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codeName="ThisWorkbook" defaultThemeVersion="124226"/>
  <mc:AlternateContent xmlns:mc="http://schemas.openxmlformats.org/markup-compatibility/2006">
    <mc:Choice Requires="x15">
      <x15ac:absPath xmlns:x15ac="http://schemas.microsoft.com/office/spreadsheetml/2010/11/ac" url="https://navno-my.sharepoint.com/personal/signy_norendal_nav_no/Documents/6 nav.no/"/>
    </mc:Choice>
  </mc:AlternateContent>
  <xr:revisionPtr revIDLastSave="0" documentId="8_{0C464C86-1A6E-D54E-A457-0F088E344E47}" xr6:coauthVersionLast="47" xr6:coauthVersionMax="47" xr10:uidLastSave="{00000000-0000-0000-0000-000000000000}"/>
  <bookViews>
    <workbookView xWindow="45380" yWindow="3000" windowWidth="20240" windowHeight="16340" tabRatio="750" firstSheet="1" activeTab="3" xr2:uid="{00000000-000D-0000-FFFF-FFFF00000000}"/>
  </bookViews>
  <sheets>
    <sheet name="Veiledning med eksempler" sheetId="8" r:id="rId1"/>
    <sheet name="Timelister" sheetId="2" r:id="rId2"/>
    <sheet name="Kost natt og reiseutlegg" sheetId="6" state="hidden" r:id="rId3"/>
    <sheet name="Døve - Ufaglært-Refsskjema" sheetId="1" r:id="rId4"/>
    <sheet name="Døvblinde -Ufaglært-Refsskjema" sheetId="7" r:id="rId5"/>
    <sheet name="Parametre" sheetId="3" r:id="rId6"/>
  </sheets>
  <definedNames>
    <definedName name="_xlnm._FilterDatabase" localSheetId="1" hidden="1">Timelister!$BL$10:$CB$398</definedName>
    <definedName name="Kode1">Parametre!$F$15:$F$18</definedName>
    <definedName name="Kode2">Parametre!$F$21:$F$22</definedName>
    <definedName name="Liste3">Parametre!$G$15:$G$18</definedName>
    <definedName name="Liste4">Parametre!$F$15:$F$18</definedName>
    <definedName name="OLE_LINK1" localSheetId="0">'Veiledning med eksempler'!$A$2</definedName>
    <definedName name="_xlnm.Print_Area" localSheetId="4">'Døvblinde -Ufaglært-Refsskjema'!$A$1:$F$72</definedName>
    <definedName name="_xlnm.Print_Area" localSheetId="3">'Døve - Ufaglært-Refsskjema'!$A$1:$F$72</definedName>
    <definedName name="_xlnm.Print_Area" localSheetId="2">'Kost natt og reiseutlegg'!$A$1:$AK$396</definedName>
    <definedName name="_xlnm.Print_Area" localSheetId="1">Timelister!$A$1:$M$398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5" i="6" l="1"/>
  <c r="CB16" i="6"/>
  <c r="CB17" i="6"/>
  <c r="CB18" i="6"/>
  <c r="CB19" i="6"/>
  <c r="CB20" i="6"/>
  <c r="CB21" i="6"/>
  <c r="CB22" i="6"/>
  <c r="CB23" i="6"/>
  <c r="CB24" i="6"/>
  <c r="CB25" i="6"/>
  <c r="CB26" i="6"/>
  <c r="CB27" i="6"/>
  <c r="CB28" i="6"/>
  <c r="CB29" i="6"/>
  <c r="CB30" i="6"/>
  <c r="CB31" i="6"/>
  <c r="CB32" i="6"/>
  <c r="CB33" i="6"/>
  <c r="CB34" i="6"/>
  <c r="CB35" i="6"/>
  <c r="CB36" i="6"/>
  <c r="CB37" i="6"/>
  <c r="CB38" i="6"/>
  <c r="CB39" i="6"/>
  <c r="CB40" i="6"/>
  <c r="CB41" i="6"/>
  <c r="CB42" i="6"/>
  <c r="CB43" i="6"/>
  <c r="CB44" i="6"/>
  <c r="CB45" i="6"/>
  <c r="CB46" i="6"/>
  <c r="CB47" i="6"/>
  <c r="CB48" i="6"/>
  <c r="CB49" i="6"/>
  <c r="CB50" i="6"/>
  <c r="CB51" i="6"/>
  <c r="CB52" i="6"/>
  <c r="CB53" i="6"/>
  <c r="CB54" i="6"/>
  <c r="CB55" i="6"/>
  <c r="CB56" i="6"/>
  <c r="CB57" i="6"/>
  <c r="CB58" i="6"/>
  <c r="CB59" i="6"/>
  <c r="CB60" i="6"/>
  <c r="CB61" i="6"/>
  <c r="CB62" i="6"/>
  <c r="CB63" i="6"/>
  <c r="CB64" i="6"/>
  <c r="CB65" i="6"/>
  <c r="CB66" i="6"/>
  <c r="CB67" i="6"/>
  <c r="CB68" i="6"/>
  <c r="CB69" i="6"/>
  <c r="CB70" i="6"/>
  <c r="CB71" i="6"/>
  <c r="CB72" i="6"/>
  <c r="CB73" i="6"/>
  <c r="CB74" i="6"/>
  <c r="CB75" i="6"/>
  <c r="CB76" i="6"/>
  <c r="CB77" i="6"/>
  <c r="CB78" i="6"/>
  <c r="CB79" i="6"/>
  <c r="CB80" i="6"/>
  <c r="CB81" i="6"/>
  <c r="CB82" i="6"/>
  <c r="CB83" i="6"/>
  <c r="CB84" i="6"/>
  <c r="CB85" i="6"/>
  <c r="CB86" i="6"/>
  <c r="CB87" i="6"/>
  <c r="CB88" i="6"/>
  <c r="CB89" i="6"/>
  <c r="CB90" i="6"/>
  <c r="CB91" i="6"/>
  <c r="CB92" i="6"/>
  <c r="CB93" i="6"/>
  <c r="CB94" i="6"/>
  <c r="CB95" i="6"/>
  <c r="CB96" i="6"/>
  <c r="CB97" i="6"/>
  <c r="CB98" i="6"/>
  <c r="CB99" i="6"/>
  <c r="CB100" i="6"/>
  <c r="CB101" i="6"/>
  <c r="CB102" i="6"/>
  <c r="CB103" i="6"/>
  <c r="CB104" i="6"/>
  <c r="CB105" i="6"/>
  <c r="CB106" i="6"/>
  <c r="CB107" i="6"/>
  <c r="CB108" i="6"/>
  <c r="CB109" i="6"/>
  <c r="CB110" i="6"/>
  <c r="CB111" i="6"/>
  <c r="CB112" i="6"/>
  <c r="CB113" i="6"/>
  <c r="CB114" i="6"/>
  <c r="CB115" i="6"/>
  <c r="CB116" i="6"/>
  <c r="CB117" i="6"/>
  <c r="CB118" i="6"/>
  <c r="CB119" i="6"/>
  <c r="CB120" i="6"/>
  <c r="CB121" i="6"/>
  <c r="CB122" i="6"/>
  <c r="CB123" i="6"/>
  <c r="CB124" i="6"/>
  <c r="CB125" i="6"/>
  <c r="CB126" i="6"/>
  <c r="CB127" i="6"/>
  <c r="CB128" i="6"/>
  <c r="CB129" i="6"/>
  <c r="CB130" i="6"/>
  <c r="CB131" i="6"/>
  <c r="CB132" i="6"/>
  <c r="CB133" i="6"/>
  <c r="CB134" i="6"/>
  <c r="CB135" i="6"/>
  <c r="CB136" i="6"/>
  <c r="CB137" i="6"/>
  <c r="CB138" i="6"/>
  <c r="CB139" i="6"/>
  <c r="CB140" i="6"/>
  <c r="CB141" i="6"/>
  <c r="CB142" i="6"/>
  <c r="CB143" i="6"/>
  <c r="CB144" i="6"/>
  <c r="CB145" i="6"/>
  <c r="CB146" i="6"/>
  <c r="CB147" i="6"/>
  <c r="CB148" i="6"/>
  <c r="CB149" i="6"/>
  <c r="CB150" i="6"/>
  <c r="CB151" i="6"/>
  <c r="CB152" i="6"/>
  <c r="CB153" i="6"/>
  <c r="CB154" i="6"/>
  <c r="CB155" i="6"/>
  <c r="CB156" i="6"/>
  <c r="CB157" i="6"/>
  <c r="CB158" i="6"/>
  <c r="CB159" i="6"/>
  <c r="CB160" i="6"/>
  <c r="CB161" i="6"/>
  <c r="CB162" i="6"/>
  <c r="CB163" i="6"/>
  <c r="CB164" i="6"/>
  <c r="CB165" i="6"/>
  <c r="CB166" i="6"/>
  <c r="CB167" i="6"/>
  <c r="CB168" i="6"/>
  <c r="CB169" i="6"/>
  <c r="CB170" i="6"/>
  <c r="CB171" i="6"/>
  <c r="CB172" i="6"/>
  <c r="CB173" i="6"/>
  <c r="CB174" i="6"/>
  <c r="CB175" i="6"/>
  <c r="CB176" i="6"/>
  <c r="CB177" i="6"/>
  <c r="CB178" i="6"/>
  <c r="CB179" i="6"/>
  <c r="CB180" i="6"/>
  <c r="CB181" i="6"/>
  <c r="CB182" i="6"/>
  <c r="CB183" i="6"/>
  <c r="CB184" i="6"/>
  <c r="CB185" i="6"/>
  <c r="CB186" i="6"/>
  <c r="CB187" i="6"/>
  <c r="CB188" i="6"/>
  <c r="CB189" i="6"/>
  <c r="CB190" i="6"/>
  <c r="CB191" i="6"/>
  <c r="CB192" i="6"/>
  <c r="CB193" i="6"/>
  <c r="CB194" i="6"/>
  <c r="CB195" i="6"/>
  <c r="CB196" i="6"/>
  <c r="CB197" i="6"/>
  <c r="CB198" i="6"/>
  <c r="CB199" i="6"/>
  <c r="CB200" i="6"/>
  <c r="CB201" i="6"/>
  <c r="CB202" i="6"/>
  <c r="CB203" i="6"/>
  <c r="CB204" i="6"/>
  <c r="CB205" i="6"/>
  <c r="CB206" i="6"/>
  <c r="CB207" i="6"/>
  <c r="CB208" i="6"/>
  <c r="CB209" i="6"/>
  <c r="CB210" i="6"/>
  <c r="CB211" i="6"/>
  <c r="CB212" i="6"/>
  <c r="CB213" i="6"/>
  <c r="CB214" i="6"/>
  <c r="CB215" i="6"/>
  <c r="CB216" i="6"/>
  <c r="CB217" i="6"/>
  <c r="CB218" i="6"/>
  <c r="CB219" i="6"/>
  <c r="CB220" i="6"/>
  <c r="CB221" i="6"/>
  <c r="CB222" i="6"/>
  <c r="CB223" i="6"/>
  <c r="CB224" i="6"/>
  <c r="CB225" i="6"/>
  <c r="CB226" i="6"/>
  <c r="CB227" i="6"/>
  <c r="CB228" i="6"/>
  <c r="CB229" i="6"/>
  <c r="CB230" i="6"/>
  <c r="CB231" i="6"/>
  <c r="CB232" i="6"/>
  <c r="CB233" i="6"/>
  <c r="CB234" i="6"/>
  <c r="CB235" i="6"/>
  <c r="CB236" i="6"/>
  <c r="CB237" i="6"/>
  <c r="CB238" i="6"/>
  <c r="CB239" i="6"/>
  <c r="CB240" i="6"/>
  <c r="CB241" i="6"/>
  <c r="CB242" i="6"/>
  <c r="CB243" i="6"/>
  <c r="CB244" i="6"/>
  <c r="CB245" i="6"/>
  <c r="CB246" i="6"/>
  <c r="CB247" i="6"/>
  <c r="CB248" i="6"/>
  <c r="CB249" i="6"/>
  <c r="CB250" i="6"/>
  <c r="CB251" i="6"/>
  <c r="CB252" i="6"/>
  <c r="CB253" i="6"/>
  <c r="CB254" i="6"/>
  <c r="CB255" i="6"/>
  <c r="CB256" i="6"/>
  <c r="CB257" i="6"/>
  <c r="CB258" i="6"/>
  <c r="CB259" i="6"/>
  <c r="CB260" i="6"/>
  <c r="CB261" i="6"/>
  <c r="CB262" i="6"/>
  <c r="CB263" i="6"/>
  <c r="CB264" i="6"/>
  <c r="CB265" i="6"/>
  <c r="CB266" i="6"/>
  <c r="CB267" i="6"/>
  <c r="CB268" i="6"/>
  <c r="CB269" i="6"/>
  <c r="CB270" i="6"/>
  <c r="CB271" i="6"/>
  <c r="CB272" i="6"/>
  <c r="CB273" i="6"/>
  <c r="CB274" i="6"/>
  <c r="CB275" i="6"/>
  <c r="CB276" i="6"/>
  <c r="CB277" i="6"/>
  <c r="CB278" i="6"/>
  <c r="CB279" i="6"/>
  <c r="CB280" i="6"/>
  <c r="CB281" i="6"/>
  <c r="CB282" i="6"/>
  <c r="CB283" i="6"/>
  <c r="CB284" i="6"/>
  <c r="CB285" i="6"/>
  <c r="CB286" i="6"/>
  <c r="CB287" i="6"/>
  <c r="CB288" i="6"/>
  <c r="CB289" i="6"/>
  <c r="CB290" i="6"/>
  <c r="CB291" i="6"/>
  <c r="CB292" i="6"/>
  <c r="CB293" i="6"/>
  <c r="CB294" i="6"/>
  <c r="CB295" i="6"/>
  <c r="CB296" i="6"/>
  <c r="CB297" i="6"/>
  <c r="CB298" i="6"/>
  <c r="CB299" i="6"/>
  <c r="CB300" i="6"/>
  <c r="CB301" i="6"/>
  <c r="CB302" i="6"/>
  <c r="CB303" i="6"/>
  <c r="CB304" i="6"/>
  <c r="CB305" i="6"/>
  <c r="CB306" i="6"/>
  <c r="CB307" i="6"/>
  <c r="CB308" i="6"/>
  <c r="CB309" i="6"/>
  <c r="CB310" i="6"/>
  <c r="CB311" i="6"/>
  <c r="CB312" i="6"/>
  <c r="CB313" i="6"/>
  <c r="CB314" i="6"/>
  <c r="CB315" i="6"/>
  <c r="CB316" i="6"/>
  <c r="CB317" i="6"/>
  <c r="CB318" i="6"/>
  <c r="CB319" i="6"/>
  <c r="CB320" i="6"/>
  <c r="CB321" i="6"/>
  <c r="CB322" i="6"/>
  <c r="CB323" i="6"/>
  <c r="CB324" i="6"/>
  <c r="CB325" i="6"/>
  <c r="CB326" i="6"/>
  <c r="CB327" i="6"/>
  <c r="CB328" i="6"/>
  <c r="CB329" i="6"/>
  <c r="CB330" i="6"/>
  <c r="CB331" i="6"/>
  <c r="CB332" i="6"/>
  <c r="CB333" i="6"/>
  <c r="CB334" i="6"/>
  <c r="CB335" i="6"/>
  <c r="CB336" i="6"/>
  <c r="CB337" i="6"/>
  <c r="CB338" i="6"/>
  <c r="CB339" i="6"/>
  <c r="CB340" i="6"/>
  <c r="CB341" i="6"/>
  <c r="CB342" i="6"/>
  <c r="CB343" i="6"/>
  <c r="CB344" i="6"/>
  <c r="CB345" i="6"/>
  <c r="CB346" i="6"/>
  <c r="CB347" i="6"/>
  <c r="CB348" i="6"/>
  <c r="CB349" i="6"/>
  <c r="CB350" i="6"/>
  <c r="CB351" i="6"/>
  <c r="CB352" i="6"/>
  <c r="CB353" i="6"/>
  <c r="CB354" i="6"/>
  <c r="CB355" i="6"/>
  <c r="CB356" i="6"/>
  <c r="CB357" i="6"/>
  <c r="CB358" i="6"/>
  <c r="CB359" i="6"/>
  <c r="CB360" i="6"/>
  <c r="CB361" i="6"/>
  <c r="CB362" i="6"/>
  <c r="CB363" i="6"/>
  <c r="CB364" i="6"/>
  <c r="CB365" i="6"/>
  <c r="CB366" i="6"/>
  <c r="CB367" i="6"/>
  <c r="CB368" i="6"/>
  <c r="CB369" i="6"/>
  <c r="CB370" i="6"/>
  <c r="CB371" i="6"/>
  <c r="CB372" i="6"/>
  <c r="CB373" i="6"/>
  <c r="CB374" i="6"/>
  <c r="CB375" i="6"/>
  <c r="CB376" i="6"/>
  <c r="CB377" i="6"/>
  <c r="CB378" i="6"/>
  <c r="CB379" i="6"/>
  <c r="CB380" i="6"/>
  <c r="CB381" i="6"/>
  <c r="CB382" i="6"/>
  <c r="CB383" i="6"/>
  <c r="CB384" i="6"/>
  <c r="CB385" i="6"/>
  <c r="CB386" i="6"/>
  <c r="CB387" i="6"/>
  <c r="CB388" i="6"/>
  <c r="CB389" i="6"/>
  <c r="CB390" i="6"/>
  <c r="CB391" i="6"/>
  <c r="CB392" i="6"/>
  <c r="CB393" i="6"/>
  <c r="CB394" i="6"/>
  <c r="CB395" i="6"/>
  <c r="CB396" i="6"/>
  <c r="CB10" i="6"/>
  <c r="BX10" i="6"/>
  <c r="AR10" i="6"/>
  <c r="AN10" i="6"/>
  <c r="N10" i="6"/>
  <c r="M10" i="6"/>
  <c r="J10" i="6"/>
  <c r="I10" i="6"/>
  <c r="CB11" i="2"/>
  <c r="CB14" i="2"/>
  <c r="CB15" i="2"/>
  <c r="CB16" i="2"/>
  <c r="CB17" i="2"/>
  <c r="CB18" i="2"/>
  <c r="CB19" i="2"/>
  <c r="CB20" i="2"/>
  <c r="CB21" i="2"/>
  <c r="CB22" i="2"/>
  <c r="CB23" i="2"/>
  <c r="CB24" i="2"/>
  <c r="CB25" i="2"/>
  <c r="CB26" i="2"/>
  <c r="CB27" i="2"/>
  <c r="CB28" i="2"/>
  <c r="CB29" i="2"/>
  <c r="CB30" i="2"/>
  <c r="CB31" i="2"/>
  <c r="CB32" i="2"/>
  <c r="CB33" i="2"/>
  <c r="CB34" i="2"/>
  <c r="CB35" i="2"/>
  <c r="CB36" i="2"/>
  <c r="CB37" i="2"/>
  <c r="CB38" i="2"/>
  <c r="CB39" i="2"/>
  <c r="CB40" i="2"/>
  <c r="CB41" i="2"/>
  <c r="CB42" i="2"/>
  <c r="CB43" i="2"/>
  <c r="CB44" i="2"/>
  <c r="CB45" i="2"/>
  <c r="CB46" i="2"/>
  <c r="CB47" i="2"/>
  <c r="CB48" i="2"/>
  <c r="CB49" i="2"/>
  <c r="CB50" i="2"/>
  <c r="CB51" i="2"/>
  <c r="CB52" i="2"/>
  <c r="CB53" i="2"/>
  <c r="CB54" i="2"/>
  <c r="CB55" i="2"/>
  <c r="CB56" i="2"/>
  <c r="CB57" i="2"/>
  <c r="CB58" i="2"/>
  <c r="CB59" i="2"/>
  <c r="CB60" i="2"/>
  <c r="CB61" i="2"/>
  <c r="CB62" i="2"/>
  <c r="CB63" i="2"/>
  <c r="CB64" i="2"/>
  <c r="CB65" i="2"/>
  <c r="CB66" i="2"/>
  <c r="CB67" i="2"/>
  <c r="CB68" i="2"/>
  <c r="CB69" i="2"/>
  <c r="CB70" i="2"/>
  <c r="CB71" i="2"/>
  <c r="CB72" i="2"/>
  <c r="CB73" i="2"/>
  <c r="CB74" i="2"/>
  <c r="CB75" i="2"/>
  <c r="CB76" i="2"/>
  <c r="CB77" i="2"/>
  <c r="CB78" i="2"/>
  <c r="CB79" i="2"/>
  <c r="CB80" i="2"/>
  <c r="CB81" i="2"/>
  <c r="CB82" i="2"/>
  <c r="CB83" i="2"/>
  <c r="CB84" i="2"/>
  <c r="CB85" i="2"/>
  <c r="CB86" i="2"/>
  <c r="CB87" i="2"/>
  <c r="CB88" i="2"/>
  <c r="CB89" i="2"/>
  <c r="CB90" i="2"/>
  <c r="CB91" i="2"/>
  <c r="CB92" i="2"/>
  <c r="CB93" i="2"/>
  <c r="CB94" i="2"/>
  <c r="CB95" i="2"/>
  <c r="CB96" i="2"/>
  <c r="CB97" i="2"/>
  <c r="CB98" i="2"/>
  <c r="CB99" i="2"/>
  <c r="CB100" i="2"/>
  <c r="CB101" i="2"/>
  <c r="CB102" i="2"/>
  <c r="CB103" i="2"/>
  <c r="CB104" i="2"/>
  <c r="CB105" i="2"/>
  <c r="CB106" i="2"/>
  <c r="CB107" i="2"/>
  <c r="CB108" i="2"/>
  <c r="CB109" i="2"/>
  <c r="CB110" i="2"/>
  <c r="CB111" i="2"/>
  <c r="CB112" i="2"/>
  <c r="CB113" i="2"/>
  <c r="CB114" i="2"/>
  <c r="CB115" i="2"/>
  <c r="CB116" i="2"/>
  <c r="CB117" i="2"/>
  <c r="CB118" i="2"/>
  <c r="CB119" i="2"/>
  <c r="CB120" i="2"/>
  <c r="CB121" i="2"/>
  <c r="CB122" i="2"/>
  <c r="CB123" i="2"/>
  <c r="CB124" i="2"/>
  <c r="CB125" i="2"/>
  <c r="CB126" i="2"/>
  <c r="CB127" i="2"/>
  <c r="CB128" i="2"/>
  <c r="CB129" i="2"/>
  <c r="CB130" i="2"/>
  <c r="CB131" i="2"/>
  <c r="CB132" i="2"/>
  <c r="CB133" i="2"/>
  <c r="CB134" i="2"/>
  <c r="CB135" i="2"/>
  <c r="CB136" i="2"/>
  <c r="CB137" i="2"/>
  <c r="CB138" i="2"/>
  <c r="CB139" i="2"/>
  <c r="CB140" i="2"/>
  <c r="CB141" i="2"/>
  <c r="CB142" i="2"/>
  <c r="CB143" i="2"/>
  <c r="CB144" i="2"/>
  <c r="CB145" i="2"/>
  <c r="CB146" i="2"/>
  <c r="CB147" i="2"/>
  <c r="CB148" i="2"/>
  <c r="CB149" i="2"/>
  <c r="CB150" i="2"/>
  <c r="CB151" i="2"/>
  <c r="CB152" i="2"/>
  <c r="CB153" i="2"/>
  <c r="CB154" i="2"/>
  <c r="CB155" i="2"/>
  <c r="CB156" i="2"/>
  <c r="CB157" i="2"/>
  <c r="CB158" i="2"/>
  <c r="CB159" i="2"/>
  <c r="CB160" i="2"/>
  <c r="CB161" i="2"/>
  <c r="CB162" i="2"/>
  <c r="CB163" i="2"/>
  <c r="CB164" i="2"/>
  <c r="CB165" i="2"/>
  <c r="CB166" i="2"/>
  <c r="CB167" i="2"/>
  <c r="CB168" i="2"/>
  <c r="CB169" i="2"/>
  <c r="CB170" i="2"/>
  <c r="CB171" i="2"/>
  <c r="CB172" i="2"/>
  <c r="CB173" i="2"/>
  <c r="CB174" i="2"/>
  <c r="CB175" i="2"/>
  <c r="CB176" i="2"/>
  <c r="CB177" i="2"/>
  <c r="CB178" i="2"/>
  <c r="CB179" i="2"/>
  <c r="CB180" i="2"/>
  <c r="CB181" i="2"/>
  <c r="CB182" i="2"/>
  <c r="CB183" i="2"/>
  <c r="CB184" i="2"/>
  <c r="CB185" i="2"/>
  <c r="CB186" i="2"/>
  <c r="CB187" i="2"/>
  <c r="CB188" i="2"/>
  <c r="CB189" i="2"/>
  <c r="CB190" i="2"/>
  <c r="CB191" i="2"/>
  <c r="CB192" i="2"/>
  <c r="CB193" i="2"/>
  <c r="CB194" i="2"/>
  <c r="CB195" i="2"/>
  <c r="CB196" i="2"/>
  <c r="CB197" i="2"/>
  <c r="CB198" i="2"/>
  <c r="CB199" i="2"/>
  <c r="CB200" i="2"/>
  <c r="CB201" i="2"/>
  <c r="CB202" i="2"/>
  <c r="CB203" i="2"/>
  <c r="CB204" i="2"/>
  <c r="CB205" i="2"/>
  <c r="CB206" i="2"/>
  <c r="CB207" i="2"/>
  <c r="CB208" i="2"/>
  <c r="CB209" i="2"/>
  <c r="CB210" i="2"/>
  <c r="CB211" i="2"/>
  <c r="CB212" i="2"/>
  <c r="CB213" i="2"/>
  <c r="CB214" i="2"/>
  <c r="CB215" i="2"/>
  <c r="CB216" i="2"/>
  <c r="CB217" i="2"/>
  <c r="CB218" i="2"/>
  <c r="CB219" i="2"/>
  <c r="CB220" i="2"/>
  <c r="CB221" i="2"/>
  <c r="CB222" i="2"/>
  <c r="CB223" i="2"/>
  <c r="CB224" i="2"/>
  <c r="CB225" i="2"/>
  <c r="CB226" i="2"/>
  <c r="CB227" i="2"/>
  <c r="CB228" i="2"/>
  <c r="CB229" i="2"/>
  <c r="CB230" i="2"/>
  <c r="CB231" i="2"/>
  <c r="CB232" i="2"/>
  <c r="CB233" i="2"/>
  <c r="CB234" i="2"/>
  <c r="CB235" i="2"/>
  <c r="CB236" i="2"/>
  <c r="CB237" i="2"/>
  <c r="CB238" i="2"/>
  <c r="CB239" i="2"/>
  <c r="CB240" i="2"/>
  <c r="CB241" i="2"/>
  <c r="CB242" i="2"/>
  <c r="CB243" i="2"/>
  <c r="CB244" i="2"/>
  <c r="CB245" i="2"/>
  <c r="CB246" i="2"/>
  <c r="CB247" i="2"/>
  <c r="CB248" i="2"/>
  <c r="CB249" i="2"/>
  <c r="CB250" i="2"/>
  <c r="CB251" i="2"/>
  <c r="CB252" i="2"/>
  <c r="CB253" i="2"/>
  <c r="CB254" i="2"/>
  <c r="CB255" i="2"/>
  <c r="CB256" i="2"/>
  <c r="CB257" i="2"/>
  <c r="CB258" i="2"/>
  <c r="CB259" i="2"/>
  <c r="CB260" i="2"/>
  <c r="CB261" i="2"/>
  <c r="CB262" i="2"/>
  <c r="CB263" i="2"/>
  <c r="CB264" i="2"/>
  <c r="CB265" i="2"/>
  <c r="CB266" i="2"/>
  <c r="CB267" i="2"/>
  <c r="CB268" i="2"/>
  <c r="CB269" i="2"/>
  <c r="CB270" i="2"/>
  <c r="CB271" i="2"/>
  <c r="CB272" i="2"/>
  <c r="CB273" i="2"/>
  <c r="CB274" i="2"/>
  <c r="CB275" i="2"/>
  <c r="CB276" i="2"/>
  <c r="CB277" i="2"/>
  <c r="CB278" i="2"/>
  <c r="CB279" i="2"/>
  <c r="CB280" i="2"/>
  <c r="CB281" i="2"/>
  <c r="CB282" i="2"/>
  <c r="CB283" i="2"/>
  <c r="CB284" i="2"/>
  <c r="CB285" i="2"/>
  <c r="CB286" i="2"/>
  <c r="CB287" i="2"/>
  <c r="CB288" i="2"/>
  <c r="CB289" i="2"/>
  <c r="CB290" i="2"/>
  <c r="CB291" i="2"/>
  <c r="CB292" i="2"/>
  <c r="CB293" i="2"/>
  <c r="CB294" i="2"/>
  <c r="CB295" i="2"/>
  <c r="CB296" i="2"/>
  <c r="CB297" i="2"/>
  <c r="CB298" i="2"/>
  <c r="CB299" i="2"/>
  <c r="CB300" i="2"/>
  <c r="CB301" i="2"/>
  <c r="CB302" i="2"/>
  <c r="CB303" i="2"/>
  <c r="CB304" i="2"/>
  <c r="CB305" i="2"/>
  <c r="CB306" i="2"/>
  <c r="CB307" i="2"/>
  <c r="CB308" i="2"/>
  <c r="CB309" i="2"/>
  <c r="CB310" i="2"/>
  <c r="CB311" i="2"/>
  <c r="CB312" i="2"/>
  <c r="CB313" i="2"/>
  <c r="CB314" i="2"/>
  <c r="CB315" i="2"/>
  <c r="CB316" i="2"/>
  <c r="CB317" i="2"/>
  <c r="CB318" i="2"/>
  <c r="CB319" i="2"/>
  <c r="CB320" i="2"/>
  <c r="CB321" i="2"/>
  <c r="CB322" i="2"/>
  <c r="CB323" i="2"/>
  <c r="CB324" i="2"/>
  <c r="CB325" i="2"/>
  <c r="CB326" i="2"/>
  <c r="CB327" i="2"/>
  <c r="CB328" i="2"/>
  <c r="CB329" i="2"/>
  <c r="CB330" i="2"/>
  <c r="CB331" i="2"/>
  <c r="CB332" i="2"/>
  <c r="CB333" i="2"/>
  <c r="CB334" i="2"/>
  <c r="CB335" i="2"/>
  <c r="CB336" i="2"/>
  <c r="CB337" i="2"/>
  <c r="CB338" i="2"/>
  <c r="CB339" i="2"/>
  <c r="CB340" i="2"/>
  <c r="CB341" i="2"/>
  <c r="CB342" i="2"/>
  <c r="CB343" i="2"/>
  <c r="CB344" i="2"/>
  <c r="CB345" i="2"/>
  <c r="CB346" i="2"/>
  <c r="CB347" i="2"/>
  <c r="CB348" i="2"/>
  <c r="CB349" i="2"/>
  <c r="CB350" i="2"/>
  <c r="CB351" i="2"/>
  <c r="CB352" i="2"/>
  <c r="CB353" i="2"/>
  <c r="CB354" i="2"/>
  <c r="CB355" i="2"/>
  <c r="CB356" i="2"/>
  <c r="CB357" i="2"/>
  <c r="CB358" i="2"/>
  <c r="CB359" i="2"/>
  <c r="CB360" i="2"/>
  <c r="CB361" i="2"/>
  <c r="CB362" i="2"/>
  <c r="CB363" i="2"/>
  <c r="CB364" i="2"/>
  <c r="CB365" i="2"/>
  <c r="CB366" i="2"/>
  <c r="CB367" i="2"/>
  <c r="CB368" i="2"/>
  <c r="CB369" i="2"/>
  <c r="CB370" i="2"/>
  <c r="CB371" i="2"/>
  <c r="CB372" i="2"/>
  <c r="CB373" i="2"/>
  <c r="CB374" i="2"/>
  <c r="CB375" i="2"/>
  <c r="CB376" i="2"/>
  <c r="CB377" i="2"/>
  <c r="CB378" i="2"/>
  <c r="CB379" i="2"/>
  <c r="CB380" i="2"/>
  <c r="CB381" i="2"/>
  <c r="CB382" i="2"/>
  <c r="CB383" i="2"/>
  <c r="CB384" i="2"/>
  <c r="CB385" i="2"/>
  <c r="CB386" i="2"/>
  <c r="CB387" i="2"/>
  <c r="CB388" i="2"/>
  <c r="CB389" i="2"/>
  <c r="CB390" i="2"/>
  <c r="CB391" i="2"/>
  <c r="CB392" i="2"/>
  <c r="CB393" i="2"/>
  <c r="CB394" i="2"/>
  <c r="CB395" i="2"/>
  <c r="CB396" i="2"/>
  <c r="CB397" i="2"/>
  <c r="CB398"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38" i="2"/>
  <c r="BJ39" i="2"/>
  <c r="BJ40" i="2"/>
  <c r="BJ41" i="2"/>
  <c r="BJ42" i="2"/>
  <c r="BJ43" i="2"/>
  <c r="BJ44" i="2"/>
  <c r="BJ45" i="2"/>
  <c r="BJ46" i="2"/>
  <c r="BJ47" i="2"/>
  <c r="BJ48" i="2"/>
  <c r="BJ49" i="2"/>
  <c r="BJ50" i="2"/>
  <c r="BJ51" i="2"/>
  <c r="BJ52" i="2"/>
  <c r="BJ53" i="2"/>
  <c r="BJ54" i="2"/>
  <c r="BJ55" i="2"/>
  <c r="BJ56" i="2"/>
  <c r="BJ57" i="2"/>
  <c r="BJ58" i="2"/>
  <c r="BJ59" i="2"/>
  <c r="BJ60" i="2"/>
  <c r="BJ61" i="2"/>
  <c r="BJ62" i="2"/>
  <c r="BJ63" i="2"/>
  <c r="BJ64" i="2"/>
  <c r="BJ65" i="2"/>
  <c r="BJ66" i="2"/>
  <c r="BJ67" i="2"/>
  <c r="BJ68" i="2"/>
  <c r="BJ69" i="2"/>
  <c r="BJ70" i="2"/>
  <c r="BJ71" i="2"/>
  <c r="BJ72" i="2"/>
  <c r="BJ73" i="2"/>
  <c r="BJ74" i="2"/>
  <c r="BJ75" i="2"/>
  <c r="BJ76" i="2"/>
  <c r="BJ77" i="2"/>
  <c r="BJ78" i="2"/>
  <c r="BJ79" i="2"/>
  <c r="BJ80" i="2"/>
  <c r="BJ81" i="2"/>
  <c r="BJ82" i="2"/>
  <c r="BJ83" i="2"/>
  <c r="BJ84" i="2"/>
  <c r="BJ85" i="2"/>
  <c r="BJ86" i="2"/>
  <c r="BJ87" i="2"/>
  <c r="BJ88" i="2"/>
  <c r="BJ89" i="2"/>
  <c r="BJ90" i="2"/>
  <c r="BJ91" i="2"/>
  <c r="BJ92" i="2"/>
  <c r="BJ93" i="2"/>
  <c r="BJ94" i="2"/>
  <c r="BJ95" i="2"/>
  <c r="BJ96" i="2"/>
  <c r="BJ97" i="2"/>
  <c r="BJ98" i="2"/>
  <c r="BJ99" i="2"/>
  <c r="BJ100" i="2"/>
  <c r="BJ101" i="2"/>
  <c r="BJ102" i="2"/>
  <c r="BJ103" i="2"/>
  <c r="BJ104" i="2"/>
  <c r="BJ105" i="2"/>
  <c r="BJ106" i="2"/>
  <c r="BJ107" i="2"/>
  <c r="BJ108" i="2"/>
  <c r="BJ109" i="2"/>
  <c r="BJ110" i="2"/>
  <c r="BJ111" i="2"/>
  <c r="BJ112" i="2"/>
  <c r="BJ113" i="2"/>
  <c r="BJ114" i="2"/>
  <c r="BJ115" i="2"/>
  <c r="BJ116" i="2"/>
  <c r="BJ117" i="2"/>
  <c r="BJ118" i="2"/>
  <c r="BJ119" i="2"/>
  <c r="BJ120" i="2"/>
  <c r="BJ121" i="2"/>
  <c r="BJ122" i="2"/>
  <c r="BJ123" i="2"/>
  <c r="BJ124" i="2"/>
  <c r="BJ125" i="2"/>
  <c r="BJ126" i="2"/>
  <c r="BJ127" i="2"/>
  <c r="BJ128" i="2"/>
  <c r="BJ129" i="2"/>
  <c r="BJ130" i="2"/>
  <c r="BJ131" i="2"/>
  <c r="BJ132" i="2"/>
  <c r="BJ133" i="2"/>
  <c r="BJ134" i="2"/>
  <c r="BJ135" i="2"/>
  <c r="BJ136" i="2"/>
  <c r="BJ137" i="2"/>
  <c r="BJ138" i="2"/>
  <c r="BJ139" i="2"/>
  <c r="BJ140" i="2"/>
  <c r="BJ141" i="2"/>
  <c r="BJ142" i="2"/>
  <c r="BJ143" i="2"/>
  <c r="BJ144" i="2"/>
  <c r="BJ145" i="2"/>
  <c r="BJ146" i="2"/>
  <c r="BJ147" i="2"/>
  <c r="BJ148" i="2"/>
  <c r="BJ149" i="2"/>
  <c r="BJ150" i="2"/>
  <c r="BJ151" i="2"/>
  <c r="BJ152" i="2"/>
  <c r="BJ153" i="2"/>
  <c r="BJ154" i="2"/>
  <c r="BJ155" i="2"/>
  <c r="BJ156" i="2"/>
  <c r="BJ157" i="2"/>
  <c r="BJ158" i="2"/>
  <c r="BJ159" i="2"/>
  <c r="BJ160" i="2"/>
  <c r="BJ161" i="2"/>
  <c r="BJ162" i="2"/>
  <c r="BJ163" i="2"/>
  <c r="BJ164" i="2"/>
  <c r="BJ165" i="2"/>
  <c r="BJ166" i="2"/>
  <c r="BJ167" i="2"/>
  <c r="BJ168" i="2"/>
  <c r="BJ169" i="2"/>
  <c r="BJ170" i="2"/>
  <c r="BJ171" i="2"/>
  <c r="BJ172" i="2"/>
  <c r="BJ173" i="2"/>
  <c r="BJ174" i="2"/>
  <c r="BJ175" i="2"/>
  <c r="BJ176" i="2"/>
  <c r="BJ177" i="2"/>
  <c r="BJ178" i="2"/>
  <c r="BJ179" i="2"/>
  <c r="BJ180" i="2"/>
  <c r="BJ181" i="2"/>
  <c r="BJ182" i="2"/>
  <c r="BJ183" i="2"/>
  <c r="BJ184" i="2"/>
  <c r="BJ185" i="2"/>
  <c r="BJ186" i="2"/>
  <c r="BJ187" i="2"/>
  <c r="BJ188" i="2"/>
  <c r="BJ189" i="2"/>
  <c r="BJ190" i="2"/>
  <c r="BJ191" i="2"/>
  <c r="BJ192" i="2"/>
  <c r="BJ193" i="2"/>
  <c r="BJ194" i="2"/>
  <c r="BJ195" i="2"/>
  <c r="BJ196" i="2"/>
  <c r="BJ197" i="2"/>
  <c r="BJ198" i="2"/>
  <c r="BJ199" i="2"/>
  <c r="BJ200" i="2"/>
  <c r="BJ201" i="2"/>
  <c r="BJ202" i="2"/>
  <c r="BJ203" i="2"/>
  <c r="BJ204" i="2"/>
  <c r="BJ205" i="2"/>
  <c r="BJ206" i="2"/>
  <c r="BJ207" i="2"/>
  <c r="BJ208" i="2"/>
  <c r="BJ209" i="2"/>
  <c r="BJ210" i="2"/>
  <c r="BJ211" i="2"/>
  <c r="BJ212" i="2"/>
  <c r="BJ213" i="2"/>
  <c r="BJ214" i="2"/>
  <c r="BJ215" i="2"/>
  <c r="BJ216" i="2"/>
  <c r="BJ217" i="2"/>
  <c r="BJ218" i="2"/>
  <c r="BJ219" i="2"/>
  <c r="BJ220" i="2"/>
  <c r="BJ221" i="2"/>
  <c r="BJ222" i="2"/>
  <c r="BJ223" i="2"/>
  <c r="BJ224" i="2"/>
  <c r="BJ225" i="2"/>
  <c r="BJ226" i="2"/>
  <c r="BJ227" i="2"/>
  <c r="BJ228" i="2"/>
  <c r="BJ229" i="2"/>
  <c r="BJ230" i="2"/>
  <c r="BJ231" i="2"/>
  <c r="BJ232" i="2"/>
  <c r="BJ233" i="2"/>
  <c r="BJ234" i="2"/>
  <c r="BJ235" i="2"/>
  <c r="BJ236" i="2"/>
  <c r="BJ237" i="2"/>
  <c r="BJ238" i="2"/>
  <c r="BJ239" i="2"/>
  <c r="BJ240" i="2"/>
  <c r="BJ241" i="2"/>
  <c r="BJ242" i="2"/>
  <c r="BJ243" i="2"/>
  <c r="BJ244" i="2"/>
  <c r="BJ245" i="2"/>
  <c r="BJ246" i="2"/>
  <c r="BJ247" i="2"/>
  <c r="BJ248" i="2"/>
  <c r="BJ249" i="2"/>
  <c r="BJ250" i="2"/>
  <c r="BJ251" i="2"/>
  <c r="BJ252" i="2"/>
  <c r="BJ253" i="2"/>
  <c r="BJ254" i="2"/>
  <c r="BJ255" i="2"/>
  <c r="BJ256" i="2"/>
  <c r="BJ257" i="2"/>
  <c r="BJ258" i="2"/>
  <c r="BJ259" i="2"/>
  <c r="BJ260" i="2"/>
  <c r="BJ261" i="2"/>
  <c r="BJ262" i="2"/>
  <c r="BJ263" i="2"/>
  <c r="BJ264" i="2"/>
  <c r="BJ265" i="2"/>
  <c r="BJ266" i="2"/>
  <c r="BJ267" i="2"/>
  <c r="BJ268" i="2"/>
  <c r="BJ269" i="2"/>
  <c r="BJ270" i="2"/>
  <c r="BJ271" i="2"/>
  <c r="BJ272" i="2"/>
  <c r="BJ273" i="2"/>
  <c r="BJ274" i="2"/>
  <c r="BJ275" i="2"/>
  <c r="BJ276" i="2"/>
  <c r="BJ277" i="2"/>
  <c r="BJ278" i="2"/>
  <c r="BJ279" i="2"/>
  <c r="BJ280" i="2"/>
  <c r="BJ281" i="2"/>
  <c r="BJ282" i="2"/>
  <c r="BJ283" i="2"/>
  <c r="BJ284" i="2"/>
  <c r="BJ285" i="2"/>
  <c r="BJ286" i="2"/>
  <c r="BJ287" i="2"/>
  <c r="BJ288" i="2"/>
  <c r="BJ289" i="2"/>
  <c r="BJ290" i="2"/>
  <c r="BJ291" i="2"/>
  <c r="BJ292" i="2"/>
  <c r="BJ293" i="2"/>
  <c r="BJ294" i="2"/>
  <c r="BJ295" i="2"/>
  <c r="BJ296" i="2"/>
  <c r="BJ297" i="2"/>
  <c r="BJ298" i="2"/>
  <c r="BJ299" i="2"/>
  <c r="BJ300" i="2"/>
  <c r="BJ301" i="2"/>
  <c r="BJ302" i="2"/>
  <c r="BJ303" i="2"/>
  <c r="BJ304" i="2"/>
  <c r="BJ305" i="2"/>
  <c r="BJ306" i="2"/>
  <c r="BJ307" i="2"/>
  <c r="BJ308" i="2"/>
  <c r="BJ309" i="2"/>
  <c r="BJ310" i="2"/>
  <c r="BJ311" i="2"/>
  <c r="BJ312" i="2"/>
  <c r="BJ313" i="2"/>
  <c r="BJ314" i="2"/>
  <c r="BJ315" i="2"/>
  <c r="BJ316" i="2"/>
  <c r="BJ317" i="2"/>
  <c r="BJ318" i="2"/>
  <c r="BJ319" i="2"/>
  <c r="BJ320" i="2"/>
  <c r="BJ321" i="2"/>
  <c r="BJ322" i="2"/>
  <c r="BJ323" i="2"/>
  <c r="BJ324" i="2"/>
  <c r="BJ325" i="2"/>
  <c r="BJ326" i="2"/>
  <c r="BJ327" i="2"/>
  <c r="BJ328" i="2"/>
  <c r="BJ329" i="2"/>
  <c r="BJ330" i="2"/>
  <c r="BJ331" i="2"/>
  <c r="BJ332" i="2"/>
  <c r="BJ333" i="2"/>
  <c r="BJ334" i="2"/>
  <c r="BJ335" i="2"/>
  <c r="BJ336" i="2"/>
  <c r="BJ337" i="2"/>
  <c r="BJ338" i="2"/>
  <c r="BJ339" i="2"/>
  <c r="BJ340" i="2"/>
  <c r="BJ341" i="2"/>
  <c r="BJ342" i="2"/>
  <c r="BJ343" i="2"/>
  <c r="BJ344" i="2"/>
  <c r="BJ345" i="2"/>
  <c r="BJ346" i="2"/>
  <c r="BJ347" i="2"/>
  <c r="BJ348" i="2"/>
  <c r="BJ349" i="2"/>
  <c r="BJ350" i="2"/>
  <c r="BJ351" i="2"/>
  <c r="BJ352" i="2"/>
  <c r="BJ353" i="2"/>
  <c r="BJ354" i="2"/>
  <c r="BJ355" i="2"/>
  <c r="BJ356" i="2"/>
  <c r="BJ357" i="2"/>
  <c r="BJ358" i="2"/>
  <c r="BJ359" i="2"/>
  <c r="BJ360" i="2"/>
  <c r="BJ361" i="2"/>
  <c r="BJ362" i="2"/>
  <c r="BJ363" i="2"/>
  <c r="BJ364" i="2"/>
  <c r="BJ365" i="2"/>
  <c r="BJ366" i="2"/>
  <c r="BJ367" i="2"/>
  <c r="BJ368" i="2"/>
  <c r="BJ369" i="2"/>
  <c r="BJ370" i="2"/>
  <c r="BJ371" i="2"/>
  <c r="BJ372" i="2"/>
  <c r="BJ373" i="2"/>
  <c r="BJ374" i="2"/>
  <c r="BJ375" i="2"/>
  <c r="BJ376" i="2"/>
  <c r="BJ377" i="2"/>
  <c r="BJ378" i="2"/>
  <c r="BJ379" i="2"/>
  <c r="BJ380" i="2"/>
  <c r="BJ381" i="2"/>
  <c r="BJ382" i="2"/>
  <c r="BJ383" i="2"/>
  <c r="BJ384" i="2"/>
  <c r="BJ385" i="2"/>
  <c r="BJ386" i="2"/>
  <c r="BJ387" i="2"/>
  <c r="BJ388" i="2"/>
  <c r="BJ389" i="2"/>
  <c r="BJ390" i="2"/>
  <c r="BJ391" i="2"/>
  <c r="BJ392" i="2"/>
  <c r="BJ393" i="2"/>
  <c r="BJ394" i="2"/>
  <c r="BJ395" i="2"/>
  <c r="BJ396" i="2"/>
  <c r="BJ397" i="2"/>
  <c r="BJ398" i="2"/>
  <c r="Z10" i="6" l="1"/>
  <c r="Y10" i="6"/>
  <c r="V10" i="6"/>
  <c r="U10" i="6"/>
  <c r="T10" i="6"/>
  <c r="R10" i="6"/>
  <c r="Q10" i="6"/>
  <c r="P10" i="6"/>
  <c r="E21" i="2" l="1"/>
  <c r="E23" i="2"/>
  <c r="E24" i="2"/>
  <c r="E25" i="2"/>
  <c r="E26" i="2"/>
  <c r="E27" i="2"/>
  <c r="E28" i="2"/>
  <c r="E29" i="2"/>
  <c r="E30" i="2"/>
  <c r="E31" i="2"/>
  <c r="E32" i="2"/>
  <c r="E33" i="2"/>
  <c r="E34" i="2"/>
  <c r="E35" i="2"/>
  <c r="D33" i="1" l="1"/>
  <c r="CA11"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BI12" i="2"/>
  <c r="BI13" i="2"/>
  <c r="BI14" i="2"/>
  <c r="BI15" i="2"/>
  <c r="BI16" i="2"/>
  <c r="BI17" i="2"/>
  <c r="BI18"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I76" i="2"/>
  <c r="BI77" i="2"/>
  <c r="BI78" i="2"/>
  <c r="BI79" i="2"/>
  <c r="BI80" i="2"/>
  <c r="BI81" i="2"/>
  <c r="BI82" i="2"/>
  <c r="BI83" i="2"/>
  <c r="BI84" i="2"/>
  <c r="BI85" i="2"/>
  <c r="BI86" i="2"/>
  <c r="BI87" i="2"/>
  <c r="BI88" i="2"/>
  <c r="BI89" i="2"/>
  <c r="BI90" i="2"/>
  <c r="BI91" i="2"/>
  <c r="BI92" i="2"/>
  <c r="BI93" i="2"/>
  <c r="BI94" i="2"/>
  <c r="BI95" i="2"/>
  <c r="BI96" i="2"/>
  <c r="BI97" i="2"/>
  <c r="BI98" i="2"/>
  <c r="BI99" i="2"/>
  <c r="BI100" i="2"/>
  <c r="BI101" i="2"/>
  <c r="BI102" i="2"/>
  <c r="BI103" i="2"/>
  <c r="BI104" i="2"/>
  <c r="BI105" i="2"/>
  <c r="BI106" i="2"/>
  <c r="BI107" i="2"/>
  <c r="BI108" i="2"/>
  <c r="BI109" i="2"/>
  <c r="BI110" i="2"/>
  <c r="BI111" i="2"/>
  <c r="BI112" i="2"/>
  <c r="BI113" i="2"/>
  <c r="BI114" i="2"/>
  <c r="BI115" i="2"/>
  <c r="BI116" i="2"/>
  <c r="BI117" i="2"/>
  <c r="BI118" i="2"/>
  <c r="BI119" i="2"/>
  <c r="BI120" i="2"/>
  <c r="BI121" i="2"/>
  <c r="BI122" i="2"/>
  <c r="BI123" i="2"/>
  <c r="BI124" i="2"/>
  <c r="BI125" i="2"/>
  <c r="BI126" i="2"/>
  <c r="BI127" i="2"/>
  <c r="BI128" i="2"/>
  <c r="BI129" i="2"/>
  <c r="BI130" i="2"/>
  <c r="BI131" i="2"/>
  <c r="BI132" i="2"/>
  <c r="BI133" i="2"/>
  <c r="BI134" i="2"/>
  <c r="BI135" i="2"/>
  <c r="BI136" i="2"/>
  <c r="BI137" i="2"/>
  <c r="BI138" i="2"/>
  <c r="BI139" i="2"/>
  <c r="BI140" i="2"/>
  <c r="BI141" i="2"/>
  <c r="BI142" i="2"/>
  <c r="BI143" i="2"/>
  <c r="BI144" i="2"/>
  <c r="BI145" i="2"/>
  <c r="BI146" i="2"/>
  <c r="BI147" i="2"/>
  <c r="BI148" i="2"/>
  <c r="BI149" i="2"/>
  <c r="BI150" i="2"/>
  <c r="BI151" i="2"/>
  <c r="BI152" i="2"/>
  <c r="BI153" i="2"/>
  <c r="BI154" i="2"/>
  <c r="BI155" i="2"/>
  <c r="BI156" i="2"/>
  <c r="BI157" i="2"/>
  <c r="BI158" i="2"/>
  <c r="BI159" i="2"/>
  <c r="BI160" i="2"/>
  <c r="BI161" i="2"/>
  <c r="BI162" i="2"/>
  <c r="BI163" i="2"/>
  <c r="BI164" i="2"/>
  <c r="BI165" i="2"/>
  <c r="BI166" i="2"/>
  <c r="BI167" i="2"/>
  <c r="BI168" i="2"/>
  <c r="BI169" i="2"/>
  <c r="BI170" i="2"/>
  <c r="BI171" i="2"/>
  <c r="BI172" i="2"/>
  <c r="BI173" i="2"/>
  <c r="BI174" i="2"/>
  <c r="BI175" i="2"/>
  <c r="BI176" i="2"/>
  <c r="BI177" i="2"/>
  <c r="BI178" i="2"/>
  <c r="BI179" i="2"/>
  <c r="BI180" i="2"/>
  <c r="BI181" i="2"/>
  <c r="BI182" i="2"/>
  <c r="BI183" i="2"/>
  <c r="BI184" i="2"/>
  <c r="BI185" i="2"/>
  <c r="BI186" i="2"/>
  <c r="BI187" i="2"/>
  <c r="BI188" i="2"/>
  <c r="BI189" i="2"/>
  <c r="BI190" i="2"/>
  <c r="BI191" i="2"/>
  <c r="BI192" i="2"/>
  <c r="BI193" i="2"/>
  <c r="BI194" i="2"/>
  <c r="BI195" i="2"/>
  <c r="BI196" i="2"/>
  <c r="BI197" i="2"/>
  <c r="BI198" i="2"/>
  <c r="BI199" i="2"/>
  <c r="BI200" i="2"/>
  <c r="BI201" i="2"/>
  <c r="BI202" i="2"/>
  <c r="BI203" i="2"/>
  <c r="BI204" i="2"/>
  <c r="BI205" i="2"/>
  <c r="BI206" i="2"/>
  <c r="BI207" i="2"/>
  <c r="BI208" i="2"/>
  <c r="BI209" i="2"/>
  <c r="BI210" i="2"/>
  <c r="BI211" i="2"/>
  <c r="BI212" i="2"/>
  <c r="BI213" i="2"/>
  <c r="BI214" i="2"/>
  <c r="BI215" i="2"/>
  <c r="BI216" i="2"/>
  <c r="BI217" i="2"/>
  <c r="BI218" i="2"/>
  <c r="BI219" i="2"/>
  <c r="BI220" i="2"/>
  <c r="BI221" i="2"/>
  <c r="BI222" i="2"/>
  <c r="BI223" i="2"/>
  <c r="BI224" i="2"/>
  <c r="BI225" i="2"/>
  <c r="BI226" i="2"/>
  <c r="BI227" i="2"/>
  <c r="BI228" i="2"/>
  <c r="BI229" i="2"/>
  <c r="BI230" i="2"/>
  <c r="BI231" i="2"/>
  <c r="BI232" i="2"/>
  <c r="BI233" i="2"/>
  <c r="BI234" i="2"/>
  <c r="BI235" i="2"/>
  <c r="BI236" i="2"/>
  <c r="BI237" i="2"/>
  <c r="BI238" i="2"/>
  <c r="BI239" i="2"/>
  <c r="BI240" i="2"/>
  <c r="BI241" i="2"/>
  <c r="BI242" i="2"/>
  <c r="BI243" i="2"/>
  <c r="BI244" i="2"/>
  <c r="BI245" i="2"/>
  <c r="BI246" i="2"/>
  <c r="BI247" i="2"/>
  <c r="BI248" i="2"/>
  <c r="BI249" i="2"/>
  <c r="BI250" i="2"/>
  <c r="BI251" i="2"/>
  <c r="BI252" i="2"/>
  <c r="BI253" i="2"/>
  <c r="BI254" i="2"/>
  <c r="BI255" i="2"/>
  <c r="BI256" i="2"/>
  <c r="BI257" i="2"/>
  <c r="BI258" i="2"/>
  <c r="BI259" i="2"/>
  <c r="BI260" i="2"/>
  <c r="BI261" i="2"/>
  <c r="BI262" i="2"/>
  <c r="BI263" i="2"/>
  <c r="BI264" i="2"/>
  <c r="BI265" i="2"/>
  <c r="BI266" i="2"/>
  <c r="BI267" i="2"/>
  <c r="BI268" i="2"/>
  <c r="BI269" i="2"/>
  <c r="BI270" i="2"/>
  <c r="BI271" i="2"/>
  <c r="BI272" i="2"/>
  <c r="BI273" i="2"/>
  <c r="BI274" i="2"/>
  <c r="BI275" i="2"/>
  <c r="BI276" i="2"/>
  <c r="BI277" i="2"/>
  <c r="BI278" i="2"/>
  <c r="BI279" i="2"/>
  <c r="BI280" i="2"/>
  <c r="BI281" i="2"/>
  <c r="BI282" i="2"/>
  <c r="BI283" i="2"/>
  <c r="BI284" i="2"/>
  <c r="BI285" i="2"/>
  <c r="BI286" i="2"/>
  <c r="BI287" i="2"/>
  <c r="BI288" i="2"/>
  <c r="BI289" i="2"/>
  <c r="BI290" i="2"/>
  <c r="BI291" i="2"/>
  <c r="BI292" i="2"/>
  <c r="BI293" i="2"/>
  <c r="BI294" i="2"/>
  <c r="BI295" i="2"/>
  <c r="BI296" i="2"/>
  <c r="BI297" i="2"/>
  <c r="BI298" i="2"/>
  <c r="BI299" i="2"/>
  <c r="BI300" i="2"/>
  <c r="BI301" i="2"/>
  <c r="BI302" i="2"/>
  <c r="BI303" i="2"/>
  <c r="BI304" i="2"/>
  <c r="BI305" i="2"/>
  <c r="BI306" i="2"/>
  <c r="BI307" i="2"/>
  <c r="BI308" i="2"/>
  <c r="BI309" i="2"/>
  <c r="BI310" i="2"/>
  <c r="BI311" i="2"/>
  <c r="BI312" i="2"/>
  <c r="BI313" i="2"/>
  <c r="BI314" i="2"/>
  <c r="BI315" i="2"/>
  <c r="BI316" i="2"/>
  <c r="BI317" i="2"/>
  <c r="BI318" i="2"/>
  <c r="BI319" i="2"/>
  <c r="BI320" i="2"/>
  <c r="BI321" i="2"/>
  <c r="BI322" i="2"/>
  <c r="BI323" i="2"/>
  <c r="BI324" i="2"/>
  <c r="BI325" i="2"/>
  <c r="BI326" i="2"/>
  <c r="BI327" i="2"/>
  <c r="BI328" i="2"/>
  <c r="BI329" i="2"/>
  <c r="BI330" i="2"/>
  <c r="BI331" i="2"/>
  <c r="BI332" i="2"/>
  <c r="BI333" i="2"/>
  <c r="BI334" i="2"/>
  <c r="BI335" i="2"/>
  <c r="BI336" i="2"/>
  <c r="BI337" i="2"/>
  <c r="BI338" i="2"/>
  <c r="BI339" i="2"/>
  <c r="BI340" i="2"/>
  <c r="BI341" i="2"/>
  <c r="BI342" i="2"/>
  <c r="BI343" i="2"/>
  <c r="BI344" i="2"/>
  <c r="BI345" i="2"/>
  <c r="BI346" i="2"/>
  <c r="BI347" i="2"/>
  <c r="BI348" i="2"/>
  <c r="BI349" i="2"/>
  <c r="BI350" i="2"/>
  <c r="BI351" i="2"/>
  <c r="BI352" i="2"/>
  <c r="BI353" i="2"/>
  <c r="BI354" i="2"/>
  <c r="BI355" i="2"/>
  <c r="BI356" i="2"/>
  <c r="BI357" i="2"/>
  <c r="BI358" i="2"/>
  <c r="BI359" i="2"/>
  <c r="BI360" i="2"/>
  <c r="BI361" i="2"/>
  <c r="BI362" i="2"/>
  <c r="BI363" i="2"/>
  <c r="BI364" i="2"/>
  <c r="BI365" i="2"/>
  <c r="BI366" i="2"/>
  <c r="BI367" i="2"/>
  <c r="BI368" i="2"/>
  <c r="BI369" i="2"/>
  <c r="BI370" i="2"/>
  <c r="BI371" i="2"/>
  <c r="BI372" i="2"/>
  <c r="BI373" i="2"/>
  <c r="BI374" i="2"/>
  <c r="BI375" i="2"/>
  <c r="BI376" i="2"/>
  <c r="BI377" i="2"/>
  <c r="BI378" i="2"/>
  <c r="BI379" i="2"/>
  <c r="BI380" i="2"/>
  <c r="BI381" i="2"/>
  <c r="BI382" i="2"/>
  <c r="BI383" i="2"/>
  <c r="BI384" i="2"/>
  <c r="BI385" i="2"/>
  <c r="BI386" i="2"/>
  <c r="BI387" i="2"/>
  <c r="BI388" i="2"/>
  <c r="BI389" i="2"/>
  <c r="BI390" i="2"/>
  <c r="BI391" i="2"/>
  <c r="BI392" i="2"/>
  <c r="BI393" i="2"/>
  <c r="BI394" i="2"/>
  <c r="BI395" i="2"/>
  <c r="BI396" i="2"/>
  <c r="BI397" i="2"/>
  <c r="BI398" i="2"/>
  <c r="D33" i="7" l="1"/>
  <c r="CI3" i="2"/>
  <c r="CI4" i="2"/>
  <c r="C3" i="7"/>
  <c r="C3" i="1"/>
  <c r="A9" i="7" l="1"/>
  <c r="B9" i="7"/>
  <c r="A9" i="1"/>
  <c r="B9" i="1"/>
  <c r="CI10" i="6" l="1"/>
  <c r="AY10" i="6"/>
  <c r="AA10" i="6" l="1"/>
  <c r="CL10" i="6"/>
  <c r="CK10" i="6"/>
  <c r="CJ10" i="6"/>
  <c r="BB10" i="6"/>
  <c r="BA10" i="6"/>
  <c r="AZ10" i="6"/>
  <c r="E52" i="1" l="1"/>
  <c r="E52" i="7"/>
  <c r="E53" i="1"/>
  <c r="E53" i="7"/>
  <c r="E54" i="7"/>
  <c r="E54" i="1"/>
  <c r="D14" i="7"/>
  <c r="D18" i="7"/>
  <c r="D22" i="7"/>
  <c r="D26" i="7"/>
  <c r="D30" i="7"/>
  <c r="D14" i="1"/>
  <c r="D18" i="1"/>
  <c r="D22" i="1"/>
  <c r="D26" i="1"/>
  <c r="D30" i="1"/>
  <c r="B26" i="3" l="1"/>
  <c r="C26" i="3" s="1"/>
  <c r="D26" i="3" s="1"/>
  <c r="E26" i="3" s="1"/>
  <c r="CX10" i="6"/>
  <c r="CW10" i="6"/>
  <c r="CV10" i="6"/>
  <c r="CU10" i="6"/>
  <c r="CT10" i="6"/>
  <c r="CS10" i="6"/>
  <c r="CR10" i="6"/>
  <c r="CQ10" i="6"/>
  <c r="CP10" i="6"/>
  <c r="CO10" i="6"/>
  <c r="CN10" i="6"/>
  <c r="CM10" i="6"/>
  <c r="CH10" i="6"/>
  <c r="CG10" i="6"/>
  <c r="CF10" i="6"/>
  <c r="CE10" i="6"/>
  <c r="CD10" i="6"/>
  <c r="CC10" i="6"/>
  <c r="CA10" i="6"/>
  <c r="BZ10" i="6"/>
  <c r="BY10" i="6"/>
  <c r="BN10" i="6"/>
  <c r="BM10" i="6"/>
  <c r="BL10" i="6"/>
  <c r="BK10" i="6"/>
  <c r="BJ10" i="6"/>
  <c r="BI10" i="6"/>
  <c r="BH10" i="6"/>
  <c r="BG10" i="6"/>
  <c r="BF10" i="6"/>
  <c r="BE10" i="6"/>
  <c r="BD10" i="6"/>
  <c r="BC10" i="6"/>
  <c r="AX10" i="6"/>
  <c r="AW10" i="6"/>
  <c r="AV10" i="6"/>
  <c r="AU10" i="6"/>
  <c r="AT10" i="6"/>
  <c r="AS10" i="6"/>
  <c r="AQ10" i="6"/>
  <c r="AP10" i="6"/>
  <c r="AO10" i="6"/>
  <c r="BZ398" i="2"/>
  <c r="BY398" i="2"/>
  <c r="BX398" i="2"/>
  <c r="BZ397" i="2"/>
  <c r="BY397" i="2"/>
  <c r="BX397" i="2"/>
  <c r="BZ396" i="2"/>
  <c r="BY396" i="2"/>
  <c r="BX396" i="2"/>
  <c r="BZ395" i="2"/>
  <c r="BY395" i="2"/>
  <c r="BX395" i="2"/>
  <c r="BZ394" i="2"/>
  <c r="BY394" i="2"/>
  <c r="BX394" i="2"/>
  <c r="BZ393" i="2"/>
  <c r="BY393" i="2"/>
  <c r="BX393" i="2"/>
  <c r="BZ392" i="2"/>
  <c r="BY392" i="2"/>
  <c r="BX392" i="2"/>
  <c r="BZ391" i="2"/>
  <c r="BY391" i="2"/>
  <c r="BX391" i="2"/>
  <c r="BZ390" i="2"/>
  <c r="BY390" i="2"/>
  <c r="BX390" i="2"/>
  <c r="BZ389" i="2"/>
  <c r="BY389" i="2"/>
  <c r="BX389" i="2"/>
  <c r="BZ388" i="2"/>
  <c r="BY388" i="2"/>
  <c r="BX388" i="2"/>
  <c r="BZ387" i="2"/>
  <c r="BY387" i="2"/>
  <c r="BX387" i="2"/>
  <c r="BZ386" i="2"/>
  <c r="BY386" i="2"/>
  <c r="BX386" i="2"/>
  <c r="BZ385" i="2"/>
  <c r="BY385" i="2"/>
  <c r="BX385" i="2"/>
  <c r="BZ384" i="2"/>
  <c r="BY384" i="2"/>
  <c r="BX384" i="2"/>
  <c r="BZ383" i="2"/>
  <c r="BY383" i="2"/>
  <c r="BX383" i="2"/>
  <c r="BZ382" i="2"/>
  <c r="BY382" i="2"/>
  <c r="BX382" i="2"/>
  <c r="BZ381" i="2"/>
  <c r="BY381" i="2"/>
  <c r="BX381" i="2"/>
  <c r="BZ380" i="2"/>
  <c r="BY380" i="2"/>
  <c r="BX380" i="2"/>
  <c r="BZ379" i="2"/>
  <c r="BY379" i="2"/>
  <c r="BX379" i="2"/>
  <c r="BZ378" i="2"/>
  <c r="BY378" i="2"/>
  <c r="BX378" i="2"/>
  <c r="BZ377" i="2"/>
  <c r="BY377" i="2"/>
  <c r="BX377" i="2"/>
  <c r="BZ376" i="2"/>
  <c r="BY376" i="2"/>
  <c r="BX376" i="2"/>
  <c r="BZ375" i="2"/>
  <c r="BY375" i="2"/>
  <c r="BX375" i="2"/>
  <c r="BZ374" i="2"/>
  <c r="BY374" i="2"/>
  <c r="BX374" i="2"/>
  <c r="BZ373" i="2"/>
  <c r="BY373" i="2"/>
  <c r="BX373" i="2"/>
  <c r="BZ372" i="2"/>
  <c r="BY372" i="2"/>
  <c r="BX372" i="2"/>
  <c r="BZ371" i="2"/>
  <c r="BY371" i="2"/>
  <c r="BX371" i="2"/>
  <c r="BZ370" i="2"/>
  <c r="BY370" i="2"/>
  <c r="BX370" i="2"/>
  <c r="BZ369" i="2"/>
  <c r="BY369" i="2"/>
  <c r="BX369" i="2"/>
  <c r="BZ368" i="2"/>
  <c r="BY368" i="2"/>
  <c r="BX368" i="2"/>
  <c r="BZ367" i="2"/>
  <c r="BY367" i="2"/>
  <c r="BX367" i="2"/>
  <c r="BZ366" i="2"/>
  <c r="BY366" i="2"/>
  <c r="BX366" i="2"/>
  <c r="BZ365" i="2"/>
  <c r="BY365" i="2"/>
  <c r="BX365" i="2"/>
  <c r="BZ364" i="2"/>
  <c r="BY364" i="2"/>
  <c r="BX364" i="2"/>
  <c r="BZ363" i="2"/>
  <c r="BY363" i="2"/>
  <c r="BX363" i="2"/>
  <c r="BZ362" i="2"/>
  <c r="BY362" i="2"/>
  <c r="BX362" i="2"/>
  <c r="BZ361" i="2"/>
  <c r="BY361" i="2"/>
  <c r="BX361" i="2"/>
  <c r="BZ360" i="2"/>
  <c r="BY360" i="2"/>
  <c r="BX360" i="2"/>
  <c r="BZ359" i="2"/>
  <c r="BY359" i="2"/>
  <c r="BX359" i="2"/>
  <c r="BZ358" i="2"/>
  <c r="BY358" i="2"/>
  <c r="BX358" i="2"/>
  <c r="BZ357" i="2"/>
  <c r="BY357" i="2"/>
  <c r="BX357" i="2"/>
  <c r="BZ356" i="2"/>
  <c r="BY356" i="2"/>
  <c r="BX356" i="2"/>
  <c r="BZ355" i="2"/>
  <c r="BY355" i="2"/>
  <c r="BX355" i="2"/>
  <c r="BZ354" i="2"/>
  <c r="BY354" i="2"/>
  <c r="BX354" i="2"/>
  <c r="BZ353" i="2"/>
  <c r="BY353" i="2"/>
  <c r="BX353" i="2"/>
  <c r="BZ352" i="2"/>
  <c r="BY352" i="2"/>
  <c r="BX352" i="2"/>
  <c r="BZ351" i="2"/>
  <c r="BY351" i="2"/>
  <c r="BX351" i="2"/>
  <c r="BZ350" i="2"/>
  <c r="BY350" i="2"/>
  <c r="BX350" i="2"/>
  <c r="BZ349" i="2"/>
  <c r="BY349" i="2"/>
  <c r="BX349" i="2"/>
  <c r="BZ348" i="2"/>
  <c r="BY348" i="2"/>
  <c r="BX348" i="2"/>
  <c r="BZ347" i="2"/>
  <c r="BY347" i="2"/>
  <c r="BX347" i="2"/>
  <c r="BZ346" i="2"/>
  <c r="BY346" i="2"/>
  <c r="BX346" i="2"/>
  <c r="BZ345" i="2"/>
  <c r="BY345" i="2"/>
  <c r="BX345" i="2"/>
  <c r="BZ344" i="2"/>
  <c r="BY344" i="2"/>
  <c r="BX344" i="2"/>
  <c r="BZ343" i="2"/>
  <c r="BY343" i="2"/>
  <c r="BX343" i="2"/>
  <c r="BZ342" i="2"/>
  <c r="BY342" i="2"/>
  <c r="BX342" i="2"/>
  <c r="BZ341" i="2"/>
  <c r="BY341" i="2"/>
  <c r="BX341" i="2"/>
  <c r="BZ340" i="2"/>
  <c r="BY340" i="2"/>
  <c r="BX340" i="2"/>
  <c r="BZ339" i="2"/>
  <c r="BY339" i="2"/>
  <c r="BX339" i="2"/>
  <c r="BZ338" i="2"/>
  <c r="BY338" i="2"/>
  <c r="BX338" i="2"/>
  <c r="BZ337" i="2"/>
  <c r="BY337" i="2"/>
  <c r="BX337" i="2"/>
  <c r="BZ336" i="2"/>
  <c r="BY336" i="2"/>
  <c r="BX336" i="2"/>
  <c r="BZ335" i="2"/>
  <c r="BY335" i="2"/>
  <c r="BX335" i="2"/>
  <c r="BZ334" i="2"/>
  <c r="BY334" i="2"/>
  <c r="BX334" i="2"/>
  <c r="BZ333" i="2"/>
  <c r="BY333" i="2"/>
  <c r="BX333" i="2"/>
  <c r="BZ332" i="2"/>
  <c r="BY332" i="2"/>
  <c r="BX332" i="2"/>
  <c r="BZ331" i="2"/>
  <c r="BY331" i="2"/>
  <c r="BX331" i="2"/>
  <c r="BZ330" i="2"/>
  <c r="BY330" i="2"/>
  <c r="BX330" i="2"/>
  <c r="BZ329" i="2"/>
  <c r="BY329" i="2"/>
  <c r="BX329" i="2"/>
  <c r="BZ328" i="2"/>
  <c r="BY328" i="2"/>
  <c r="BX328" i="2"/>
  <c r="BZ327" i="2"/>
  <c r="BY327" i="2"/>
  <c r="BX327" i="2"/>
  <c r="BZ326" i="2"/>
  <c r="BY326" i="2"/>
  <c r="BX326" i="2"/>
  <c r="BZ325" i="2"/>
  <c r="BY325" i="2"/>
  <c r="BX325" i="2"/>
  <c r="BZ324" i="2"/>
  <c r="BY324" i="2"/>
  <c r="BX324" i="2"/>
  <c r="BZ323" i="2"/>
  <c r="BY323" i="2"/>
  <c r="BX323" i="2"/>
  <c r="BZ322" i="2"/>
  <c r="BY322" i="2"/>
  <c r="BX322" i="2"/>
  <c r="BZ321" i="2"/>
  <c r="BY321" i="2"/>
  <c r="BX321" i="2"/>
  <c r="BZ320" i="2"/>
  <c r="BY320" i="2"/>
  <c r="BX320" i="2"/>
  <c r="BZ319" i="2"/>
  <c r="BY319" i="2"/>
  <c r="BX319" i="2"/>
  <c r="BZ318" i="2"/>
  <c r="BY318" i="2"/>
  <c r="BX318" i="2"/>
  <c r="BZ317" i="2"/>
  <c r="BY317" i="2"/>
  <c r="BX317" i="2"/>
  <c r="BZ316" i="2"/>
  <c r="BY316" i="2"/>
  <c r="BX316" i="2"/>
  <c r="BZ315" i="2"/>
  <c r="BY315" i="2"/>
  <c r="BX315" i="2"/>
  <c r="BZ314" i="2"/>
  <c r="BY314" i="2"/>
  <c r="BX314" i="2"/>
  <c r="BZ313" i="2"/>
  <c r="BY313" i="2"/>
  <c r="BX313" i="2"/>
  <c r="BZ312" i="2"/>
  <c r="BY312" i="2"/>
  <c r="BX312" i="2"/>
  <c r="BZ311" i="2"/>
  <c r="BY311" i="2"/>
  <c r="BX311" i="2"/>
  <c r="BZ310" i="2"/>
  <c r="BY310" i="2"/>
  <c r="BX310" i="2"/>
  <c r="BZ309" i="2"/>
  <c r="BY309" i="2"/>
  <c r="BX309" i="2"/>
  <c r="BZ308" i="2"/>
  <c r="BY308" i="2"/>
  <c r="BX308" i="2"/>
  <c r="BZ307" i="2"/>
  <c r="BY307" i="2"/>
  <c r="BX307" i="2"/>
  <c r="BZ306" i="2"/>
  <c r="BY306" i="2"/>
  <c r="BX306" i="2"/>
  <c r="BZ305" i="2"/>
  <c r="BY305" i="2"/>
  <c r="BX305" i="2"/>
  <c r="BZ304" i="2"/>
  <c r="BY304" i="2"/>
  <c r="BX304" i="2"/>
  <c r="BZ303" i="2"/>
  <c r="BY303" i="2"/>
  <c r="BX303" i="2"/>
  <c r="BZ302" i="2"/>
  <c r="BY302" i="2"/>
  <c r="BX302" i="2"/>
  <c r="BZ301" i="2"/>
  <c r="BY301" i="2"/>
  <c r="BX301" i="2"/>
  <c r="BZ300" i="2"/>
  <c r="BY300" i="2"/>
  <c r="BX300" i="2"/>
  <c r="BZ299" i="2"/>
  <c r="BY299" i="2"/>
  <c r="BX299" i="2"/>
  <c r="BZ298" i="2"/>
  <c r="BY298" i="2"/>
  <c r="BX298" i="2"/>
  <c r="BZ297" i="2"/>
  <c r="BY297" i="2"/>
  <c r="BX297" i="2"/>
  <c r="BZ296" i="2"/>
  <c r="BY296" i="2"/>
  <c r="BX296" i="2"/>
  <c r="BZ295" i="2"/>
  <c r="BY295" i="2"/>
  <c r="BX295" i="2"/>
  <c r="BZ294" i="2"/>
  <c r="BY294" i="2"/>
  <c r="BX294" i="2"/>
  <c r="BZ293" i="2"/>
  <c r="BY293" i="2"/>
  <c r="BX293" i="2"/>
  <c r="BZ292" i="2"/>
  <c r="BY292" i="2"/>
  <c r="BX292" i="2"/>
  <c r="BZ291" i="2"/>
  <c r="BY291" i="2"/>
  <c r="BX291" i="2"/>
  <c r="BZ290" i="2"/>
  <c r="BY290" i="2"/>
  <c r="BX290" i="2"/>
  <c r="BZ289" i="2"/>
  <c r="BY289" i="2"/>
  <c r="BX289" i="2"/>
  <c r="BZ288" i="2"/>
  <c r="BY288" i="2"/>
  <c r="BX288" i="2"/>
  <c r="BZ287" i="2"/>
  <c r="BY287" i="2"/>
  <c r="BX287" i="2"/>
  <c r="BZ286" i="2"/>
  <c r="BY286" i="2"/>
  <c r="BX286" i="2"/>
  <c r="BZ285" i="2"/>
  <c r="BY285" i="2"/>
  <c r="BX285" i="2"/>
  <c r="BZ284" i="2"/>
  <c r="BY284" i="2"/>
  <c r="BX284" i="2"/>
  <c r="BZ283" i="2"/>
  <c r="BY283" i="2"/>
  <c r="BX283" i="2"/>
  <c r="BZ282" i="2"/>
  <c r="BY282" i="2"/>
  <c r="BX282" i="2"/>
  <c r="BZ281" i="2"/>
  <c r="BY281" i="2"/>
  <c r="BX281" i="2"/>
  <c r="BZ280" i="2"/>
  <c r="BY280" i="2"/>
  <c r="BX280" i="2"/>
  <c r="BZ279" i="2"/>
  <c r="BY279" i="2"/>
  <c r="BX279" i="2"/>
  <c r="BZ278" i="2"/>
  <c r="BY278" i="2"/>
  <c r="BX278" i="2"/>
  <c r="BZ277" i="2"/>
  <c r="BY277" i="2"/>
  <c r="BX277" i="2"/>
  <c r="BZ276" i="2"/>
  <c r="BY276" i="2"/>
  <c r="BX276" i="2"/>
  <c r="BZ275" i="2"/>
  <c r="BY275" i="2"/>
  <c r="BX275" i="2"/>
  <c r="BZ274" i="2"/>
  <c r="BY274" i="2"/>
  <c r="BX274" i="2"/>
  <c r="BZ273" i="2"/>
  <c r="BY273" i="2"/>
  <c r="BX273" i="2"/>
  <c r="BZ272" i="2"/>
  <c r="BY272" i="2"/>
  <c r="BX272" i="2"/>
  <c r="BZ271" i="2"/>
  <c r="BY271" i="2"/>
  <c r="BX271" i="2"/>
  <c r="BZ270" i="2"/>
  <c r="BY270" i="2"/>
  <c r="BX270" i="2"/>
  <c r="BZ269" i="2"/>
  <c r="BY269" i="2"/>
  <c r="BX269" i="2"/>
  <c r="BZ268" i="2"/>
  <c r="BY268" i="2"/>
  <c r="BX268" i="2"/>
  <c r="BZ267" i="2"/>
  <c r="BY267" i="2"/>
  <c r="BX267" i="2"/>
  <c r="BZ266" i="2"/>
  <c r="BY266" i="2"/>
  <c r="BX266" i="2"/>
  <c r="BZ265" i="2"/>
  <c r="BY265" i="2"/>
  <c r="BX265" i="2"/>
  <c r="BZ264" i="2"/>
  <c r="BY264" i="2"/>
  <c r="BX264" i="2"/>
  <c r="BZ263" i="2"/>
  <c r="BY263" i="2"/>
  <c r="BX263" i="2"/>
  <c r="BZ262" i="2"/>
  <c r="BY262" i="2"/>
  <c r="BX262" i="2"/>
  <c r="BZ261" i="2"/>
  <c r="BY261" i="2"/>
  <c r="BX261" i="2"/>
  <c r="BZ260" i="2"/>
  <c r="BY260" i="2"/>
  <c r="BX260" i="2"/>
  <c r="BZ259" i="2"/>
  <c r="BY259" i="2"/>
  <c r="BX259" i="2"/>
  <c r="BZ258" i="2"/>
  <c r="BY258" i="2"/>
  <c r="BX258" i="2"/>
  <c r="BZ257" i="2"/>
  <c r="BY257" i="2"/>
  <c r="BX257" i="2"/>
  <c r="BZ256" i="2"/>
  <c r="BY256" i="2"/>
  <c r="BX256" i="2"/>
  <c r="BZ255" i="2"/>
  <c r="BY255" i="2"/>
  <c r="BX255" i="2"/>
  <c r="BZ254" i="2"/>
  <c r="BY254" i="2"/>
  <c r="BX254" i="2"/>
  <c r="BZ253" i="2"/>
  <c r="BY253" i="2"/>
  <c r="BX253" i="2"/>
  <c r="BZ252" i="2"/>
  <c r="BY252" i="2"/>
  <c r="BX252" i="2"/>
  <c r="BZ251" i="2"/>
  <c r="BY251" i="2"/>
  <c r="BX251" i="2"/>
  <c r="BZ250" i="2"/>
  <c r="BY250" i="2"/>
  <c r="BX250" i="2"/>
  <c r="BZ249" i="2"/>
  <c r="BY249" i="2"/>
  <c r="BX249" i="2"/>
  <c r="BZ248" i="2"/>
  <c r="BY248" i="2"/>
  <c r="BX248" i="2"/>
  <c r="BZ247" i="2"/>
  <c r="BY247" i="2"/>
  <c r="BX247" i="2"/>
  <c r="BZ246" i="2"/>
  <c r="BY246" i="2"/>
  <c r="BX246" i="2"/>
  <c r="BZ245" i="2"/>
  <c r="BY245" i="2"/>
  <c r="BX245" i="2"/>
  <c r="BZ244" i="2"/>
  <c r="BY244" i="2"/>
  <c r="BX244" i="2"/>
  <c r="BZ243" i="2"/>
  <c r="BY243" i="2"/>
  <c r="BX243" i="2"/>
  <c r="BZ242" i="2"/>
  <c r="BY242" i="2"/>
  <c r="BX242" i="2"/>
  <c r="BZ241" i="2"/>
  <c r="BY241" i="2"/>
  <c r="BX241" i="2"/>
  <c r="BZ240" i="2"/>
  <c r="BY240" i="2"/>
  <c r="BX240" i="2"/>
  <c r="BZ239" i="2"/>
  <c r="BY239" i="2"/>
  <c r="BX239" i="2"/>
  <c r="BZ238" i="2"/>
  <c r="BY238" i="2"/>
  <c r="BX238" i="2"/>
  <c r="BZ237" i="2"/>
  <c r="BY237" i="2"/>
  <c r="BX237" i="2"/>
  <c r="BZ236" i="2"/>
  <c r="BY236" i="2"/>
  <c r="BX236" i="2"/>
  <c r="BZ235" i="2"/>
  <c r="BY235" i="2"/>
  <c r="BX235" i="2"/>
  <c r="BZ234" i="2"/>
  <c r="BY234" i="2"/>
  <c r="BX234" i="2"/>
  <c r="BZ233" i="2"/>
  <c r="BY233" i="2"/>
  <c r="BX233" i="2"/>
  <c r="BZ232" i="2"/>
  <c r="BY232" i="2"/>
  <c r="BX232" i="2"/>
  <c r="BZ231" i="2"/>
  <c r="BY231" i="2"/>
  <c r="BX231" i="2"/>
  <c r="BZ230" i="2"/>
  <c r="BY230" i="2"/>
  <c r="BX230" i="2"/>
  <c r="BZ229" i="2"/>
  <c r="BY229" i="2"/>
  <c r="BX229" i="2"/>
  <c r="BZ228" i="2"/>
  <c r="BY228" i="2"/>
  <c r="BX228" i="2"/>
  <c r="BZ227" i="2"/>
  <c r="BY227" i="2"/>
  <c r="BX227" i="2"/>
  <c r="BZ226" i="2"/>
  <c r="BY226" i="2"/>
  <c r="BX226" i="2"/>
  <c r="BZ225" i="2"/>
  <c r="BY225" i="2"/>
  <c r="BX225" i="2"/>
  <c r="BZ224" i="2"/>
  <c r="BY224" i="2"/>
  <c r="BX224" i="2"/>
  <c r="BZ223" i="2"/>
  <c r="BY223" i="2"/>
  <c r="BX223" i="2"/>
  <c r="BZ222" i="2"/>
  <c r="BY222" i="2"/>
  <c r="BX222" i="2"/>
  <c r="BZ221" i="2"/>
  <c r="BY221" i="2"/>
  <c r="BX221" i="2"/>
  <c r="BZ220" i="2"/>
  <c r="BY220" i="2"/>
  <c r="BX220" i="2"/>
  <c r="BZ219" i="2"/>
  <c r="BY219" i="2"/>
  <c r="BX219" i="2"/>
  <c r="BZ218" i="2"/>
  <c r="BY218" i="2"/>
  <c r="BX218" i="2"/>
  <c r="BZ217" i="2"/>
  <c r="BY217" i="2"/>
  <c r="BX217" i="2"/>
  <c r="BZ216" i="2"/>
  <c r="BY216" i="2"/>
  <c r="BX216" i="2"/>
  <c r="BZ215" i="2"/>
  <c r="BY215" i="2"/>
  <c r="BX215" i="2"/>
  <c r="BZ214" i="2"/>
  <c r="BY214" i="2"/>
  <c r="BX214" i="2"/>
  <c r="BZ213" i="2"/>
  <c r="BY213" i="2"/>
  <c r="BX213" i="2"/>
  <c r="BZ212" i="2"/>
  <c r="BY212" i="2"/>
  <c r="BX212" i="2"/>
  <c r="BZ211" i="2"/>
  <c r="BY211" i="2"/>
  <c r="BX211" i="2"/>
  <c r="BZ210" i="2"/>
  <c r="BY210" i="2"/>
  <c r="BX210" i="2"/>
  <c r="BZ209" i="2"/>
  <c r="BY209" i="2"/>
  <c r="BX209" i="2"/>
  <c r="BZ208" i="2"/>
  <c r="BY208" i="2"/>
  <c r="BX208" i="2"/>
  <c r="BZ207" i="2"/>
  <c r="BY207" i="2"/>
  <c r="BX207" i="2"/>
  <c r="BZ206" i="2"/>
  <c r="BY206" i="2"/>
  <c r="BX206" i="2"/>
  <c r="BZ205" i="2"/>
  <c r="BY205" i="2"/>
  <c r="BX205" i="2"/>
  <c r="BZ204" i="2"/>
  <c r="BY204" i="2"/>
  <c r="BX204" i="2"/>
  <c r="BZ203" i="2"/>
  <c r="BY203" i="2"/>
  <c r="BX203" i="2"/>
  <c r="BZ202" i="2"/>
  <c r="BY202" i="2"/>
  <c r="BX202" i="2"/>
  <c r="BZ201" i="2"/>
  <c r="BY201" i="2"/>
  <c r="BX201" i="2"/>
  <c r="BZ200" i="2"/>
  <c r="BY200" i="2"/>
  <c r="BX200" i="2"/>
  <c r="BZ199" i="2"/>
  <c r="BY199" i="2"/>
  <c r="BX199" i="2"/>
  <c r="BZ198" i="2"/>
  <c r="BY198" i="2"/>
  <c r="BX198" i="2"/>
  <c r="BZ197" i="2"/>
  <c r="BY197" i="2"/>
  <c r="BX197" i="2"/>
  <c r="BZ196" i="2"/>
  <c r="BY196" i="2"/>
  <c r="BX196" i="2"/>
  <c r="BZ195" i="2"/>
  <c r="BY195" i="2"/>
  <c r="BX195" i="2"/>
  <c r="BZ194" i="2"/>
  <c r="BY194" i="2"/>
  <c r="BX194" i="2"/>
  <c r="BZ193" i="2"/>
  <c r="BY193" i="2"/>
  <c r="BX193" i="2"/>
  <c r="BZ192" i="2"/>
  <c r="BY192" i="2"/>
  <c r="BX192" i="2"/>
  <c r="BZ191" i="2"/>
  <c r="BY191" i="2"/>
  <c r="BX191" i="2"/>
  <c r="BZ190" i="2"/>
  <c r="BY190" i="2"/>
  <c r="BX190" i="2"/>
  <c r="BZ189" i="2"/>
  <c r="BY189" i="2"/>
  <c r="BX189" i="2"/>
  <c r="BZ188" i="2"/>
  <c r="BY188" i="2"/>
  <c r="BX188" i="2"/>
  <c r="BZ187" i="2"/>
  <c r="BY187" i="2"/>
  <c r="BX187" i="2"/>
  <c r="BZ186" i="2"/>
  <c r="BY186" i="2"/>
  <c r="BX186" i="2"/>
  <c r="BZ185" i="2"/>
  <c r="BY185" i="2"/>
  <c r="BX185" i="2"/>
  <c r="BZ184" i="2"/>
  <c r="BY184" i="2"/>
  <c r="BX184" i="2"/>
  <c r="BZ183" i="2"/>
  <c r="BY183" i="2"/>
  <c r="BX183" i="2"/>
  <c r="BZ182" i="2"/>
  <c r="BY182" i="2"/>
  <c r="BX182" i="2"/>
  <c r="BZ181" i="2"/>
  <c r="BY181" i="2"/>
  <c r="BX181" i="2"/>
  <c r="BZ180" i="2"/>
  <c r="BY180" i="2"/>
  <c r="BX180" i="2"/>
  <c r="BZ179" i="2"/>
  <c r="BY179" i="2"/>
  <c r="BX179" i="2"/>
  <c r="BZ178" i="2"/>
  <c r="BY178" i="2"/>
  <c r="BX178" i="2"/>
  <c r="BZ177" i="2"/>
  <c r="BY177" i="2"/>
  <c r="BX177" i="2"/>
  <c r="BZ176" i="2"/>
  <c r="BY176" i="2"/>
  <c r="BX176" i="2"/>
  <c r="BZ175" i="2"/>
  <c r="BY175" i="2"/>
  <c r="BX175" i="2"/>
  <c r="BZ174" i="2"/>
  <c r="BY174" i="2"/>
  <c r="BX174" i="2"/>
  <c r="BZ173" i="2"/>
  <c r="BY173" i="2"/>
  <c r="BX173" i="2"/>
  <c r="BZ172" i="2"/>
  <c r="BY172" i="2"/>
  <c r="BX172" i="2"/>
  <c r="BZ171" i="2"/>
  <c r="BY171" i="2"/>
  <c r="BX171" i="2"/>
  <c r="BZ170" i="2"/>
  <c r="BY170" i="2"/>
  <c r="BX170" i="2"/>
  <c r="BZ169" i="2"/>
  <c r="BY169" i="2"/>
  <c r="BX169" i="2"/>
  <c r="BZ168" i="2"/>
  <c r="BY168" i="2"/>
  <c r="BX168" i="2"/>
  <c r="BZ167" i="2"/>
  <c r="BY167" i="2"/>
  <c r="BX167" i="2"/>
  <c r="BZ166" i="2"/>
  <c r="BY166" i="2"/>
  <c r="BX166" i="2"/>
  <c r="BZ165" i="2"/>
  <c r="BY165" i="2"/>
  <c r="BX165" i="2"/>
  <c r="BZ164" i="2"/>
  <c r="BY164" i="2"/>
  <c r="BX164" i="2"/>
  <c r="BZ163" i="2"/>
  <c r="BY163" i="2"/>
  <c r="BX163" i="2"/>
  <c r="BZ162" i="2"/>
  <c r="BY162" i="2"/>
  <c r="BX162" i="2"/>
  <c r="BZ161" i="2"/>
  <c r="BY161" i="2"/>
  <c r="BX161" i="2"/>
  <c r="BZ160" i="2"/>
  <c r="BY160" i="2"/>
  <c r="BX160" i="2"/>
  <c r="BZ159" i="2"/>
  <c r="BY159" i="2"/>
  <c r="BX159" i="2"/>
  <c r="BZ158" i="2"/>
  <c r="BY158" i="2"/>
  <c r="BX158" i="2"/>
  <c r="BZ157" i="2"/>
  <c r="BY157" i="2"/>
  <c r="BX157" i="2"/>
  <c r="BZ156" i="2"/>
  <c r="BY156" i="2"/>
  <c r="BX156" i="2"/>
  <c r="BZ155" i="2"/>
  <c r="BY155" i="2"/>
  <c r="BX155" i="2"/>
  <c r="BZ154" i="2"/>
  <c r="BY154" i="2"/>
  <c r="BX154" i="2"/>
  <c r="BZ153" i="2"/>
  <c r="BY153" i="2"/>
  <c r="BX153" i="2"/>
  <c r="BZ152" i="2"/>
  <c r="BY152" i="2"/>
  <c r="BX152" i="2"/>
  <c r="BZ151" i="2"/>
  <c r="BY151" i="2"/>
  <c r="BX151" i="2"/>
  <c r="BZ150" i="2"/>
  <c r="BY150" i="2"/>
  <c r="BX150" i="2"/>
  <c r="BZ149" i="2"/>
  <c r="BY149" i="2"/>
  <c r="BX149" i="2"/>
  <c r="BZ148" i="2"/>
  <c r="BY148" i="2"/>
  <c r="BX148" i="2"/>
  <c r="BZ147" i="2"/>
  <c r="BY147" i="2"/>
  <c r="BX147" i="2"/>
  <c r="BZ146" i="2"/>
  <c r="BY146" i="2"/>
  <c r="BX146" i="2"/>
  <c r="BZ145" i="2"/>
  <c r="BY145" i="2"/>
  <c r="BX145" i="2"/>
  <c r="BZ144" i="2"/>
  <c r="BY144" i="2"/>
  <c r="BX144" i="2"/>
  <c r="BZ143" i="2"/>
  <c r="BY143" i="2"/>
  <c r="BX143" i="2"/>
  <c r="BZ142" i="2"/>
  <c r="BY142" i="2"/>
  <c r="BX142" i="2"/>
  <c r="BZ141" i="2"/>
  <c r="BY141" i="2"/>
  <c r="BX141" i="2"/>
  <c r="BZ140" i="2"/>
  <c r="BY140" i="2"/>
  <c r="BX140" i="2"/>
  <c r="BZ139" i="2"/>
  <c r="BY139" i="2"/>
  <c r="BX139" i="2"/>
  <c r="BZ138" i="2"/>
  <c r="BY138" i="2"/>
  <c r="BX138" i="2"/>
  <c r="BZ137" i="2"/>
  <c r="BY137" i="2"/>
  <c r="BX137" i="2"/>
  <c r="BZ136" i="2"/>
  <c r="BY136" i="2"/>
  <c r="BX136" i="2"/>
  <c r="BZ135" i="2"/>
  <c r="BY135" i="2"/>
  <c r="BX135" i="2"/>
  <c r="BZ134" i="2"/>
  <c r="BY134" i="2"/>
  <c r="BX134" i="2"/>
  <c r="BZ133" i="2"/>
  <c r="BY133" i="2"/>
  <c r="BX133" i="2"/>
  <c r="BZ132" i="2"/>
  <c r="BY132" i="2"/>
  <c r="BX132" i="2"/>
  <c r="BZ131" i="2"/>
  <c r="BY131" i="2"/>
  <c r="BX131" i="2"/>
  <c r="BZ130" i="2"/>
  <c r="BY130" i="2"/>
  <c r="BX130" i="2"/>
  <c r="BZ129" i="2"/>
  <c r="BY129" i="2"/>
  <c r="BX129" i="2"/>
  <c r="BZ128" i="2"/>
  <c r="BY128" i="2"/>
  <c r="BX128" i="2"/>
  <c r="BZ127" i="2"/>
  <c r="BY127" i="2"/>
  <c r="BX127" i="2"/>
  <c r="BZ126" i="2"/>
  <c r="BY126" i="2"/>
  <c r="BX126" i="2"/>
  <c r="BZ125" i="2"/>
  <c r="BY125" i="2"/>
  <c r="BX125" i="2"/>
  <c r="BZ124" i="2"/>
  <c r="BY124" i="2"/>
  <c r="BX124" i="2"/>
  <c r="BZ123" i="2"/>
  <c r="BY123" i="2"/>
  <c r="BX123" i="2"/>
  <c r="BZ122" i="2"/>
  <c r="BY122" i="2"/>
  <c r="BX122" i="2"/>
  <c r="BZ121" i="2"/>
  <c r="BY121" i="2"/>
  <c r="BX121" i="2"/>
  <c r="BZ120" i="2"/>
  <c r="BY120" i="2"/>
  <c r="BX120" i="2"/>
  <c r="BZ119" i="2"/>
  <c r="BY119" i="2"/>
  <c r="BX119" i="2"/>
  <c r="BZ118" i="2"/>
  <c r="BY118" i="2"/>
  <c r="BX118" i="2"/>
  <c r="BZ117" i="2"/>
  <c r="BY117" i="2"/>
  <c r="BX117" i="2"/>
  <c r="BZ116" i="2"/>
  <c r="BY116" i="2"/>
  <c r="BX116" i="2"/>
  <c r="BZ115" i="2"/>
  <c r="BY115" i="2"/>
  <c r="BX115" i="2"/>
  <c r="BZ114" i="2"/>
  <c r="BY114" i="2"/>
  <c r="BX114" i="2"/>
  <c r="BZ113" i="2"/>
  <c r="BY113" i="2"/>
  <c r="BX113" i="2"/>
  <c r="BZ112" i="2"/>
  <c r="BY112" i="2"/>
  <c r="BX112" i="2"/>
  <c r="BZ111" i="2"/>
  <c r="BY111" i="2"/>
  <c r="BX111" i="2"/>
  <c r="BZ110" i="2"/>
  <c r="BY110" i="2"/>
  <c r="BX110" i="2"/>
  <c r="BZ109" i="2"/>
  <c r="BY109" i="2"/>
  <c r="BX109" i="2"/>
  <c r="BZ108" i="2"/>
  <c r="BY108" i="2"/>
  <c r="BX108" i="2"/>
  <c r="BZ107" i="2"/>
  <c r="BY107" i="2"/>
  <c r="BX107" i="2"/>
  <c r="BZ106" i="2"/>
  <c r="BY106" i="2"/>
  <c r="BX106" i="2"/>
  <c r="BZ105" i="2"/>
  <c r="BY105" i="2"/>
  <c r="BX105" i="2"/>
  <c r="BZ104" i="2"/>
  <c r="BY104" i="2"/>
  <c r="BX104" i="2"/>
  <c r="BZ103" i="2"/>
  <c r="BY103" i="2"/>
  <c r="BX103" i="2"/>
  <c r="BZ102" i="2"/>
  <c r="BY102" i="2"/>
  <c r="BX102" i="2"/>
  <c r="BZ101" i="2"/>
  <c r="BY101" i="2"/>
  <c r="BX101" i="2"/>
  <c r="BZ100" i="2"/>
  <c r="BY100" i="2"/>
  <c r="BX100" i="2"/>
  <c r="BZ99" i="2"/>
  <c r="BY99" i="2"/>
  <c r="BX99" i="2"/>
  <c r="BZ98" i="2"/>
  <c r="BY98" i="2"/>
  <c r="BX98" i="2"/>
  <c r="BZ97" i="2"/>
  <c r="BY97" i="2"/>
  <c r="BX97" i="2"/>
  <c r="BZ96" i="2"/>
  <c r="BY96" i="2"/>
  <c r="BX96" i="2"/>
  <c r="BZ95" i="2"/>
  <c r="BY95" i="2"/>
  <c r="BX95" i="2"/>
  <c r="BZ94" i="2"/>
  <c r="BY94" i="2"/>
  <c r="BX94" i="2"/>
  <c r="BZ93" i="2"/>
  <c r="BY93" i="2"/>
  <c r="BX93" i="2"/>
  <c r="BZ92" i="2"/>
  <c r="BY92" i="2"/>
  <c r="BX92" i="2"/>
  <c r="BZ91" i="2"/>
  <c r="BY91" i="2"/>
  <c r="BX91" i="2"/>
  <c r="BZ90" i="2"/>
  <c r="BY90" i="2"/>
  <c r="BX90" i="2"/>
  <c r="BZ89" i="2"/>
  <c r="BY89" i="2"/>
  <c r="BX89" i="2"/>
  <c r="BZ88" i="2"/>
  <c r="BY88" i="2"/>
  <c r="BX88" i="2"/>
  <c r="BZ87" i="2"/>
  <c r="BY87" i="2"/>
  <c r="BX87" i="2"/>
  <c r="BZ86" i="2"/>
  <c r="BY86" i="2"/>
  <c r="BX86" i="2"/>
  <c r="BZ85" i="2"/>
  <c r="BY85" i="2"/>
  <c r="BX85" i="2"/>
  <c r="BZ84" i="2"/>
  <c r="BY84" i="2"/>
  <c r="BX84" i="2"/>
  <c r="BZ83" i="2"/>
  <c r="BY83" i="2"/>
  <c r="BX83" i="2"/>
  <c r="BZ82" i="2"/>
  <c r="BY82" i="2"/>
  <c r="BX82" i="2"/>
  <c r="BZ81" i="2"/>
  <c r="BY81" i="2"/>
  <c r="BX81" i="2"/>
  <c r="BZ80" i="2"/>
  <c r="BY80" i="2"/>
  <c r="BX80" i="2"/>
  <c r="BZ79" i="2"/>
  <c r="BY79" i="2"/>
  <c r="BX79" i="2"/>
  <c r="BZ78" i="2"/>
  <c r="BY78" i="2"/>
  <c r="BX78" i="2"/>
  <c r="BZ77" i="2"/>
  <c r="BY77" i="2"/>
  <c r="BX77" i="2"/>
  <c r="BZ76" i="2"/>
  <c r="BY76" i="2"/>
  <c r="BX76" i="2"/>
  <c r="BZ75" i="2"/>
  <c r="BY75" i="2"/>
  <c r="BX75" i="2"/>
  <c r="BZ74" i="2"/>
  <c r="BY74" i="2"/>
  <c r="BX74" i="2"/>
  <c r="BZ73" i="2"/>
  <c r="BY73" i="2"/>
  <c r="BX73" i="2"/>
  <c r="BZ72" i="2"/>
  <c r="BY72" i="2"/>
  <c r="BX72" i="2"/>
  <c r="BZ71" i="2"/>
  <c r="BY71" i="2"/>
  <c r="BX71" i="2"/>
  <c r="BZ70" i="2"/>
  <c r="BY70" i="2"/>
  <c r="BX70" i="2"/>
  <c r="BZ69" i="2"/>
  <c r="BY69" i="2"/>
  <c r="BX69" i="2"/>
  <c r="BZ68" i="2"/>
  <c r="BY68" i="2"/>
  <c r="BX68" i="2"/>
  <c r="BZ67" i="2"/>
  <c r="BY67" i="2"/>
  <c r="BX67" i="2"/>
  <c r="BZ66" i="2"/>
  <c r="BY66" i="2"/>
  <c r="BX66" i="2"/>
  <c r="BZ65" i="2"/>
  <c r="BY65" i="2"/>
  <c r="BX65" i="2"/>
  <c r="BZ64" i="2"/>
  <c r="BY64" i="2"/>
  <c r="BX64" i="2"/>
  <c r="BZ63" i="2"/>
  <c r="BY63" i="2"/>
  <c r="BX63" i="2"/>
  <c r="BZ62" i="2"/>
  <c r="BY62" i="2"/>
  <c r="BX62" i="2"/>
  <c r="BZ61" i="2"/>
  <c r="BY61" i="2"/>
  <c r="BX61" i="2"/>
  <c r="BZ60" i="2"/>
  <c r="BY60" i="2"/>
  <c r="BX60" i="2"/>
  <c r="BZ59" i="2"/>
  <c r="BY59" i="2"/>
  <c r="BX59" i="2"/>
  <c r="BZ58" i="2"/>
  <c r="BY58" i="2"/>
  <c r="BX58" i="2"/>
  <c r="BZ57" i="2"/>
  <c r="BY57" i="2"/>
  <c r="BX57" i="2"/>
  <c r="BZ56" i="2"/>
  <c r="BY56" i="2"/>
  <c r="BX56" i="2"/>
  <c r="BZ55" i="2"/>
  <c r="BY55" i="2"/>
  <c r="BX55" i="2"/>
  <c r="BZ54" i="2"/>
  <c r="BY54" i="2"/>
  <c r="BX54" i="2"/>
  <c r="BZ53" i="2"/>
  <c r="BY53" i="2"/>
  <c r="BX53" i="2"/>
  <c r="BZ52" i="2"/>
  <c r="BY52" i="2"/>
  <c r="BX52" i="2"/>
  <c r="BZ51" i="2"/>
  <c r="BY51" i="2"/>
  <c r="BX51" i="2"/>
  <c r="BZ50" i="2"/>
  <c r="BY50" i="2"/>
  <c r="BX50" i="2"/>
  <c r="BZ49" i="2"/>
  <c r="BY49" i="2"/>
  <c r="BX49" i="2"/>
  <c r="BZ48" i="2"/>
  <c r="BY48" i="2"/>
  <c r="BX48" i="2"/>
  <c r="BZ47" i="2"/>
  <c r="BY47" i="2"/>
  <c r="BX47" i="2"/>
  <c r="BZ46" i="2"/>
  <c r="BY46" i="2"/>
  <c r="BX46" i="2"/>
  <c r="BZ45" i="2"/>
  <c r="BY45" i="2"/>
  <c r="BX45" i="2"/>
  <c r="BZ44" i="2"/>
  <c r="BY44" i="2"/>
  <c r="BX44" i="2"/>
  <c r="BZ43" i="2"/>
  <c r="BY43" i="2"/>
  <c r="BX43" i="2"/>
  <c r="BZ42" i="2"/>
  <c r="BY42" i="2"/>
  <c r="BX42" i="2"/>
  <c r="BZ41" i="2"/>
  <c r="BY41" i="2"/>
  <c r="BX41" i="2"/>
  <c r="BZ40" i="2"/>
  <c r="BY40" i="2"/>
  <c r="BX40" i="2"/>
  <c r="BZ39" i="2"/>
  <c r="BY39" i="2"/>
  <c r="BX39" i="2"/>
  <c r="BZ38" i="2"/>
  <c r="BY38" i="2"/>
  <c r="BX38" i="2"/>
  <c r="BZ37" i="2"/>
  <c r="BY37" i="2"/>
  <c r="BX37" i="2"/>
  <c r="BZ36" i="2"/>
  <c r="BY36" i="2"/>
  <c r="BX36" i="2"/>
  <c r="BZ35" i="2"/>
  <c r="BY35" i="2"/>
  <c r="BX35" i="2"/>
  <c r="BZ34" i="2"/>
  <c r="BY34" i="2"/>
  <c r="BX34" i="2"/>
  <c r="BZ33" i="2"/>
  <c r="BY33" i="2"/>
  <c r="BX33" i="2"/>
  <c r="BZ32" i="2"/>
  <c r="BY32" i="2"/>
  <c r="BX32" i="2"/>
  <c r="BZ31" i="2"/>
  <c r="BY31" i="2"/>
  <c r="BX31" i="2"/>
  <c r="BZ30" i="2"/>
  <c r="BY30" i="2"/>
  <c r="BX30" i="2"/>
  <c r="BZ29" i="2"/>
  <c r="BY29" i="2"/>
  <c r="BX29" i="2"/>
  <c r="BZ28" i="2"/>
  <c r="BY28" i="2"/>
  <c r="BX28" i="2"/>
  <c r="BZ27" i="2"/>
  <c r="BY27" i="2"/>
  <c r="BX27" i="2"/>
  <c r="BZ26" i="2"/>
  <c r="BY26" i="2"/>
  <c r="BX26" i="2"/>
  <c r="BZ25" i="2"/>
  <c r="BY25" i="2"/>
  <c r="BX25" i="2"/>
  <c r="BZ24" i="2"/>
  <c r="BY24" i="2"/>
  <c r="BX24" i="2"/>
  <c r="BZ23" i="2"/>
  <c r="BY23" i="2"/>
  <c r="BX23" i="2"/>
  <c r="BZ22" i="2"/>
  <c r="BY22" i="2"/>
  <c r="BX22" i="2"/>
  <c r="BZ21" i="2"/>
  <c r="BY21" i="2"/>
  <c r="BX21" i="2"/>
  <c r="BZ20" i="2"/>
  <c r="BY20" i="2"/>
  <c r="BX20" i="2"/>
  <c r="BZ19" i="2"/>
  <c r="BY19" i="2"/>
  <c r="BX19" i="2"/>
  <c r="BZ18" i="2"/>
  <c r="BY18" i="2"/>
  <c r="BX18" i="2"/>
  <c r="BZ16" i="2"/>
  <c r="BY16" i="2"/>
  <c r="BX16" i="2"/>
  <c r="BZ15" i="2"/>
  <c r="BY15" i="2"/>
  <c r="BX15" i="2"/>
  <c r="BZ14" i="2"/>
  <c r="BY14" i="2"/>
  <c r="BX14" i="2"/>
  <c r="BZ13" i="2"/>
  <c r="BY13" i="2"/>
  <c r="BX13" i="2"/>
  <c r="BZ12" i="2"/>
  <c r="BY12" i="2"/>
  <c r="BX12" i="2"/>
  <c r="BH398" i="2"/>
  <c r="BG398" i="2"/>
  <c r="BF398" i="2"/>
  <c r="BH397" i="2"/>
  <c r="BG397" i="2"/>
  <c r="BF397" i="2"/>
  <c r="BH396" i="2"/>
  <c r="BG396" i="2"/>
  <c r="BF396" i="2"/>
  <c r="BH395" i="2"/>
  <c r="BG395" i="2"/>
  <c r="BF395" i="2"/>
  <c r="BH394" i="2"/>
  <c r="BG394" i="2"/>
  <c r="BF394" i="2"/>
  <c r="BH393" i="2"/>
  <c r="BG393" i="2"/>
  <c r="BF393" i="2"/>
  <c r="BH392" i="2"/>
  <c r="BG392" i="2"/>
  <c r="BF392" i="2"/>
  <c r="BH391" i="2"/>
  <c r="BG391" i="2"/>
  <c r="BF391" i="2"/>
  <c r="BH390" i="2"/>
  <c r="BG390" i="2"/>
  <c r="BF390" i="2"/>
  <c r="BH389" i="2"/>
  <c r="BG389" i="2"/>
  <c r="BF389" i="2"/>
  <c r="BH388" i="2"/>
  <c r="BG388" i="2"/>
  <c r="BF388" i="2"/>
  <c r="BH387" i="2"/>
  <c r="BG387" i="2"/>
  <c r="BF387" i="2"/>
  <c r="BH386" i="2"/>
  <c r="BG386" i="2"/>
  <c r="BF386" i="2"/>
  <c r="BH385" i="2"/>
  <c r="BG385" i="2"/>
  <c r="BF385" i="2"/>
  <c r="BH384" i="2"/>
  <c r="BG384" i="2"/>
  <c r="BF384" i="2"/>
  <c r="BH383" i="2"/>
  <c r="BG383" i="2"/>
  <c r="BF383" i="2"/>
  <c r="BH382" i="2"/>
  <c r="BG382" i="2"/>
  <c r="BF382" i="2"/>
  <c r="BH381" i="2"/>
  <c r="BG381" i="2"/>
  <c r="BF381" i="2"/>
  <c r="BH380" i="2"/>
  <c r="BG380" i="2"/>
  <c r="BF380" i="2"/>
  <c r="BH379" i="2"/>
  <c r="BG379" i="2"/>
  <c r="BF379" i="2"/>
  <c r="BH378" i="2"/>
  <c r="BG378" i="2"/>
  <c r="BF378" i="2"/>
  <c r="BH377" i="2"/>
  <c r="BG377" i="2"/>
  <c r="BF377" i="2"/>
  <c r="BH376" i="2"/>
  <c r="BG376" i="2"/>
  <c r="BF376" i="2"/>
  <c r="BH375" i="2"/>
  <c r="BG375" i="2"/>
  <c r="BF375" i="2"/>
  <c r="BH374" i="2"/>
  <c r="BG374" i="2"/>
  <c r="BF374" i="2"/>
  <c r="BH373" i="2"/>
  <c r="BG373" i="2"/>
  <c r="BF373" i="2"/>
  <c r="BH372" i="2"/>
  <c r="BG372" i="2"/>
  <c r="BF372" i="2"/>
  <c r="BH371" i="2"/>
  <c r="BG371" i="2"/>
  <c r="BF371" i="2"/>
  <c r="BH370" i="2"/>
  <c r="BG370" i="2"/>
  <c r="BF370" i="2"/>
  <c r="BH369" i="2"/>
  <c r="BG369" i="2"/>
  <c r="BF369" i="2"/>
  <c r="BH368" i="2"/>
  <c r="BG368" i="2"/>
  <c r="BF368" i="2"/>
  <c r="BH367" i="2"/>
  <c r="BG367" i="2"/>
  <c r="BF367" i="2"/>
  <c r="BH366" i="2"/>
  <c r="BG366" i="2"/>
  <c r="BF366" i="2"/>
  <c r="BH365" i="2"/>
  <c r="BG365" i="2"/>
  <c r="BF365" i="2"/>
  <c r="BH364" i="2"/>
  <c r="BG364" i="2"/>
  <c r="BF364" i="2"/>
  <c r="BH363" i="2"/>
  <c r="BG363" i="2"/>
  <c r="BF363" i="2"/>
  <c r="BH362" i="2"/>
  <c r="BG362" i="2"/>
  <c r="BF362" i="2"/>
  <c r="BH361" i="2"/>
  <c r="BG361" i="2"/>
  <c r="BF361" i="2"/>
  <c r="BH360" i="2"/>
  <c r="BG360" i="2"/>
  <c r="BF360" i="2"/>
  <c r="BH359" i="2"/>
  <c r="BG359" i="2"/>
  <c r="BF359" i="2"/>
  <c r="BH358" i="2"/>
  <c r="BG358" i="2"/>
  <c r="BF358" i="2"/>
  <c r="BH357" i="2"/>
  <c r="BG357" i="2"/>
  <c r="BF357" i="2"/>
  <c r="BH356" i="2"/>
  <c r="BG356" i="2"/>
  <c r="BF356" i="2"/>
  <c r="BH355" i="2"/>
  <c r="BG355" i="2"/>
  <c r="BF355" i="2"/>
  <c r="BH354" i="2"/>
  <c r="BG354" i="2"/>
  <c r="BF354" i="2"/>
  <c r="BH353" i="2"/>
  <c r="BG353" i="2"/>
  <c r="BF353" i="2"/>
  <c r="BH352" i="2"/>
  <c r="BG352" i="2"/>
  <c r="BF352" i="2"/>
  <c r="BH351" i="2"/>
  <c r="BG351" i="2"/>
  <c r="BF351" i="2"/>
  <c r="BH350" i="2"/>
  <c r="BG350" i="2"/>
  <c r="BF350" i="2"/>
  <c r="BH349" i="2"/>
  <c r="BG349" i="2"/>
  <c r="BF349" i="2"/>
  <c r="BH348" i="2"/>
  <c r="BG348" i="2"/>
  <c r="BF348" i="2"/>
  <c r="BH347" i="2"/>
  <c r="BG347" i="2"/>
  <c r="BF347" i="2"/>
  <c r="BH346" i="2"/>
  <c r="BG346" i="2"/>
  <c r="BF346" i="2"/>
  <c r="BH345" i="2"/>
  <c r="BG345" i="2"/>
  <c r="BF345" i="2"/>
  <c r="BH344" i="2"/>
  <c r="BG344" i="2"/>
  <c r="BF344" i="2"/>
  <c r="BH343" i="2"/>
  <c r="BG343" i="2"/>
  <c r="BF343" i="2"/>
  <c r="BH342" i="2"/>
  <c r="BG342" i="2"/>
  <c r="BF342" i="2"/>
  <c r="BH341" i="2"/>
  <c r="BG341" i="2"/>
  <c r="BF341" i="2"/>
  <c r="BH340" i="2"/>
  <c r="BG340" i="2"/>
  <c r="BF340" i="2"/>
  <c r="BH339" i="2"/>
  <c r="BG339" i="2"/>
  <c r="BF339" i="2"/>
  <c r="BH338" i="2"/>
  <c r="BG338" i="2"/>
  <c r="BF338" i="2"/>
  <c r="BH337" i="2"/>
  <c r="BG337" i="2"/>
  <c r="BF337" i="2"/>
  <c r="BH336" i="2"/>
  <c r="BG336" i="2"/>
  <c r="BF336" i="2"/>
  <c r="BH335" i="2"/>
  <c r="BG335" i="2"/>
  <c r="BF335" i="2"/>
  <c r="BH334" i="2"/>
  <c r="BG334" i="2"/>
  <c r="BF334" i="2"/>
  <c r="BH333" i="2"/>
  <c r="BG333" i="2"/>
  <c r="BF333" i="2"/>
  <c r="BH332" i="2"/>
  <c r="BG332" i="2"/>
  <c r="BF332" i="2"/>
  <c r="BH331" i="2"/>
  <c r="BG331" i="2"/>
  <c r="BF331" i="2"/>
  <c r="BH330" i="2"/>
  <c r="BG330" i="2"/>
  <c r="BF330" i="2"/>
  <c r="BH329" i="2"/>
  <c r="BG329" i="2"/>
  <c r="BF329" i="2"/>
  <c r="BH328" i="2"/>
  <c r="BG328" i="2"/>
  <c r="BF328" i="2"/>
  <c r="BH327" i="2"/>
  <c r="BG327" i="2"/>
  <c r="BF327" i="2"/>
  <c r="BH326" i="2"/>
  <c r="BG326" i="2"/>
  <c r="BF326" i="2"/>
  <c r="BH325" i="2"/>
  <c r="BG325" i="2"/>
  <c r="BF325" i="2"/>
  <c r="BH324" i="2"/>
  <c r="BG324" i="2"/>
  <c r="BF324" i="2"/>
  <c r="BH323" i="2"/>
  <c r="BG323" i="2"/>
  <c r="BF323" i="2"/>
  <c r="BH322" i="2"/>
  <c r="BG322" i="2"/>
  <c r="BF322" i="2"/>
  <c r="BH321" i="2"/>
  <c r="BG321" i="2"/>
  <c r="BF321" i="2"/>
  <c r="BH320" i="2"/>
  <c r="BG320" i="2"/>
  <c r="BF320" i="2"/>
  <c r="BH319" i="2"/>
  <c r="BG319" i="2"/>
  <c r="BF319" i="2"/>
  <c r="BH318" i="2"/>
  <c r="BG318" i="2"/>
  <c r="BF318" i="2"/>
  <c r="BH317" i="2"/>
  <c r="BG317" i="2"/>
  <c r="BF317" i="2"/>
  <c r="BH316" i="2"/>
  <c r="BG316" i="2"/>
  <c r="BF316" i="2"/>
  <c r="BH315" i="2"/>
  <c r="BG315" i="2"/>
  <c r="BF315" i="2"/>
  <c r="BH314" i="2"/>
  <c r="BG314" i="2"/>
  <c r="BF314" i="2"/>
  <c r="BH313" i="2"/>
  <c r="BG313" i="2"/>
  <c r="BF313" i="2"/>
  <c r="BH312" i="2"/>
  <c r="BG312" i="2"/>
  <c r="BF312" i="2"/>
  <c r="BH311" i="2"/>
  <c r="BG311" i="2"/>
  <c r="BF311" i="2"/>
  <c r="BH310" i="2"/>
  <c r="BG310" i="2"/>
  <c r="BF310" i="2"/>
  <c r="BH309" i="2"/>
  <c r="BG309" i="2"/>
  <c r="BF309" i="2"/>
  <c r="BH308" i="2"/>
  <c r="BG308" i="2"/>
  <c r="BF308" i="2"/>
  <c r="BH307" i="2"/>
  <c r="BG307" i="2"/>
  <c r="BF307" i="2"/>
  <c r="BH306" i="2"/>
  <c r="BG306" i="2"/>
  <c r="BF306" i="2"/>
  <c r="BH305" i="2"/>
  <c r="BG305" i="2"/>
  <c r="BF305" i="2"/>
  <c r="BH304" i="2"/>
  <c r="BG304" i="2"/>
  <c r="BF304" i="2"/>
  <c r="BH303" i="2"/>
  <c r="BG303" i="2"/>
  <c r="BF303" i="2"/>
  <c r="BH302" i="2"/>
  <c r="BG302" i="2"/>
  <c r="BF302" i="2"/>
  <c r="BH301" i="2"/>
  <c r="BG301" i="2"/>
  <c r="BF301" i="2"/>
  <c r="BH300" i="2"/>
  <c r="BG300" i="2"/>
  <c r="BF300" i="2"/>
  <c r="BH299" i="2"/>
  <c r="BG299" i="2"/>
  <c r="BF299" i="2"/>
  <c r="BH298" i="2"/>
  <c r="BG298" i="2"/>
  <c r="BF298" i="2"/>
  <c r="BH297" i="2"/>
  <c r="BG297" i="2"/>
  <c r="BF297" i="2"/>
  <c r="BH296" i="2"/>
  <c r="BG296" i="2"/>
  <c r="BF296" i="2"/>
  <c r="BH295" i="2"/>
  <c r="BG295" i="2"/>
  <c r="BF295" i="2"/>
  <c r="BH294" i="2"/>
  <c r="BG294" i="2"/>
  <c r="BF294" i="2"/>
  <c r="BH293" i="2"/>
  <c r="BG293" i="2"/>
  <c r="BF293" i="2"/>
  <c r="BH292" i="2"/>
  <c r="BG292" i="2"/>
  <c r="BF292" i="2"/>
  <c r="BH291" i="2"/>
  <c r="BG291" i="2"/>
  <c r="BF291" i="2"/>
  <c r="BH290" i="2"/>
  <c r="BG290" i="2"/>
  <c r="BF290" i="2"/>
  <c r="BH289" i="2"/>
  <c r="BG289" i="2"/>
  <c r="BF289" i="2"/>
  <c r="BH288" i="2"/>
  <c r="BG288" i="2"/>
  <c r="BF288" i="2"/>
  <c r="BH287" i="2"/>
  <c r="BG287" i="2"/>
  <c r="BF287" i="2"/>
  <c r="BH286" i="2"/>
  <c r="BG286" i="2"/>
  <c r="BF286" i="2"/>
  <c r="BH285" i="2"/>
  <c r="BG285" i="2"/>
  <c r="BF285" i="2"/>
  <c r="BH284" i="2"/>
  <c r="BG284" i="2"/>
  <c r="BF284" i="2"/>
  <c r="BH283" i="2"/>
  <c r="BG283" i="2"/>
  <c r="BF283" i="2"/>
  <c r="BH282" i="2"/>
  <c r="BG282" i="2"/>
  <c r="BF282" i="2"/>
  <c r="BH281" i="2"/>
  <c r="BG281" i="2"/>
  <c r="BF281" i="2"/>
  <c r="BH280" i="2"/>
  <c r="BG280" i="2"/>
  <c r="BF280" i="2"/>
  <c r="BH279" i="2"/>
  <c r="BG279" i="2"/>
  <c r="BF279" i="2"/>
  <c r="BH278" i="2"/>
  <c r="BG278" i="2"/>
  <c r="BF278" i="2"/>
  <c r="BH277" i="2"/>
  <c r="BG277" i="2"/>
  <c r="BF277" i="2"/>
  <c r="BH276" i="2"/>
  <c r="BG276" i="2"/>
  <c r="BF276" i="2"/>
  <c r="BH275" i="2"/>
  <c r="BG275" i="2"/>
  <c r="BF275" i="2"/>
  <c r="BH274" i="2"/>
  <c r="BG274" i="2"/>
  <c r="BF274" i="2"/>
  <c r="BH273" i="2"/>
  <c r="BG273" i="2"/>
  <c r="BF273" i="2"/>
  <c r="BH272" i="2"/>
  <c r="BG272" i="2"/>
  <c r="BF272" i="2"/>
  <c r="BH271" i="2"/>
  <c r="BG271" i="2"/>
  <c r="BF271" i="2"/>
  <c r="BH270" i="2"/>
  <c r="BG270" i="2"/>
  <c r="BF270" i="2"/>
  <c r="BH269" i="2"/>
  <c r="BG269" i="2"/>
  <c r="BF269" i="2"/>
  <c r="BH268" i="2"/>
  <c r="BG268" i="2"/>
  <c r="BF268" i="2"/>
  <c r="BH267" i="2"/>
  <c r="BG267" i="2"/>
  <c r="BF267" i="2"/>
  <c r="BH266" i="2"/>
  <c r="BG266" i="2"/>
  <c r="BF266" i="2"/>
  <c r="BH265" i="2"/>
  <c r="BG265" i="2"/>
  <c r="BF265" i="2"/>
  <c r="BH264" i="2"/>
  <c r="BG264" i="2"/>
  <c r="BF264" i="2"/>
  <c r="BH263" i="2"/>
  <c r="BG263" i="2"/>
  <c r="BF263" i="2"/>
  <c r="BH262" i="2"/>
  <c r="BG262" i="2"/>
  <c r="BF262" i="2"/>
  <c r="BH261" i="2"/>
  <c r="BG261" i="2"/>
  <c r="BF261" i="2"/>
  <c r="BH260" i="2"/>
  <c r="BG260" i="2"/>
  <c r="BF260" i="2"/>
  <c r="BH259" i="2"/>
  <c r="BG259" i="2"/>
  <c r="BF259" i="2"/>
  <c r="BH258" i="2"/>
  <c r="BG258" i="2"/>
  <c r="BF258" i="2"/>
  <c r="BH257" i="2"/>
  <c r="BG257" i="2"/>
  <c r="BF257" i="2"/>
  <c r="BH256" i="2"/>
  <c r="BG256" i="2"/>
  <c r="BF256" i="2"/>
  <c r="BH255" i="2"/>
  <c r="BG255" i="2"/>
  <c r="BF255" i="2"/>
  <c r="BH254" i="2"/>
  <c r="BG254" i="2"/>
  <c r="BF254" i="2"/>
  <c r="BH253" i="2"/>
  <c r="BG253" i="2"/>
  <c r="BF253" i="2"/>
  <c r="BH252" i="2"/>
  <c r="BG252" i="2"/>
  <c r="BF252" i="2"/>
  <c r="BH251" i="2"/>
  <c r="BG251" i="2"/>
  <c r="BF251" i="2"/>
  <c r="BH250" i="2"/>
  <c r="BG250" i="2"/>
  <c r="BF250" i="2"/>
  <c r="BH249" i="2"/>
  <c r="BG249" i="2"/>
  <c r="BF249" i="2"/>
  <c r="BH248" i="2"/>
  <c r="BG248" i="2"/>
  <c r="BF248" i="2"/>
  <c r="BH247" i="2"/>
  <c r="BG247" i="2"/>
  <c r="BF247" i="2"/>
  <c r="BH246" i="2"/>
  <c r="BG246" i="2"/>
  <c r="BF246" i="2"/>
  <c r="BH245" i="2"/>
  <c r="BG245" i="2"/>
  <c r="BF245" i="2"/>
  <c r="BH244" i="2"/>
  <c r="BG244" i="2"/>
  <c r="BF244" i="2"/>
  <c r="BH243" i="2"/>
  <c r="BG243" i="2"/>
  <c r="BF243" i="2"/>
  <c r="BH242" i="2"/>
  <c r="BG242" i="2"/>
  <c r="BF242" i="2"/>
  <c r="BH241" i="2"/>
  <c r="BG241" i="2"/>
  <c r="BF241" i="2"/>
  <c r="BH240" i="2"/>
  <c r="BG240" i="2"/>
  <c r="BF240" i="2"/>
  <c r="BH239" i="2"/>
  <c r="BG239" i="2"/>
  <c r="BF239" i="2"/>
  <c r="BH238" i="2"/>
  <c r="BG238" i="2"/>
  <c r="BF238" i="2"/>
  <c r="BH237" i="2"/>
  <c r="BG237" i="2"/>
  <c r="BF237" i="2"/>
  <c r="BH236" i="2"/>
  <c r="BG236" i="2"/>
  <c r="BF236" i="2"/>
  <c r="BH235" i="2"/>
  <c r="BG235" i="2"/>
  <c r="BF235" i="2"/>
  <c r="BH234" i="2"/>
  <c r="BG234" i="2"/>
  <c r="BF234" i="2"/>
  <c r="BH233" i="2"/>
  <c r="BG233" i="2"/>
  <c r="BF233" i="2"/>
  <c r="BH232" i="2"/>
  <c r="BG232" i="2"/>
  <c r="BF232" i="2"/>
  <c r="BH231" i="2"/>
  <c r="BG231" i="2"/>
  <c r="BF231" i="2"/>
  <c r="BH230" i="2"/>
  <c r="BG230" i="2"/>
  <c r="BF230" i="2"/>
  <c r="BH229" i="2"/>
  <c r="BG229" i="2"/>
  <c r="BF229" i="2"/>
  <c r="BH228" i="2"/>
  <c r="BG228" i="2"/>
  <c r="BF228" i="2"/>
  <c r="BH227" i="2"/>
  <c r="BG227" i="2"/>
  <c r="BF227" i="2"/>
  <c r="BH226" i="2"/>
  <c r="BG226" i="2"/>
  <c r="BF226" i="2"/>
  <c r="BH225" i="2"/>
  <c r="BG225" i="2"/>
  <c r="BF225" i="2"/>
  <c r="BH224" i="2"/>
  <c r="BG224" i="2"/>
  <c r="BF224" i="2"/>
  <c r="BH223" i="2"/>
  <c r="BG223" i="2"/>
  <c r="BF223" i="2"/>
  <c r="BH222" i="2"/>
  <c r="BG222" i="2"/>
  <c r="BF222" i="2"/>
  <c r="BH221" i="2"/>
  <c r="BG221" i="2"/>
  <c r="BF221" i="2"/>
  <c r="BH220" i="2"/>
  <c r="BG220" i="2"/>
  <c r="BF220" i="2"/>
  <c r="BH219" i="2"/>
  <c r="BG219" i="2"/>
  <c r="BF219" i="2"/>
  <c r="BH218" i="2"/>
  <c r="BG218" i="2"/>
  <c r="BF218" i="2"/>
  <c r="BH217" i="2"/>
  <c r="BG217" i="2"/>
  <c r="BF217" i="2"/>
  <c r="BH216" i="2"/>
  <c r="BG216" i="2"/>
  <c r="BF216" i="2"/>
  <c r="BH215" i="2"/>
  <c r="BG215" i="2"/>
  <c r="BF215" i="2"/>
  <c r="BH214" i="2"/>
  <c r="BG214" i="2"/>
  <c r="BF214" i="2"/>
  <c r="BH213" i="2"/>
  <c r="BG213" i="2"/>
  <c r="BF213" i="2"/>
  <c r="BH212" i="2"/>
  <c r="BG212" i="2"/>
  <c r="BF212" i="2"/>
  <c r="BH211" i="2"/>
  <c r="BG211" i="2"/>
  <c r="BF211" i="2"/>
  <c r="BH210" i="2"/>
  <c r="BG210" i="2"/>
  <c r="BF210" i="2"/>
  <c r="BH209" i="2"/>
  <c r="BG209" i="2"/>
  <c r="BF209" i="2"/>
  <c r="BH208" i="2"/>
  <c r="BG208" i="2"/>
  <c r="BF208" i="2"/>
  <c r="BH207" i="2"/>
  <c r="BG207" i="2"/>
  <c r="BF207" i="2"/>
  <c r="BH206" i="2"/>
  <c r="BG206" i="2"/>
  <c r="BF206" i="2"/>
  <c r="BH205" i="2"/>
  <c r="BG205" i="2"/>
  <c r="BF205" i="2"/>
  <c r="BH204" i="2"/>
  <c r="BG204" i="2"/>
  <c r="BF204" i="2"/>
  <c r="BH203" i="2"/>
  <c r="BG203" i="2"/>
  <c r="BF203" i="2"/>
  <c r="BH202" i="2"/>
  <c r="BG202" i="2"/>
  <c r="BF202" i="2"/>
  <c r="BH201" i="2"/>
  <c r="BG201" i="2"/>
  <c r="BF201" i="2"/>
  <c r="BH200" i="2"/>
  <c r="BG200" i="2"/>
  <c r="BF200" i="2"/>
  <c r="BH199" i="2"/>
  <c r="BG199" i="2"/>
  <c r="BF199" i="2"/>
  <c r="BH198" i="2"/>
  <c r="BG198" i="2"/>
  <c r="BF198" i="2"/>
  <c r="BH197" i="2"/>
  <c r="BG197" i="2"/>
  <c r="BF197" i="2"/>
  <c r="BH196" i="2"/>
  <c r="BG196" i="2"/>
  <c r="BF196" i="2"/>
  <c r="BH195" i="2"/>
  <c r="BG195" i="2"/>
  <c r="BF195" i="2"/>
  <c r="BH194" i="2"/>
  <c r="BG194" i="2"/>
  <c r="BF194" i="2"/>
  <c r="BH193" i="2"/>
  <c r="BG193" i="2"/>
  <c r="BF193" i="2"/>
  <c r="BH192" i="2"/>
  <c r="BG192" i="2"/>
  <c r="BF192" i="2"/>
  <c r="BH191" i="2"/>
  <c r="BG191" i="2"/>
  <c r="BF191" i="2"/>
  <c r="BH190" i="2"/>
  <c r="BG190" i="2"/>
  <c r="BF190" i="2"/>
  <c r="BH189" i="2"/>
  <c r="BG189" i="2"/>
  <c r="BF189" i="2"/>
  <c r="BH188" i="2"/>
  <c r="BG188" i="2"/>
  <c r="BF188" i="2"/>
  <c r="BH187" i="2"/>
  <c r="BG187" i="2"/>
  <c r="BF187" i="2"/>
  <c r="BH186" i="2"/>
  <c r="BG186" i="2"/>
  <c r="BF186" i="2"/>
  <c r="BH185" i="2"/>
  <c r="BG185" i="2"/>
  <c r="BF185" i="2"/>
  <c r="BH184" i="2"/>
  <c r="BG184" i="2"/>
  <c r="BF184" i="2"/>
  <c r="BH183" i="2"/>
  <c r="BG183" i="2"/>
  <c r="BF183" i="2"/>
  <c r="BH182" i="2"/>
  <c r="BG182" i="2"/>
  <c r="BF182" i="2"/>
  <c r="BH181" i="2"/>
  <c r="BG181" i="2"/>
  <c r="BF181" i="2"/>
  <c r="BH180" i="2"/>
  <c r="BG180" i="2"/>
  <c r="BF180" i="2"/>
  <c r="BH179" i="2"/>
  <c r="BG179" i="2"/>
  <c r="BF179" i="2"/>
  <c r="BH178" i="2"/>
  <c r="BG178" i="2"/>
  <c r="BF178" i="2"/>
  <c r="BH177" i="2"/>
  <c r="BG177" i="2"/>
  <c r="BF177" i="2"/>
  <c r="BH176" i="2"/>
  <c r="BG176" i="2"/>
  <c r="BF176" i="2"/>
  <c r="BH175" i="2"/>
  <c r="BG175" i="2"/>
  <c r="BF175" i="2"/>
  <c r="BH174" i="2"/>
  <c r="BG174" i="2"/>
  <c r="BF174" i="2"/>
  <c r="BH173" i="2"/>
  <c r="BG173" i="2"/>
  <c r="BF173" i="2"/>
  <c r="BH172" i="2"/>
  <c r="BG172" i="2"/>
  <c r="BF172" i="2"/>
  <c r="BH171" i="2"/>
  <c r="BG171" i="2"/>
  <c r="BF171" i="2"/>
  <c r="BH170" i="2"/>
  <c r="BG170" i="2"/>
  <c r="BF170" i="2"/>
  <c r="BH169" i="2"/>
  <c r="BG169" i="2"/>
  <c r="BF169" i="2"/>
  <c r="BH168" i="2"/>
  <c r="BG168" i="2"/>
  <c r="BF168" i="2"/>
  <c r="BH167" i="2"/>
  <c r="BG167" i="2"/>
  <c r="BF167" i="2"/>
  <c r="BH166" i="2"/>
  <c r="BG166" i="2"/>
  <c r="BF166" i="2"/>
  <c r="BH165" i="2"/>
  <c r="BG165" i="2"/>
  <c r="BF165" i="2"/>
  <c r="BH164" i="2"/>
  <c r="BG164" i="2"/>
  <c r="BF164" i="2"/>
  <c r="BH163" i="2"/>
  <c r="BG163" i="2"/>
  <c r="BF163" i="2"/>
  <c r="BH162" i="2"/>
  <c r="BG162" i="2"/>
  <c r="BF162" i="2"/>
  <c r="BH161" i="2"/>
  <c r="BG161" i="2"/>
  <c r="BF161" i="2"/>
  <c r="BH160" i="2"/>
  <c r="BG160" i="2"/>
  <c r="BF160" i="2"/>
  <c r="BH159" i="2"/>
  <c r="BG159" i="2"/>
  <c r="BF159" i="2"/>
  <c r="BH158" i="2"/>
  <c r="BG158" i="2"/>
  <c r="BF158" i="2"/>
  <c r="BH157" i="2"/>
  <c r="BG157" i="2"/>
  <c r="BF157" i="2"/>
  <c r="BH156" i="2"/>
  <c r="BG156" i="2"/>
  <c r="BF156" i="2"/>
  <c r="BH155" i="2"/>
  <c r="BG155" i="2"/>
  <c r="BF155" i="2"/>
  <c r="BH154" i="2"/>
  <c r="BG154" i="2"/>
  <c r="BF154" i="2"/>
  <c r="BH153" i="2"/>
  <c r="BG153" i="2"/>
  <c r="BF153" i="2"/>
  <c r="BH152" i="2"/>
  <c r="BG152" i="2"/>
  <c r="BF152" i="2"/>
  <c r="BH151" i="2"/>
  <c r="BG151" i="2"/>
  <c r="BF151" i="2"/>
  <c r="BH150" i="2"/>
  <c r="BG150" i="2"/>
  <c r="BF150" i="2"/>
  <c r="BH149" i="2"/>
  <c r="BG149" i="2"/>
  <c r="BF149" i="2"/>
  <c r="BH148" i="2"/>
  <c r="BG148" i="2"/>
  <c r="BF148" i="2"/>
  <c r="BH147" i="2"/>
  <c r="BG147" i="2"/>
  <c r="BF147" i="2"/>
  <c r="BH146" i="2"/>
  <c r="BG146" i="2"/>
  <c r="BF146" i="2"/>
  <c r="BH145" i="2"/>
  <c r="BG145" i="2"/>
  <c r="BF145" i="2"/>
  <c r="BH144" i="2"/>
  <c r="BG144" i="2"/>
  <c r="BF144" i="2"/>
  <c r="BH143" i="2"/>
  <c r="BG143" i="2"/>
  <c r="BF143" i="2"/>
  <c r="BH142" i="2"/>
  <c r="BG142" i="2"/>
  <c r="BF142" i="2"/>
  <c r="BH141" i="2"/>
  <c r="BG141" i="2"/>
  <c r="BF141" i="2"/>
  <c r="BH140" i="2"/>
  <c r="BG140" i="2"/>
  <c r="BF140" i="2"/>
  <c r="BH139" i="2"/>
  <c r="BG139" i="2"/>
  <c r="BF139" i="2"/>
  <c r="BH138" i="2"/>
  <c r="BG138" i="2"/>
  <c r="BF138" i="2"/>
  <c r="BH137" i="2"/>
  <c r="BG137" i="2"/>
  <c r="BF137" i="2"/>
  <c r="BH136" i="2"/>
  <c r="BG136" i="2"/>
  <c r="BF136" i="2"/>
  <c r="BH135" i="2"/>
  <c r="BG135" i="2"/>
  <c r="BF135" i="2"/>
  <c r="BH134" i="2"/>
  <c r="BG134" i="2"/>
  <c r="BF134" i="2"/>
  <c r="BH133" i="2"/>
  <c r="BG133" i="2"/>
  <c r="BF133" i="2"/>
  <c r="BH132" i="2"/>
  <c r="BG132" i="2"/>
  <c r="BF132" i="2"/>
  <c r="BH131" i="2"/>
  <c r="BG131" i="2"/>
  <c r="BF131" i="2"/>
  <c r="BH130" i="2"/>
  <c r="BG130" i="2"/>
  <c r="BF130" i="2"/>
  <c r="BH129" i="2"/>
  <c r="BG129" i="2"/>
  <c r="BF129" i="2"/>
  <c r="BH128" i="2"/>
  <c r="BG128" i="2"/>
  <c r="BF128" i="2"/>
  <c r="BH127" i="2"/>
  <c r="BG127" i="2"/>
  <c r="BF127" i="2"/>
  <c r="BH126" i="2"/>
  <c r="BG126" i="2"/>
  <c r="BF126" i="2"/>
  <c r="BH125" i="2"/>
  <c r="BG125" i="2"/>
  <c r="BF125" i="2"/>
  <c r="BH124" i="2"/>
  <c r="BG124" i="2"/>
  <c r="BF124" i="2"/>
  <c r="BH123" i="2"/>
  <c r="BG123" i="2"/>
  <c r="BF123" i="2"/>
  <c r="BH122" i="2"/>
  <c r="BG122" i="2"/>
  <c r="BF122" i="2"/>
  <c r="BH121" i="2"/>
  <c r="BG121" i="2"/>
  <c r="BF121" i="2"/>
  <c r="BH120" i="2"/>
  <c r="BG120" i="2"/>
  <c r="BF120" i="2"/>
  <c r="BH119" i="2"/>
  <c r="BG119" i="2"/>
  <c r="BF119" i="2"/>
  <c r="BH118" i="2"/>
  <c r="BG118" i="2"/>
  <c r="BF118" i="2"/>
  <c r="BH117" i="2"/>
  <c r="BG117" i="2"/>
  <c r="BF117" i="2"/>
  <c r="BH116" i="2"/>
  <c r="BG116" i="2"/>
  <c r="BF116" i="2"/>
  <c r="BH115" i="2"/>
  <c r="BG115" i="2"/>
  <c r="BF115" i="2"/>
  <c r="BH114" i="2"/>
  <c r="BG114" i="2"/>
  <c r="BF114" i="2"/>
  <c r="BH113" i="2"/>
  <c r="BG113" i="2"/>
  <c r="BF113" i="2"/>
  <c r="BH112" i="2"/>
  <c r="BG112" i="2"/>
  <c r="BF112" i="2"/>
  <c r="BH111" i="2"/>
  <c r="BG111" i="2"/>
  <c r="BF111" i="2"/>
  <c r="BH110" i="2"/>
  <c r="BG110" i="2"/>
  <c r="BF110" i="2"/>
  <c r="BH109" i="2"/>
  <c r="BG109" i="2"/>
  <c r="BF109" i="2"/>
  <c r="BH108" i="2"/>
  <c r="BG108" i="2"/>
  <c r="BF108" i="2"/>
  <c r="BH107" i="2"/>
  <c r="BG107" i="2"/>
  <c r="BF107" i="2"/>
  <c r="BH106" i="2"/>
  <c r="BG106" i="2"/>
  <c r="BF106" i="2"/>
  <c r="BH105" i="2"/>
  <c r="BG105" i="2"/>
  <c r="BF105" i="2"/>
  <c r="BH104" i="2"/>
  <c r="BG104" i="2"/>
  <c r="BF104" i="2"/>
  <c r="BH103" i="2"/>
  <c r="BG103" i="2"/>
  <c r="BF103" i="2"/>
  <c r="BH102" i="2"/>
  <c r="BG102" i="2"/>
  <c r="BF102" i="2"/>
  <c r="BH101" i="2"/>
  <c r="BG101" i="2"/>
  <c r="BF101" i="2"/>
  <c r="BH100" i="2"/>
  <c r="BG100" i="2"/>
  <c r="BF100" i="2"/>
  <c r="BH99" i="2"/>
  <c r="BG99" i="2"/>
  <c r="BF99" i="2"/>
  <c r="BH98" i="2"/>
  <c r="BG98" i="2"/>
  <c r="BF98" i="2"/>
  <c r="BH97" i="2"/>
  <c r="BG97" i="2"/>
  <c r="BF97" i="2"/>
  <c r="BH96" i="2"/>
  <c r="BG96" i="2"/>
  <c r="BF96" i="2"/>
  <c r="BH95" i="2"/>
  <c r="BG95" i="2"/>
  <c r="BF95" i="2"/>
  <c r="BH94" i="2"/>
  <c r="BG94" i="2"/>
  <c r="BF94" i="2"/>
  <c r="BH93" i="2"/>
  <c r="BG93" i="2"/>
  <c r="BF93" i="2"/>
  <c r="BH92" i="2"/>
  <c r="BG92" i="2"/>
  <c r="BF92" i="2"/>
  <c r="BH91" i="2"/>
  <c r="BG91" i="2"/>
  <c r="BF91" i="2"/>
  <c r="BH90" i="2"/>
  <c r="BG90" i="2"/>
  <c r="BF90" i="2"/>
  <c r="BH89" i="2"/>
  <c r="BG89" i="2"/>
  <c r="BF89" i="2"/>
  <c r="BH88" i="2"/>
  <c r="BG88" i="2"/>
  <c r="BF88" i="2"/>
  <c r="BH87" i="2"/>
  <c r="BG87" i="2"/>
  <c r="BF87" i="2"/>
  <c r="BH86" i="2"/>
  <c r="BG86" i="2"/>
  <c r="BF86" i="2"/>
  <c r="BH85" i="2"/>
  <c r="BG85" i="2"/>
  <c r="BF85" i="2"/>
  <c r="BH84" i="2"/>
  <c r="BG84" i="2"/>
  <c r="BF84" i="2"/>
  <c r="BH83" i="2"/>
  <c r="BG83" i="2"/>
  <c r="BF83" i="2"/>
  <c r="BH82" i="2"/>
  <c r="BG82" i="2"/>
  <c r="BF82" i="2"/>
  <c r="BH81" i="2"/>
  <c r="BG81" i="2"/>
  <c r="BF81" i="2"/>
  <c r="BH80" i="2"/>
  <c r="BG80" i="2"/>
  <c r="BF80" i="2"/>
  <c r="BH79" i="2"/>
  <c r="BG79" i="2"/>
  <c r="BF79" i="2"/>
  <c r="BH78" i="2"/>
  <c r="BG78" i="2"/>
  <c r="BF78" i="2"/>
  <c r="BH77" i="2"/>
  <c r="BG77" i="2"/>
  <c r="BF77" i="2"/>
  <c r="BH76" i="2"/>
  <c r="BG76" i="2"/>
  <c r="BF76" i="2"/>
  <c r="BH75" i="2"/>
  <c r="BG75" i="2"/>
  <c r="BF75" i="2"/>
  <c r="BH74" i="2"/>
  <c r="BG74" i="2"/>
  <c r="BF74" i="2"/>
  <c r="BH73" i="2"/>
  <c r="BG73" i="2"/>
  <c r="BF73" i="2"/>
  <c r="BH72" i="2"/>
  <c r="BG72" i="2"/>
  <c r="BF72" i="2"/>
  <c r="BH71" i="2"/>
  <c r="BG71" i="2"/>
  <c r="BF71" i="2"/>
  <c r="BH70" i="2"/>
  <c r="BG70" i="2"/>
  <c r="BF70" i="2"/>
  <c r="BH69" i="2"/>
  <c r="BG69" i="2"/>
  <c r="BF69" i="2"/>
  <c r="BH68" i="2"/>
  <c r="BG68" i="2"/>
  <c r="BF68" i="2"/>
  <c r="BH67" i="2"/>
  <c r="BG67" i="2"/>
  <c r="BF67" i="2"/>
  <c r="BH66" i="2"/>
  <c r="BG66" i="2"/>
  <c r="BF66" i="2"/>
  <c r="BH65" i="2"/>
  <c r="BG65" i="2"/>
  <c r="BF65" i="2"/>
  <c r="BH64" i="2"/>
  <c r="BG64" i="2"/>
  <c r="BF64" i="2"/>
  <c r="BH63" i="2"/>
  <c r="BG63" i="2"/>
  <c r="BF63" i="2"/>
  <c r="BH62" i="2"/>
  <c r="BG62" i="2"/>
  <c r="BF62" i="2"/>
  <c r="BH61" i="2"/>
  <c r="BG61" i="2"/>
  <c r="BF61" i="2"/>
  <c r="BH60" i="2"/>
  <c r="BG60" i="2"/>
  <c r="BF60" i="2"/>
  <c r="BH59" i="2"/>
  <c r="BG59" i="2"/>
  <c r="BF59" i="2"/>
  <c r="BH58" i="2"/>
  <c r="BG58" i="2"/>
  <c r="BF58" i="2"/>
  <c r="BH57" i="2"/>
  <c r="BG57" i="2"/>
  <c r="BF57" i="2"/>
  <c r="BH56" i="2"/>
  <c r="BG56" i="2"/>
  <c r="BF56" i="2"/>
  <c r="BH55" i="2"/>
  <c r="BG55" i="2"/>
  <c r="BF55" i="2"/>
  <c r="BH54" i="2"/>
  <c r="BG54" i="2"/>
  <c r="BF54" i="2"/>
  <c r="BH53" i="2"/>
  <c r="BG53" i="2"/>
  <c r="BF53" i="2"/>
  <c r="BH52" i="2"/>
  <c r="BG52" i="2"/>
  <c r="BF52" i="2"/>
  <c r="BH51" i="2"/>
  <c r="BG51" i="2"/>
  <c r="BF51" i="2"/>
  <c r="BH50" i="2"/>
  <c r="BG50" i="2"/>
  <c r="BF50" i="2"/>
  <c r="BH49" i="2"/>
  <c r="BG49" i="2"/>
  <c r="BF49" i="2"/>
  <c r="BH48" i="2"/>
  <c r="BG48" i="2"/>
  <c r="BF48" i="2"/>
  <c r="BH47" i="2"/>
  <c r="BG47" i="2"/>
  <c r="BF47" i="2"/>
  <c r="BH46" i="2"/>
  <c r="BG46" i="2"/>
  <c r="BF46" i="2"/>
  <c r="BH45" i="2"/>
  <c r="BG45" i="2"/>
  <c r="BF45" i="2"/>
  <c r="BH44" i="2"/>
  <c r="BG44" i="2"/>
  <c r="BF44" i="2"/>
  <c r="BH43" i="2"/>
  <c r="BG43" i="2"/>
  <c r="BF43" i="2"/>
  <c r="BH42" i="2"/>
  <c r="BG42" i="2"/>
  <c r="BF42" i="2"/>
  <c r="BH41" i="2"/>
  <c r="BG41" i="2"/>
  <c r="BF41" i="2"/>
  <c r="BH40" i="2"/>
  <c r="BG40" i="2"/>
  <c r="BF40" i="2"/>
  <c r="BH39" i="2"/>
  <c r="BG39" i="2"/>
  <c r="BF39" i="2"/>
  <c r="BH38" i="2"/>
  <c r="BG38" i="2"/>
  <c r="BF38" i="2"/>
  <c r="BH37" i="2"/>
  <c r="BG37" i="2"/>
  <c r="BF37" i="2"/>
  <c r="BH36" i="2"/>
  <c r="BG36" i="2"/>
  <c r="BF36" i="2"/>
  <c r="BH35" i="2"/>
  <c r="BG35" i="2"/>
  <c r="BF35" i="2"/>
  <c r="BH34" i="2"/>
  <c r="BG34" i="2"/>
  <c r="BF34" i="2"/>
  <c r="BH33" i="2"/>
  <c r="BG33" i="2"/>
  <c r="BF33" i="2"/>
  <c r="BH32" i="2"/>
  <c r="BG32" i="2"/>
  <c r="BF32" i="2"/>
  <c r="BH31" i="2"/>
  <c r="BG31" i="2"/>
  <c r="BF31" i="2"/>
  <c r="BH30" i="2"/>
  <c r="BG30" i="2"/>
  <c r="BF30" i="2"/>
  <c r="BH29" i="2"/>
  <c r="BG29" i="2"/>
  <c r="BF29" i="2"/>
  <c r="BH28" i="2"/>
  <c r="BG28" i="2"/>
  <c r="BF28" i="2"/>
  <c r="BH27" i="2"/>
  <c r="BG27" i="2"/>
  <c r="BF27" i="2"/>
  <c r="BH26" i="2"/>
  <c r="BG26" i="2"/>
  <c r="BF26" i="2"/>
  <c r="BH25" i="2"/>
  <c r="BG25" i="2"/>
  <c r="BF25" i="2"/>
  <c r="BH24" i="2"/>
  <c r="BG24" i="2"/>
  <c r="BF24" i="2"/>
  <c r="BH23" i="2"/>
  <c r="BG23" i="2"/>
  <c r="BF23" i="2"/>
  <c r="BH22" i="2"/>
  <c r="BG22" i="2"/>
  <c r="BF22" i="2"/>
  <c r="BH21" i="2"/>
  <c r="BG21" i="2"/>
  <c r="BF21" i="2"/>
  <c r="BH20" i="2"/>
  <c r="BG20" i="2"/>
  <c r="BF20" i="2"/>
  <c r="BH19" i="2"/>
  <c r="BG19" i="2"/>
  <c r="BF19" i="2"/>
  <c r="BH18" i="2"/>
  <c r="BG18" i="2"/>
  <c r="BF18" i="2"/>
  <c r="BH17" i="2"/>
  <c r="BG17" i="2"/>
  <c r="BF17" i="2"/>
  <c r="BH16" i="2"/>
  <c r="BG16" i="2"/>
  <c r="BF16" i="2"/>
  <c r="BH15" i="2"/>
  <c r="BG15" i="2"/>
  <c r="BF15" i="2"/>
  <c r="BH14" i="2"/>
  <c r="BG14" i="2"/>
  <c r="BF14" i="2"/>
  <c r="BH13" i="2"/>
  <c r="BG13" i="2"/>
  <c r="BF13" i="2"/>
  <c r="BH12" i="2"/>
  <c r="BG12" i="2"/>
  <c r="BF12" i="2"/>
  <c r="C7" i="7"/>
  <c r="A7" i="7"/>
  <c r="A3" i="7"/>
  <c r="C7" i="1"/>
  <c r="A7" i="1"/>
  <c r="A3" i="1"/>
  <c r="P11" i="2"/>
  <c r="Q11" i="2"/>
  <c r="P12" i="2"/>
  <c r="Q12" i="2"/>
  <c r="P13" i="2"/>
  <c r="Q13" i="2"/>
  <c r="P14" i="2"/>
  <c r="Q14" i="2"/>
  <c r="P15" i="2"/>
  <c r="Q15" i="2"/>
  <c r="P16" i="2"/>
  <c r="Q16" i="2"/>
  <c r="P17" i="2"/>
  <c r="Q17" i="2"/>
  <c r="P18" i="2"/>
  <c r="AT18" i="2"/>
  <c r="Q18" i="2"/>
  <c r="BC18" i="2"/>
  <c r="P19" i="2"/>
  <c r="Q19" i="2"/>
  <c r="P20" i="2"/>
  <c r="BC20" i="2"/>
  <c r="Q20" i="2"/>
  <c r="P21" i="2"/>
  <c r="Q21" i="2"/>
  <c r="P22" i="2"/>
  <c r="Q22" i="2"/>
  <c r="P23" i="2"/>
  <c r="Q23" i="2"/>
  <c r="P24" i="2"/>
  <c r="Q24" i="2"/>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P45" i="2"/>
  <c r="Q45" i="2"/>
  <c r="P46" i="2"/>
  <c r="Q46" i="2"/>
  <c r="P47" i="2"/>
  <c r="Q47" i="2"/>
  <c r="P48" i="2"/>
  <c r="Q48" i="2"/>
  <c r="P49" i="2"/>
  <c r="Q49" i="2"/>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85" i="2"/>
  <c r="Q85" i="2"/>
  <c r="P86" i="2"/>
  <c r="Q86" i="2"/>
  <c r="P87" i="2"/>
  <c r="Q87" i="2"/>
  <c r="P88" i="2"/>
  <c r="Q88" i="2"/>
  <c r="P89" i="2"/>
  <c r="Q89" i="2"/>
  <c r="P90" i="2"/>
  <c r="Q90" i="2"/>
  <c r="P91" i="2"/>
  <c r="Q91" i="2"/>
  <c r="P92" i="2"/>
  <c r="Q92" i="2"/>
  <c r="P93" i="2"/>
  <c r="Q93" i="2"/>
  <c r="P94" i="2"/>
  <c r="Q94" i="2"/>
  <c r="P95" i="2"/>
  <c r="Q95" i="2"/>
  <c r="P96" i="2"/>
  <c r="Q96" i="2"/>
  <c r="P97" i="2"/>
  <c r="Q97" i="2"/>
  <c r="P98" i="2"/>
  <c r="Q98" i="2"/>
  <c r="P99" i="2"/>
  <c r="Q99" i="2"/>
  <c r="P100" i="2"/>
  <c r="Q100" i="2"/>
  <c r="P101" i="2"/>
  <c r="Q101" i="2"/>
  <c r="P102" i="2"/>
  <c r="Q102" i="2"/>
  <c r="P103" i="2"/>
  <c r="Q103" i="2"/>
  <c r="P104" i="2"/>
  <c r="Q104" i="2"/>
  <c r="P105" i="2"/>
  <c r="Q105" i="2"/>
  <c r="P106" i="2"/>
  <c r="Q106" i="2"/>
  <c r="P107" i="2"/>
  <c r="Q107" i="2"/>
  <c r="P108" i="2"/>
  <c r="Q108" i="2"/>
  <c r="P109" i="2"/>
  <c r="Q109" i="2"/>
  <c r="P110" i="2"/>
  <c r="Q110" i="2"/>
  <c r="P111" i="2"/>
  <c r="Q111" i="2"/>
  <c r="P112" i="2"/>
  <c r="Q112" i="2"/>
  <c r="P113" i="2"/>
  <c r="Q113" i="2"/>
  <c r="P114" i="2"/>
  <c r="Q114" i="2"/>
  <c r="P115" i="2"/>
  <c r="Q115" i="2"/>
  <c r="P116" i="2"/>
  <c r="Q116" i="2"/>
  <c r="P117" i="2"/>
  <c r="Q117" i="2"/>
  <c r="P118" i="2"/>
  <c r="Q118" i="2"/>
  <c r="P119" i="2"/>
  <c r="Q119" i="2"/>
  <c r="P120" i="2"/>
  <c r="Q120" i="2"/>
  <c r="P121" i="2"/>
  <c r="Q121" i="2"/>
  <c r="P122" i="2"/>
  <c r="Q122" i="2"/>
  <c r="P123" i="2"/>
  <c r="Q123" i="2"/>
  <c r="P124" i="2"/>
  <c r="Q124" i="2"/>
  <c r="P125" i="2"/>
  <c r="Q125" i="2"/>
  <c r="P126" i="2"/>
  <c r="Q126" i="2"/>
  <c r="P127" i="2"/>
  <c r="Q127" i="2"/>
  <c r="P128" i="2"/>
  <c r="Q128" i="2"/>
  <c r="P129" i="2"/>
  <c r="Q129" i="2"/>
  <c r="P130" i="2"/>
  <c r="Q130" i="2"/>
  <c r="P131" i="2"/>
  <c r="Q131" i="2"/>
  <c r="P132" i="2"/>
  <c r="Q132" i="2"/>
  <c r="P133" i="2"/>
  <c r="Q133" i="2"/>
  <c r="P134" i="2"/>
  <c r="Q134" i="2"/>
  <c r="P135" i="2"/>
  <c r="Q135" i="2"/>
  <c r="P136" i="2"/>
  <c r="Q136" i="2"/>
  <c r="P137" i="2"/>
  <c r="Q137" i="2"/>
  <c r="P138" i="2"/>
  <c r="Q138" i="2"/>
  <c r="P139" i="2"/>
  <c r="Q139" i="2"/>
  <c r="P140" i="2"/>
  <c r="Q140" i="2"/>
  <c r="P141" i="2"/>
  <c r="Q141" i="2"/>
  <c r="P142" i="2"/>
  <c r="Q142" i="2"/>
  <c r="P143" i="2"/>
  <c r="Q143" i="2"/>
  <c r="P144" i="2"/>
  <c r="Q144" i="2"/>
  <c r="P145" i="2"/>
  <c r="Q145" i="2"/>
  <c r="P146" i="2"/>
  <c r="Q146" i="2"/>
  <c r="P147" i="2"/>
  <c r="Q147" i="2"/>
  <c r="P148" i="2"/>
  <c r="Q148" i="2"/>
  <c r="P149" i="2"/>
  <c r="Q149" i="2"/>
  <c r="P150" i="2"/>
  <c r="Q150" i="2"/>
  <c r="P151" i="2"/>
  <c r="Q151" i="2"/>
  <c r="P152" i="2"/>
  <c r="Q152" i="2"/>
  <c r="P153" i="2"/>
  <c r="Q153" i="2"/>
  <c r="P154" i="2"/>
  <c r="Q154" i="2"/>
  <c r="P155" i="2"/>
  <c r="Q155" i="2"/>
  <c r="P156" i="2"/>
  <c r="Q156" i="2"/>
  <c r="P157" i="2"/>
  <c r="Q157" i="2"/>
  <c r="P158" i="2"/>
  <c r="Q158" i="2"/>
  <c r="P159" i="2"/>
  <c r="Q159" i="2"/>
  <c r="P160" i="2"/>
  <c r="Q160" i="2"/>
  <c r="P161" i="2"/>
  <c r="Q161" i="2"/>
  <c r="P162" i="2"/>
  <c r="Q162" i="2"/>
  <c r="P163" i="2"/>
  <c r="Q163" i="2"/>
  <c r="P164" i="2"/>
  <c r="Q164" i="2"/>
  <c r="P165" i="2"/>
  <c r="Q165" i="2"/>
  <c r="P166" i="2"/>
  <c r="Q166" i="2"/>
  <c r="P167" i="2"/>
  <c r="Q167" i="2"/>
  <c r="P168" i="2"/>
  <c r="Q168" i="2"/>
  <c r="P169" i="2"/>
  <c r="Q169" i="2"/>
  <c r="P170" i="2"/>
  <c r="Q170" i="2"/>
  <c r="P171" i="2"/>
  <c r="Q171" i="2"/>
  <c r="P172" i="2"/>
  <c r="Q172" i="2"/>
  <c r="P173" i="2"/>
  <c r="Q173" i="2"/>
  <c r="P174" i="2"/>
  <c r="Q174" i="2"/>
  <c r="P175" i="2"/>
  <c r="Q175" i="2"/>
  <c r="P176" i="2"/>
  <c r="Q176" i="2"/>
  <c r="P177" i="2"/>
  <c r="Q177" i="2"/>
  <c r="P178" i="2"/>
  <c r="Q178" i="2"/>
  <c r="P179" i="2"/>
  <c r="Q179" i="2"/>
  <c r="P180" i="2"/>
  <c r="Q180" i="2"/>
  <c r="P181" i="2"/>
  <c r="Q181" i="2"/>
  <c r="P182" i="2"/>
  <c r="Q182" i="2"/>
  <c r="P183" i="2"/>
  <c r="Q183" i="2"/>
  <c r="P184" i="2"/>
  <c r="Q184" i="2"/>
  <c r="P185" i="2"/>
  <c r="Q185" i="2"/>
  <c r="P186" i="2"/>
  <c r="Q186" i="2"/>
  <c r="P187" i="2"/>
  <c r="Q187" i="2"/>
  <c r="P188" i="2"/>
  <c r="Q188" i="2"/>
  <c r="P189" i="2"/>
  <c r="Q189" i="2"/>
  <c r="P190" i="2"/>
  <c r="Q190" i="2"/>
  <c r="P191" i="2"/>
  <c r="Q191" i="2"/>
  <c r="P192" i="2"/>
  <c r="Q192" i="2"/>
  <c r="P193" i="2"/>
  <c r="Q193" i="2"/>
  <c r="P194" i="2"/>
  <c r="Q194" i="2"/>
  <c r="P195" i="2"/>
  <c r="Q195" i="2"/>
  <c r="P196" i="2"/>
  <c r="Q196" i="2"/>
  <c r="P197" i="2"/>
  <c r="Q197" i="2"/>
  <c r="P198" i="2"/>
  <c r="Q198" i="2"/>
  <c r="P199" i="2"/>
  <c r="Q199" i="2"/>
  <c r="P200" i="2"/>
  <c r="Q200" i="2"/>
  <c r="P201" i="2"/>
  <c r="Q201" i="2"/>
  <c r="P202" i="2"/>
  <c r="Q202" i="2"/>
  <c r="P203" i="2"/>
  <c r="Q203" i="2"/>
  <c r="P204" i="2"/>
  <c r="Q204" i="2"/>
  <c r="P205" i="2"/>
  <c r="Q205" i="2"/>
  <c r="P206" i="2"/>
  <c r="Q206" i="2"/>
  <c r="P207" i="2"/>
  <c r="Q207" i="2"/>
  <c r="P208" i="2"/>
  <c r="Q208" i="2"/>
  <c r="P209" i="2"/>
  <c r="Q209" i="2"/>
  <c r="P210" i="2"/>
  <c r="Q210" i="2"/>
  <c r="P211" i="2"/>
  <c r="Q211" i="2"/>
  <c r="P212" i="2"/>
  <c r="Q212" i="2"/>
  <c r="P213" i="2"/>
  <c r="Q213" i="2"/>
  <c r="P214" i="2"/>
  <c r="Q214" i="2"/>
  <c r="P215" i="2"/>
  <c r="Q215" i="2"/>
  <c r="P216" i="2"/>
  <c r="Q216" i="2"/>
  <c r="P217" i="2"/>
  <c r="Q217" i="2"/>
  <c r="P218" i="2"/>
  <c r="Q218" i="2"/>
  <c r="P219" i="2"/>
  <c r="Q219" i="2"/>
  <c r="P220" i="2"/>
  <c r="Q220" i="2"/>
  <c r="P221" i="2"/>
  <c r="Q221" i="2"/>
  <c r="P222" i="2"/>
  <c r="Q222" i="2"/>
  <c r="P223" i="2"/>
  <c r="Q223" i="2"/>
  <c r="P224" i="2"/>
  <c r="Q224" i="2"/>
  <c r="P225" i="2"/>
  <c r="Q225" i="2"/>
  <c r="P226" i="2"/>
  <c r="Q226" i="2"/>
  <c r="P227" i="2"/>
  <c r="Q227" i="2"/>
  <c r="P228" i="2"/>
  <c r="Q228" i="2"/>
  <c r="P229" i="2"/>
  <c r="Q229" i="2"/>
  <c r="P230" i="2"/>
  <c r="Q230" i="2"/>
  <c r="P231" i="2"/>
  <c r="Q231" i="2"/>
  <c r="P232" i="2"/>
  <c r="Q232" i="2"/>
  <c r="P233" i="2"/>
  <c r="Q233" i="2"/>
  <c r="P234" i="2"/>
  <c r="Q234" i="2"/>
  <c r="P235" i="2"/>
  <c r="Q235" i="2"/>
  <c r="P236" i="2"/>
  <c r="Q236" i="2"/>
  <c r="P237" i="2"/>
  <c r="Q237" i="2"/>
  <c r="P238" i="2"/>
  <c r="Q238" i="2"/>
  <c r="P239" i="2"/>
  <c r="Q239" i="2"/>
  <c r="P240" i="2"/>
  <c r="Q240" i="2"/>
  <c r="P241" i="2"/>
  <c r="Q241" i="2"/>
  <c r="P242" i="2"/>
  <c r="Q242" i="2"/>
  <c r="P243" i="2"/>
  <c r="Q243" i="2"/>
  <c r="P244" i="2"/>
  <c r="Q244" i="2"/>
  <c r="P245" i="2"/>
  <c r="Q245" i="2"/>
  <c r="P246" i="2"/>
  <c r="Q246" i="2"/>
  <c r="P247" i="2"/>
  <c r="Q247" i="2"/>
  <c r="P248" i="2"/>
  <c r="Q248" i="2"/>
  <c r="P249" i="2"/>
  <c r="Q249" i="2"/>
  <c r="P250" i="2"/>
  <c r="Q250" i="2"/>
  <c r="P251" i="2"/>
  <c r="Q251" i="2"/>
  <c r="P252" i="2"/>
  <c r="Q252" i="2"/>
  <c r="P253" i="2"/>
  <c r="Q253" i="2"/>
  <c r="P254" i="2"/>
  <c r="Q254" i="2"/>
  <c r="P255" i="2"/>
  <c r="Q255" i="2"/>
  <c r="P256" i="2"/>
  <c r="Q256" i="2"/>
  <c r="P257" i="2"/>
  <c r="Q257" i="2"/>
  <c r="P258" i="2"/>
  <c r="Q258" i="2"/>
  <c r="P259" i="2"/>
  <c r="Q259" i="2"/>
  <c r="P260" i="2"/>
  <c r="Q260" i="2"/>
  <c r="P261" i="2"/>
  <c r="Q261" i="2"/>
  <c r="P262" i="2"/>
  <c r="Q262" i="2"/>
  <c r="P263" i="2"/>
  <c r="Q263" i="2"/>
  <c r="P264" i="2"/>
  <c r="Q264" i="2"/>
  <c r="P265" i="2"/>
  <c r="Q265" i="2"/>
  <c r="P266" i="2"/>
  <c r="Q266" i="2"/>
  <c r="P267" i="2"/>
  <c r="Q267" i="2"/>
  <c r="P268" i="2"/>
  <c r="Q268" i="2"/>
  <c r="P269" i="2"/>
  <c r="Q269" i="2"/>
  <c r="P270" i="2"/>
  <c r="Q270" i="2"/>
  <c r="P271" i="2"/>
  <c r="Q271" i="2"/>
  <c r="P272" i="2"/>
  <c r="Q272" i="2"/>
  <c r="P273" i="2"/>
  <c r="Q273" i="2"/>
  <c r="P274" i="2"/>
  <c r="Q274" i="2"/>
  <c r="P275" i="2"/>
  <c r="Q275" i="2"/>
  <c r="P276" i="2"/>
  <c r="Q276" i="2"/>
  <c r="P277" i="2"/>
  <c r="Q277" i="2"/>
  <c r="P278" i="2"/>
  <c r="Q278" i="2"/>
  <c r="P279" i="2"/>
  <c r="Q279" i="2"/>
  <c r="P280" i="2"/>
  <c r="Q280" i="2"/>
  <c r="P281" i="2"/>
  <c r="Q281" i="2"/>
  <c r="P282" i="2"/>
  <c r="Q282" i="2"/>
  <c r="P283" i="2"/>
  <c r="Q283" i="2"/>
  <c r="P284" i="2"/>
  <c r="Q284" i="2"/>
  <c r="P285" i="2"/>
  <c r="Q285" i="2"/>
  <c r="P286" i="2"/>
  <c r="Q286" i="2"/>
  <c r="P287" i="2"/>
  <c r="Q287" i="2"/>
  <c r="P288" i="2"/>
  <c r="Q288" i="2"/>
  <c r="P289" i="2"/>
  <c r="Q289" i="2"/>
  <c r="P290" i="2"/>
  <c r="Q290" i="2"/>
  <c r="P291" i="2"/>
  <c r="Q291" i="2"/>
  <c r="P292" i="2"/>
  <c r="Q292" i="2"/>
  <c r="P293" i="2"/>
  <c r="Q293" i="2"/>
  <c r="P294" i="2"/>
  <c r="Q294" i="2"/>
  <c r="P295" i="2"/>
  <c r="Q295" i="2"/>
  <c r="P296" i="2"/>
  <c r="Q296" i="2"/>
  <c r="P297" i="2"/>
  <c r="Q297" i="2"/>
  <c r="P298" i="2"/>
  <c r="Q298" i="2"/>
  <c r="P299" i="2"/>
  <c r="Q299" i="2"/>
  <c r="P300" i="2"/>
  <c r="Q300" i="2"/>
  <c r="P301" i="2"/>
  <c r="Q301" i="2"/>
  <c r="P302" i="2"/>
  <c r="Q302" i="2"/>
  <c r="P303" i="2"/>
  <c r="Q303" i="2"/>
  <c r="P304" i="2"/>
  <c r="Q304" i="2"/>
  <c r="P305" i="2"/>
  <c r="Q305" i="2"/>
  <c r="P306" i="2"/>
  <c r="Q306" i="2"/>
  <c r="P307" i="2"/>
  <c r="Q307" i="2"/>
  <c r="P308" i="2"/>
  <c r="Q308" i="2"/>
  <c r="P309" i="2"/>
  <c r="Q309" i="2"/>
  <c r="P310" i="2"/>
  <c r="Q310" i="2"/>
  <c r="P311" i="2"/>
  <c r="Q311" i="2"/>
  <c r="P312" i="2"/>
  <c r="Q312" i="2"/>
  <c r="P313" i="2"/>
  <c r="Q313" i="2"/>
  <c r="P314" i="2"/>
  <c r="Q314" i="2"/>
  <c r="P315" i="2"/>
  <c r="Q315" i="2"/>
  <c r="P316" i="2"/>
  <c r="Q316" i="2"/>
  <c r="P317" i="2"/>
  <c r="Q317" i="2"/>
  <c r="P318" i="2"/>
  <c r="Q318" i="2"/>
  <c r="P319" i="2"/>
  <c r="Q319" i="2"/>
  <c r="P320" i="2"/>
  <c r="Q320" i="2"/>
  <c r="P321" i="2"/>
  <c r="Q321" i="2"/>
  <c r="P322" i="2"/>
  <c r="Q322" i="2"/>
  <c r="P323" i="2"/>
  <c r="Q323" i="2"/>
  <c r="P324" i="2"/>
  <c r="Q324" i="2"/>
  <c r="P325" i="2"/>
  <c r="Q325" i="2"/>
  <c r="P326" i="2"/>
  <c r="Q326" i="2"/>
  <c r="P327" i="2"/>
  <c r="Q327" i="2"/>
  <c r="P328" i="2"/>
  <c r="Q328" i="2"/>
  <c r="P329" i="2"/>
  <c r="Q329" i="2"/>
  <c r="P330" i="2"/>
  <c r="Q330" i="2"/>
  <c r="P331" i="2"/>
  <c r="Q331" i="2"/>
  <c r="P332" i="2"/>
  <c r="Q332" i="2"/>
  <c r="P333" i="2"/>
  <c r="Q333" i="2"/>
  <c r="P334" i="2"/>
  <c r="Q334" i="2"/>
  <c r="P335" i="2"/>
  <c r="Q335" i="2"/>
  <c r="P336" i="2"/>
  <c r="Q336" i="2"/>
  <c r="P337" i="2"/>
  <c r="Q337" i="2"/>
  <c r="P338" i="2"/>
  <c r="Q338" i="2"/>
  <c r="P339" i="2"/>
  <c r="Q339" i="2"/>
  <c r="P340" i="2"/>
  <c r="Q340" i="2"/>
  <c r="P341" i="2"/>
  <c r="Q341" i="2"/>
  <c r="P342" i="2"/>
  <c r="Q342" i="2"/>
  <c r="P343" i="2"/>
  <c r="Q343" i="2"/>
  <c r="P344" i="2"/>
  <c r="Q344" i="2"/>
  <c r="P345" i="2"/>
  <c r="Q345" i="2"/>
  <c r="P346" i="2"/>
  <c r="Q346" i="2"/>
  <c r="P347" i="2"/>
  <c r="Q347" i="2"/>
  <c r="P348" i="2"/>
  <c r="Q348" i="2"/>
  <c r="P349" i="2"/>
  <c r="Q349" i="2"/>
  <c r="P350" i="2"/>
  <c r="Q350" i="2"/>
  <c r="P351" i="2"/>
  <c r="Q351" i="2"/>
  <c r="P352" i="2"/>
  <c r="Q352" i="2"/>
  <c r="P353" i="2"/>
  <c r="Q353" i="2"/>
  <c r="P354" i="2"/>
  <c r="Q354" i="2"/>
  <c r="P355" i="2"/>
  <c r="Q355" i="2"/>
  <c r="P356" i="2"/>
  <c r="Q356" i="2"/>
  <c r="P357" i="2"/>
  <c r="Q357" i="2"/>
  <c r="P358" i="2"/>
  <c r="Q358" i="2"/>
  <c r="P359" i="2"/>
  <c r="Q359" i="2"/>
  <c r="P360" i="2"/>
  <c r="Q360" i="2"/>
  <c r="P361" i="2"/>
  <c r="Q361" i="2"/>
  <c r="P362" i="2"/>
  <c r="Q362" i="2"/>
  <c r="P363" i="2"/>
  <c r="Q363" i="2"/>
  <c r="P364" i="2"/>
  <c r="Q364" i="2"/>
  <c r="P365" i="2"/>
  <c r="Q365" i="2"/>
  <c r="P366" i="2"/>
  <c r="Q366" i="2"/>
  <c r="P367" i="2"/>
  <c r="Q367" i="2"/>
  <c r="P368" i="2"/>
  <c r="Q368" i="2"/>
  <c r="P369" i="2"/>
  <c r="Q369" i="2"/>
  <c r="P370" i="2"/>
  <c r="Q370" i="2"/>
  <c r="P371" i="2"/>
  <c r="Q371" i="2"/>
  <c r="P372" i="2"/>
  <c r="Q372" i="2"/>
  <c r="P373" i="2"/>
  <c r="Q373" i="2"/>
  <c r="P374" i="2"/>
  <c r="Q374" i="2"/>
  <c r="P375" i="2"/>
  <c r="Q375" i="2"/>
  <c r="P376" i="2"/>
  <c r="Q376" i="2"/>
  <c r="P377" i="2"/>
  <c r="Q377" i="2"/>
  <c r="P378" i="2"/>
  <c r="Q378" i="2"/>
  <c r="P379" i="2"/>
  <c r="Q379" i="2"/>
  <c r="P380" i="2"/>
  <c r="Q380" i="2"/>
  <c r="P381" i="2"/>
  <c r="Q381" i="2"/>
  <c r="P382" i="2"/>
  <c r="Q382" i="2"/>
  <c r="P383" i="2"/>
  <c r="Q383" i="2"/>
  <c r="P384" i="2"/>
  <c r="Q384" i="2"/>
  <c r="P385" i="2"/>
  <c r="Q385" i="2"/>
  <c r="P386" i="2"/>
  <c r="Q386" i="2"/>
  <c r="P387" i="2"/>
  <c r="Q387" i="2"/>
  <c r="P388" i="2"/>
  <c r="Q388" i="2"/>
  <c r="P389" i="2"/>
  <c r="Q389" i="2"/>
  <c r="P390" i="2"/>
  <c r="Q390" i="2"/>
  <c r="P391" i="2"/>
  <c r="Q391" i="2"/>
  <c r="P392" i="2"/>
  <c r="Q392" i="2"/>
  <c r="P393" i="2"/>
  <c r="Q393" i="2"/>
  <c r="P394" i="2"/>
  <c r="Q394" i="2"/>
  <c r="P395" i="2"/>
  <c r="Q395" i="2"/>
  <c r="P396" i="2"/>
  <c r="Q396" i="2"/>
  <c r="P397" i="2"/>
  <c r="Q397" i="2"/>
  <c r="P398" i="2"/>
  <c r="Q398" i="2"/>
  <c r="A12" i="6"/>
  <c r="AJ12" i="6" s="1"/>
  <c r="B12" i="6"/>
  <c r="C12" i="6"/>
  <c r="D12" i="6"/>
  <c r="A13" i="6"/>
  <c r="AJ13" i="6" s="1"/>
  <c r="B13" i="6"/>
  <c r="C13" i="6"/>
  <c r="D13" i="6"/>
  <c r="A14" i="6"/>
  <c r="AJ14" i="6" s="1"/>
  <c r="B14" i="6"/>
  <c r="C14" i="6"/>
  <c r="D14" i="6"/>
  <c r="A15" i="6"/>
  <c r="AJ15" i="6" s="1"/>
  <c r="B15" i="6"/>
  <c r="BR15" i="6" s="1"/>
  <c r="C15" i="6"/>
  <c r="BX15" i="6" s="1"/>
  <c r="D15" i="6"/>
  <c r="A16" i="6"/>
  <c r="AJ16" i="6" s="1"/>
  <c r="B16" i="6"/>
  <c r="BR16" i="6" s="1"/>
  <c r="C16" i="6"/>
  <c r="BX16" i="6" s="1"/>
  <c r="D16" i="6"/>
  <c r="A17" i="6"/>
  <c r="AJ17" i="6" s="1"/>
  <c r="B17" i="6"/>
  <c r="C17" i="6"/>
  <c r="BX17" i="6" s="1"/>
  <c r="D17" i="6"/>
  <c r="A18" i="6"/>
  <c r="AJ18" i="6" s="1"/>
  <c r="B18" i="6"/>
  <c r="DC18" i="6" s="1"/>
  <c r="C18" i="6"/>
  <c r="BX18" i="6" s="1"/>
  <c r="D18" i="6"/>
  <c r="A19" i="6"/>
  <c r="AJ19" i="6" s="1"/>
  <c r="B19" i="6"/>
  <c r="C19" i="6"/>
  <c r="BX19" i="6" s="1"/>
  <c r="D19" i="6"/>
  <c r="A20" i="6"/>
  <c r="AJ20" i="6" s="1"/>
  <c r="B20" i="6"/>
  <c r="C20" i="6"/>
  <c r="D20" i="6"/>
  <c r="A21" i="6"/>
  <c r="AJ21" i="6" s="1"/>
  <c r="B21" i="6"/>
  <c r="DB21" i="6" s="1"/>
  <c r="C21" i="6"/>
  <c r="BX21" i="6" s="1"/>
  <c r="D21" i="6"/>
  <c r="A22" i="6"/>
  <c r="AJ22" i="6" s="1"/>
  <c r="B22" i="6"/>
  <c r="C22" i="6"/>
  <c r="BX22" i="6" s="1"/>
  <c r="D22" i="6"/>
  <c r="A23" i="6"/>
  <c r="AJ23" i="6" s="1"/>
  <c r="B23" i="6"/>
  <c r="C23" i="6"/>
  <c r="BX23" i="6" s="1"/>
  <c r="D23" i="6"/>
  <c r="A24" i="6"/>
  <c r="AJ24" i="6" s="1"/>
  <c r="B24" i="6"/>
  <c r="BR24" i="6" s="1"/>
  <c r="C24" i="6"/>
  <c r="BX24" i="6" s="1"/>
  <c r="D24" i="6"/>
  <c r="A25" i="6"/>
  <c r="AJ25" i="6" s="1"/>
  <c r="B25" i="6"/>
  <c r="C25" i="6"/>
  <c r="BX25" i="6" s="1"/>
  <c r="D25" i="6"/>
  <c r="A26" i="6"/>
  <c r="AJ26" i="6" s="1"/>
  <c r="B26" i="6"/>
  <c r="BO26" i="6" s="1"/>
  <c r="C26" i="6"/>
  <c r="BX26" i="6" s="1"/>
  <c r="D26" i="6"/>
  <c r="A27" i="6"/>
  <c r="AJ27" i="6" s="1"/>
  <c r="B27" i="6"/>
  <c r="C27" i="6"/>
  <c r="BX27" i="6" s="1"/>
  <c r="D27" i="6"/>
  <c r="A28" i="6"/>
  <c r="AJ28" i="6" s="1"/>
  <c r="B28" i="6"/>
  <c r="C28" i="6"/>
  <c r="BX28" i="6" s="1"/>
  <c r="D28" i="6"/>
  <c r="A29" i="6"/>
  <c r="AJ29" i="6" s="1"/>
  <c r="B29" i="6"/>
  <c r="BO29" i="6" s="1"/>
  <c r="C29" i="6"/>
  <c r="BX29" i="6" s="1"/>
  <c r="D29" i="6"/>
  <c r="A30" i="6"/>
  <c r="AJ30" i="6" s="1"/>
  <c r="B30" i="6"/>
  <c r="BS30" i="6" s="1"/>
  <c r="C30" i="6"/>
  <c r="BX30" i="6" s="1"/>
  <c r="D30" i="6"/>
  <c r="A31" i="6"/>
  <c r="AJ31" i="6" s="1"/>
  <c r="B31" i="6"/>
  <c r="BR31" i="6" s="1"/>
  <c r="C31" i="6"/>
  <c r="BX31" i="6" s="1"/>
  <c r="D31" i="6"/>
  <c r="A32" i="6"/>
  <c r="AJ32" i="6" s="1"/>
  <c r="B32" i="6"/>
  <c r="C32" i="6"/>
  <c r="BX32" i="6" s="1"/>
  <c r="D32" i="6"/>
  <c r="A33" i="6"/>
  <c r="AJ33" i="6" s="1"/>
  <c r="B33" i="6"/>
  <c r="C33" i="6"/>
  <c r="BX33" i="6" s="1"/>
  <c r="D33" i="6"/>
  <c r="A34" i="6"/>
  <c r="AJ34" i="6" s="1"/>
  <c r="B34" i="6"/>
  <c r="BP34" i="6" s="1"/>
  <c r="C34" i="6"/>
  <c r="BX34" i="6" s="1"/>
  <c r="D34" i="6"/>
  <c r="A35" i="6"/>
  <c r="AJ35" i="6" s="1"/>
  <c r="B35" i="6"/>
  <c r="BP35" i="6" s="1"/>
  <c r="C35" i="6"/>
  <c r="BX35" i="6" s="1"/>
  <c r="D35" i="6"/>
  <c r="A36" i="6"/>
  <c r="AJ36" i="6" s="1"/>
  <c r="B36" i="6"/>
  <c r="C36" i="6"/>
  <c r="BX36" i="6" s="1"/>
  <c r="D36" i="6"/>
  <c r="A37" i="6"/>
  <c r="AJ37" i="6" s="1"/>
  <c r="B37" i="6"/>
  <c r="C37" i="6"/>
  <c r="BX37" i="6" s="1"/>
  <c r="D37" i="6"/>
  <c r="A38" i="6"/>
  <c r="AJ38" i="6" s="1"/>
  <c r="B38" i="6"/>
  <c r="BP38" i="6" s="1"/>
  <c r="C38" i="6"/>
  <c r="BX38" i="6" s="1"/>
  <c r="D38" i="6"/>
  <c r="A39" i="6"/>
  <c r="AJ39" i="6" s="1"/>
  <c r="B39" i="6"/>
  <c r="C39" i="6"/>
  <c r="BX39" i="6" s="1"/>
  <c r="D39" i="6"/>
  <c r="A40" i="6"/>
  <c r="AJ40" i="6" s="1"/>
  <c r="B40" i="6"/>
  <c r="C40" i="6"/>
  <c r="BX40" i="6" s="1"/>
  <c r="D40" i="6"/>
  <c r="A41" i="6"/>
  <c r="AJ41" i="6" s="1"/>
  <c r="B41" i="6"/>
  <c r="C41" i="6"/>
  <c r="BX41" i="6" s="1"/>
  <c r="D41" i="6"/>
  <c r="A42" i="6"/>
  <c r="AJ42" i="6" s="1"/>
  <c r="B42" i="6"/>
  <c r="C42" i="6"/>
  <c r="BX42" i="6" s="1"/>
  <c r="D42" i="6"/>
  <c r="A43" i="6"/>
  <c r="AJ43" i="6" s="1"/>
  <c r="B43" i="6"/>
  <c r="BQ43" i="6" s="1"/>
  <c r="C43" i="6"/>
  <c r="BX43" i="6" s="1"/>
  <c r="D43" i="6"/>
  <c r="A44" i="6"/>
  <c r="AJ44" i="6" s="1"/>
  <c r="B44" i="6"/>
  <c r="C44" i="6"/>
  <c r="BX44" i="6" s="1"/>
  <c r="D44" i="6"/>
  <c r="A45" i="6"/>
  <c r="AJ45" i="6" s="1"/>
  <c r="B45" i="6"/>
  <c r="DC45" i="6" s="1"/>
  <c r="C45" i="6"/>
  <c r="BX45" i="6" s="1"/>
  <c r="D45" i="6"/>
  <c r="A46" i="6"/>
  <c r="AJ46" i="6" s="1"/>
  <c r="B46" i="6"/>
  <c r="C46" i="6"/>
  <c r="BX46" i="6" s="1"/>
  <c r="D46" i="6"/>
  <c r="A47" i="6"/>
  <c r="AJ47" i="6" s="1"/>
  <c r="B47" i="6"/>
  <c r="BP47" i="6" s="1"/>
  <c r="C47" i="6"/>
  <c r="BX47" i="6" s="1"/>
  <c r="D47" i="6"/>
  <c r="A48" i="6"/>
  <c r="AJ48" i="6" s="1"/>
  <c r="B48" i="6"/>
  <c r="DA48" i="6" s="1"/>
  <c r="C48" i="6"/>
  <c r="BX48" i="6" s="1"/>
  <c r="D48" i="6"/>
  <c r="A49" i="6"/>
  <c r="AJ49" i="6" s="1"/>
  <c r="B49" i="6"/>
  <c r="C49" i="6"/>
  <c r="BX49" i="6" s="1"/>
  <c r="D49" i="6"/>
  <c r="A50" i="6"/>
  <c r="AJ50" i="6" s="1"/>
  <c r="B50" i="6"/>
  <c r="C50" i="6"/>
  <c r="BX50" i="6" s="1"/>
  <c r="D50" i="6"/>
  <c r="A51" i="6"/>
  <c r="AJ51" i="6" s="1"/>
  <c r="B51" i="6"/>
  <c r="BS51" i="6" s="1"/>
  <c r="C51" i="6"/>
  <c r="BX51" i="6" s="1"/>
  <c r="D51" i="6"/>
  <c r="A52" i="6"/>
  <c r="AJ52" i="6" s="1"/>
  <c r="B52" i="6"/>
  <c r="BS52" i="6" s="1"/>
  <c r="C52" i="6"/>
  <c r="BX52" i="6" s="1"/>
  <c r="D52" i="6"/>
  <c r="A53" i="6"/>
  <c r="AJ53" i="6" s="1"/>
  <c r="B53" i="6"/>
  <c r="BS53" i="6" s="1"/>
  <c r="C53" i="6"/>
  <c r="BX53" i="6" s="1"/>
  <c r="D53" i="6"/>
  <c r="A54" i="6"/>
  <c r="AJ54" i="6" s="1"/>
  <c r="B54" i="6"/>
  <c r="C54" i="6"/>
  <c r="BX54" i="6" s="1"/>
  <c r="D54" i="6"/>
  <c r="A55" i="6"/>
  <c r="AJ55" i="6" s="1"/>
  <c r="B55" i="6"/>
  <c r="C55" i="6"/>
  <c r="BX55" i="6" s="1"/>
  <c r="D55" i="6"/>
  <c r="A56" i="6"/>
  <c r="AJ56" i="6" s="1"/>
  <c r="B56" i="6"/>
  <c r="BP56" i="6" s="1"/>
  <c r="C56" i="6"/>
  <c r="BX56" i="6" s="1"/>
  <c r="D56" i="6"/>
  <c r="A57" i="6"/>
  <c r="AJ57" i="6" s="1"/>
  <c r="B57" i="6"/>
  <c r="DC57" i="6" s="1"/>
  <c r="C57" i="6"/>
  <c r="BX57" i="6" s="1"/>
  <c r="D57" i="6"/>
  <c r="A58" i="6"/>
  <c r="AJ58" i="6" s="1"/>
  <c r="B58" i="6"/>
  <c r="BR58" i="6" s="1"/>
  <c r="C58" i="6"/>
  <c r="BX58" i="6" s="1"/>
  <c r="D58" i="6"/>
  <c r="A59" i="6"/>
  <c r="AJ59" i="6" s="1"/>
  <c r="B59" i="6"/>
  <c r="C59" i="6"/>
  <c r="BX59" i="6" s="1"/>
  <c r="D59" i="6"/>
  <c r="A60" i="6"/>
  <c r="AJ60" i="6" s="1"/>
  <c r="B60" i="6"/>
  <c r="C60" i="6"/>
  <c r="BX60" i="6" s="1"/>
  <c r="D60" i="6"/>
  <c r="A61" i="6"/>
  <c r="AJ61" i="6" s="1"/>
  <c r="B61" i="6"/>
  <c r="DC61" i="6" s="1"/>
  <c r="C61" i="6"/>
  <c r="BX61" i="6" s="1"/>
  <c r="D61" i="6"/>
  <c r="A62" i="6"/>
  <c r="AJ62" i="6" s="1"/>
  <c r="B62" i="6"/>
  <c r="C62" i="6"/>
  <c r="BX62" i="6" s="1"/>
  <c r="D62" i="6"/>
  <c r="A63" i="6"/>
  <c r="AJ63" i="6" s="1"/>
  <c r="B63" i="6"/>
  <c r="C63" i="6"/>
  <c r="BX63" i="6" s="1"/>
  <c r="D63" i="6"/>
  <c r="A64" i="6"/>
  <c r="AJ64" i="6" s="1"/>
  <c r="B64" i="6"/>
  <c r="C64" i="6"/>
  <c r="BX64" i="6" s="1"/>
  <c r="D64" i="6"/>
  <c r="A65" i="6"/>
  <c r="AJ65" i="6" s="1"/>
  <c r="B65" i="6"/>
  <c r="C65" i="6"/>
  <c r="BX65" i="6" s="1"/>
  <c r="D65" i="6"/>
  <c r="A66" i="6"/>
  <c r="AJ66" i="6" s="1"/>
  <c r="B66" i="6"/>
  <c r="DC66" i="6" s="1"/>
  <c r="C66" i="6"/>
  <c r="BX66" i="6" s="1"/>
  <c r="D66" i="6"/>
  <c r="A67" i="6"/>
  <c r="AJ67" i="6" s="1"/>
  <c r="B67" i="6"/>
  <c r="BS67" i="6" s="1"/>
  <c r="C67" i="6"/>
  <c r="BX67" i="6" s="1"/>
  <c r="D67" i="6"/>
  <c r="A68" i="6"/>
  <c r="AJ68" i="6" s="1"/>
  <c r="B68" i="6"/>
  <c r="C68" i="6"/>
  <c r="BX68" i="6" s="1"/>
  <c r="D68" i="6"/>
  <c r="A69" i="6"/>
  <c r="AJ69" i="6" s="1"/>
  <c r="B69" i="6"/>
  <c r="C69" i="6"/>
  <c r="BX69" i="6" s="1"/>
  <c r="D69" i="6"/>
  <c r="A70" i="6"/>
  <c r="AJ70" i="6" s="1"/>
  <c r="B70" i="6"/>
  <c r="C70" i="6"/>
  <c r="BX70" i="6" s="1"/>
  <c r="D70" i="6"/>
  <c r="A71" i="6"/>
  <c r="AJ71" i="6" s="1"/>
  <c r="B71" i="6"/>
  <c r="BO71" i="6" s="1"/>
  <c r="C71" i="6"/>
  <c r="BX71" i="6" s="1"/>
  <c r="D71" i="6"/>
  <c r="A72" i="6"/>
  <c r="AJ72" i="6" s="1"/>
  <c r="B72" i="6"/>
  <c r="C72" i="6"/>
  <c r="BX72" i="6" s="1"/>
  <c r="D72" i="6"/>
  <c r="A73" i="6"/>
  <c r="AJ73" i="6" s="1"/>
  <c r="B73" i="6"/>
  <c r="BR73" i="6" s="1"/>
  <c r="C73" i="6"/>
  <c r="BX73" i="6" s="1"/>
  <c r="D73" i="6"/>
  <c r="A74" i="6"/>
  <c r="AJ74" i="6" s="1"/>
  <c r="B74" i="6"/>
  <c r="C74" i="6"/>
  <c r="BX74" i="6" s="1"/>
  <c r="D74" i="6"/>
  <c r="A75" i="6"/>
  <c r="AJ75" i="6" s="1"/>
  <c r="B75" i="6"/>
  <c r="BR75" i="6" s="1"/>
  <c r="C75" i="6"/>
  <c r="BX75" i="6" s="1"/>
  <c r="D75" i="6"/>
  <c r="A76" i="6"/>
  <c r="AJ76" i="6" s="1"/>
  <c r="B76" i="6"/>
  <c r="C76" i="6"/>
  <c r="BX76" i="6" s="1"/>
  <c r="D76" i="6"/>
  <c r="A77" i="6"/>
  <c r="AJ77" i="6" s="1"/>
  <c r="B77" i="6"/>
  <c r="C77" i="6"/>
  <c r="BX77" i="6" s="1"/>
  <c r="D77" i="6"/>
  <c r="A78" i="6"/>
  <c r="AJ78" i="6" s="1"/>
  <c r="B78" i="6"/>
  <c r="C78" i="6"/>
  <c r="BX78" i="6" s="1"/>
  <c r="D78" i="6"/>
  <c r="A79" i="6"/>
  <c r="AJ79" i="6" s="1"/>
  <c r="B79" i="6"/>
  <c r="C79" i="6"/>
  <c r="BX79" i="6" s="1"/>
  <c r="D79" i="6"/>
  <c r="A80" i="6"/>
  <c r="AJ80" i="6" s="1"/>
  <c r="B80" i="6"/>
  <c r="BR80" i="6" s="1"/>
  <c r="C80" i="6"/>
  <c r="BX80" i="6" s="1"/>
  <c r="D80" i="6"/>
  <c r="A81" i="6"/>
  <c r="AJ81" i="6" s="1"/>
  <c r="B81" i="6"/>
  <c r="BR81" i="6" s="1"/>
  <c r="C81" i="6"/>
  <c r="BX81" i="6" s="1"/>
  <c r="D81" i="6"/>
  <c r="A82" i="6"/>
  <c r="AJ82" i="6" s="1"/>
  <c r="B82" i="6"/>
  <c r="C82" i="6"/>
  <c r="BX82" i="6" s="1"/>
  <c r="D82" i="6"/>
  <c r="A83" i="6"/>
  <c r="AJ83" i="6" s="1"/>
  <c r="B83" i="6"/>
  <c r="C83" i="6"/>
  <c r="BX83" i="6" s="1"/>
  <c r="D83" i="6"/>
  <c r="A84" i="6"/>
  <c r="AJ84" i="6" s="1"/>
  <c r="B84" i="6"/>
  <c r="C84" i="6"/>
  <c r="BX84" i="6" s="1"/>
  <c r="D84" i="6"/>
  <c r="A85" i="6"/>
  <c r="AJ85" i="6" s="1"/>
  <c r="B85" i="6"/>
  <c r="BQ85" i="6" s="1"/>
  <c r="C85" i="6"/>
  <c r="BX85" i="6" s="1"/>
  <c r="D85" i="6"/>
  <c r="A86" i="6"/>
  <c r="AJ86" i="6" s="1"/>
  <c r="B86" i="6"/>
  <c r="C86" i="6"/>
  <c r="BX86" i="6" s="1"/>
  <c r="D86" i="6"/>
  <c r="A87" i="6"/>
  <c r="AJ87" i="6" s="1"/>
  <c r="B87" i="6"/>
  <c r="BO87" i="6" s="1"/>
  <c r="C87" i="6"/>
  <c r="BX87" i="6" s="1"/>
  <c r="D87" i="6"/>
  <c r="A88" i="6"/>
  <c r="AJ88" i="6" s="1"/>
  <c r="B88" i="6"/>
  <c r="C88" i="6"/>
  <c r="BX88" i="6" s="1"/>
  <c r="D88" i="6"/>
  <c r="A89" i="6"/>
  <c r="AJ89" i="6" s="1"/>
  <c r="B89" i="6"/>
  <c r="BP89" i="6" s="1"/>
  <c r="C89" i="6"/>
  <c r="BX89" i="6" s="1"/>
  <c r="D89" i="6"/>
  <c r="A90" i="6"/>
  <c r="AJ90" i="6" s="1"/>
  <c r="B90" i="6"/>
  <c r="BR90" i="6" s="1"/>
  <c r="C90" i="6"/>
  <c r="BX90" i="6" s="1"/>
  <c r="D90" i="6"/>
  <c r="A91" i="6"/>
  <c r="AJ91" i="6" s="1"/>
  <c r="B91" i="6"/>
  <c r="C91" i="6"/>
  <c r="BX91" i="6" s="1"/>
  <c r="D91" i="6"/>
  <c r="A92" i="6"/>
  <c r="AJ92" i="6" s="1"/>
  <c r="B92" i="6"/>
  <c r="C92" i="6"/>
  <c r="BX92" i="6" s="1"/>
  <c r="D92" i="6"/>
  <c r="A93" i="6"/>
  <c r="AJ93" i="6" s="1"/>
  <c r="B93" i="6"/>
  <c r="DC93" i="6" s="1"/>
  <c r="C93" i="6"/>
  <c r="BX93" i="6" s="1"/>
  <c r="D93" i="6"/>
  <c r="A94" i="6"/>
  <c r="AJ94" i="6" s="1"/>
  <c r="B94" i="6"/>
  <c r="BP94" i="6" s="1"/>
  <c r="C94" i="6"/>
  <c r="BX94" i="6" s="1"/>
  <c r="D94" i="6"/>
  <c r="A95" i="6"/>
  <c r="AJ95" i="6" s="1"/>
  <c r="B95" i="6"/>
  <c r="BR95" i="6" s="1"/>
  <c r="C95" i="6"/>
  <c r="BX95" i="6" s="1"/>
  <c r="D95" i="6"/>
  <c r="A96" i="6"/>
  <c r="AJ96" i="6" s="1"/>
  <c r="B96" i="6"/>
  <c r="C96" i="6"/>
  <c r="BX96" i="6" s="1"/>
  <c r="D96" i="6"/>
  <c r="A97" i="6"/>
  <c r="AJ97" i="6" s="1"/>
  <c r="B97" i="6"/>
  <c r="C97" i="6"/>
  <c r="BX97" i="6" s="1"/>
  <c r="D97" i="6"/>
  <c r="A98" i="6"/>
  <c r="AJ98" i="6" s="1"/>
  <c r="B98" i="6"/>
  <c r="C98" i="6"/>
  <c r="BX98" i="6" s="1"/>
  <c r="D98" i="6"/>
  <c r="A99" i="6"/>
  <c r="AJ99" i="6" s="1"/>
  <c r="B99" i="6"/>
  <c r="BP99" i="6" s="1"/>
  <c r="C99" i="6"/>
  <c r="BX99" i="6" s="1"/>
  <c r="D99" i="6"/>
  <c r="A100" i="6"/>
  <c r="AJ100" i="6" s="1"/>
  <c r="B100" i="6"/>
  <c r="BQ100" i="6" s="1"/>
  <c r="C100" i="6"/>
  <c r="BX100" i="6" s="1"/>
  <c r="D100" i="6"/>
  <c r="A101" i="6"/>
  <c r="AJ101" i="6" s="1"/>
  <c r="B101" i="6"/>
  <c r="C101" i="6"/>
  <c r="BX101" i="6" s="1"/>
  <c r="D101" i="6"/>
  <c r="A102" i="6"/>
  <c r="AJ102" i="6" s="1"/>
  <c r="B102" i="6"/>
  <c r="CZ102" i="6" s="1"/>
  <c r="C102" i="6"/>
  <c r="BX102" i="6" s="1"/>
  <c r="D102" i="6"/>
  <c r="A103" i="6"/>
  <c r="AJ103" i="6" s="1"/>
  <c r="B103" i="6"/>
  <c r="BP103" i="6" s="1"/>
  <c r="C103" i="6"/>
  <c r="BX103" i="6" s="1"/>
  <c r="D103" i="6"/>
  <c r="A104" i="6"/>
  <c r="AJ104" i="6" s="1"/>
  <c r="B104" i="6"/>
  <c r="BQ104" i="6" s="1"/>
  <c r="C104" i="6"/>
  <c r="BX104" i="6" s="1"/>
  <c r="D104" i="6"/>
  <c r="A105" i="6"/>
  <c r="AJ105" i="6" s="1"/>
  <c r="B105" i="6"/>
  <c r="CY105" i="6" s="1"/>
  <c r="C105" i="6"/>
  <c r="BX105" i="6" s="1"/>
  <c r="D105" i="6"/>
  <c r="A106" i="6"/>
  <c r="AJ106" i="6" s="1"/>
  <c r="B106" i="6"/>
  <c r="C106" i="6"/>
  <c r="BX106" i="6" s="1"/>
  <c r="D106" i="6"/>
  <c r="A107" i="6"/>
  <c r="AJ107" i="6" s="1"/>
  <c r="B107" i="6"/>
  <c r="C107" i="6"/>
  <c r="BX107" i="6" s="1"/>
  <c r="D107" i="6"/>
  <c r="A108" i="6"/>
  <c r="AJ108" i="6" s="1"/>
  <c r="B108" i="6"/>
  <c r="BS108" i="6" s="1"/>
  <c r="C108" i="6"/>
  <c r="BX108" i="6" s="1"/>
  <c r="D108" i="6"/>
  <c r="A109" i="6"/>
  <c r="AJ109" i="6" s="1"/>
  <c r="B109" i="6"/>
  <c r="BQ109" i="6" s="1"/>
  <c r="C109" i="6"/>
  <c r="BX109" i="6" s="1"/>
  <c r="D109" i="6"/>
  <c r="A110" i="6"/>
  <c r="AJ110" i="6" s="1"/>
  <c r="B110" i="6"/>
  <c r="C110" i="6"/>
  <c r="BX110" i="6" s="1"/>
  <c r="D110" i="6"/>
  <c r="A111" i="6"/>
  <c r="AJ111" i="6" s="1"/>
  <c r="B111" i="6"/>
  <c r="CY111" i="6" s="1"/>
  <c r="C111" i="6"/>
  <c r="BX111" i="6" s="1"/>
  <c r="D111" i="6"/>
  <c r="A112" i="6"/>
  <c r="AJ112" i="6" s="1"/>
  <c r="B112" i="6"/>
  <c r="CZ112" i="6" s="1"/>
  <c r="C112" i="6"/>
  <c r="BX112" i="6" s="1"/>
  <c r="D112" i="6"/>
  <c r="A113" i="6"/>
  <c r="AJ113" i="6" s="1"/>
  <c r="B113" i="6"/>
  <c r="BP113" i="6" s="1"/>
  <c r="C113" i="6"/>
  <c r="BX113" i="6" s="1"/>
  <c r="D113" i="6"/>
  <c r="A114" i="6"/>
  <c r="AJ114" i="6" s="1"/>
  <c r="B114" i="6"/>
  <c r="BP114" i="6" s="1"/>
  <c r="C114" i="6"/>
  <c r="BX114" i="6" s="1"/>
  <c r="D114" i="6"/>
  <c r="A115" i="6"/>
  <c r="AJ115" i="6" s="1"/>
  <c r="B115" i="6"/>
  <c r="BO115" i="6" s="1"/>
  <c r="C115" i="6"/>
  <c r="BX115" i="6" s="1"/>
  <c r="D115" i="6"/>
  <c r="A116" i="6"/>
  <c r="AJ116" i="6" s="1"/>
  <c r="B116" i="6"/>
  <c r="C116" i="6"/>
  <c r="BX116" i="6" s="1"/>
  <c r="D116" i="6"/>
  <c r="A117" i="6"/>
  <c r="AJ117" i="6" s="1"/>
  <c r="B117" i="6"/>
  <c r="BS117" i="6" s="1"/>
  <c r="C117" i="6"/>
  <c r="BX117" i="6" s="1"/>
  <c r="D117" i="6"/>
  <c r="A118" i="6"/>
  <c r="AJ118" i="6" s="1"/>
  <c r="B118" i="6"/>
  <c r="BS118" i="6" s="1"/>
  <c r="C118" i="6"/>
  <c r="BX118" i="6" s="1"/>
  <c r="D118" i="6"/>
  <c r="A119" i="6"/>
  <c r="AJ119" i="6" s="1"/>
  <c r="B119" i="6"/>
  <c r="BR119" i="6" s="1"/>
  <c r="C119" i="6"/>
  <c r="BX119" i="6" s="1"/>
  <c r="D119" i="6"/>
  <c r="A120" i="6"/>
  <c r="AJ120" i="6" s="1"/>
  <c r="B120" i="6"/>
  <c r="C120" i="6"/>
  <c r="BX120" i="6" s="1"/>
  <c r="D120" i="6"/>
  <c r="A121" i="6"/>
  <c r="AJ121" i="6" s="1"/>
  <c r="B121" i="6"/>
  <c r="C121" i="6"/>
  <c r="BX121" i="6" s="1"/>
  <c r="D121" i="6"/>
  <c r="A122" i="6"/>
  <c r="AJ122" i="6" s="1"/>
  <c r="B122" i="6"/>
  <c r="BS122" i="6" s="1"/>
  <c r="C122" i="6"/>
  <c r="BX122" i="6" s="1"/>
  <c r="D122" i="6"/>
  <c r="A123" i="6"/>
  <c r="AJ123" i="6" s="1"/>
  <c r="B123" i="6"/>
  <c r="C123" i="6"/>
  <c r="BX123" i="6" s="1"/>
  <c r="D123" i="6"/>
  <c r="A124" i="6"/>
  <c r="AJ124" i="6" s="1"/>
  <c r="B124" i="6"/>
  <c r="BP124" i="6" s="1"/>
  <c r="C124" i="6"/>
  <c r="BX124" i="6" s="1"/>
  <c r="D124" i="6"/>
  <c r="A125" i="6"/>
  <c r="AJ125" i="6" s="1"/>
  <c r="B125" i="6"/>
  <c r="C125" i="6"/>
  <c r="BX125" i="6" s="1"/>
  <c r="D125" i="6"/>
  <c r="A126" i="6"/>
  <c r="AJ126" i="6" s="1"/>
  <c r="B126" i="6"/>
  <c r="C126" i="6"/>
  <c r="BX126" i="6" s="1"/>
  <c r="D126" i="6"/>
  <c r="A127" i="6"/>
  <c r="AJ127" i="6" s="1"/>
  <c r="B127" i="6"/>
  <c r="BS127" i="6" s="1"/>
  <c r="C127" i="6"/>
  <c r="BX127" i="6" s="1"/>
  <c r="D127" i="6"/>
  <c r="A128" i="6"/>
  <c r="AJ128" i="6" s="1"/>
  <c r="B128" i="6"/>
  <c r="BP128" i="6" s="1"/>
  <c r="C128" i="6"/>
  <c r="BX128" i="6" s="1"/>
  <c r="D128" i="6"/>
  <c r="A129" i="6"/>
  <c r="AJ129" i="6" s="1"/>
  <c r="B129" i="6"/>
  <c r="C129" i="6"/>
  <c r="BX129" i="6" s="1"/>
  <c r="D129" i="6"/>
  <c r="A130" i="6"/>
  <c r="AJ130" i="6" s="1"/>
  <c r="B130" i="6"/>
  <c r="C130" i="6"/>
  <c r="BX130" i="6" s="1"/>
  <c r="D130" i="6"/>
  <c r="A131" i="6"/>
  <c r="AJ131" i="6" s="1"/>
  <c r="B131" i="6"/>
  <c r="C131" i="6"/>
  <c r="BX131" i="6" s="1"/>
  <c r="D131" i="6"/>
  <c r="A132" i="6"/>
  <c r="AJ132" i="6" s="1"/>
  <c r="B132" i="6"/>
  <c r="BS132" i="6" s="1"/>
  <c r="C132" i="6"/>
  <c r="BX132" i="6" s="1"/>
  <c r="D132" i="6"/>
  <c r="A133" i="6"/>
  <c r="AJ133" i="6" s="1"/>
  <c r="B133" i="6"/>
  <c r="BO133" i="6" s="1"/>
  <c r="C133" i="6"/>
  <c r="BX133" i="6" s="1"/>
  <c r="D133" i="6"/>
  <c r="A134" i="6"/>
  <c r="AJ134" i="6" s="1"/>
  <c r="B134" i="6"/>
  <c r="C134" i="6"/>
  <c r="BX134" i="6" s="1"/>
  <c r="D134" i="6"/>
  <c r="A135" i="6"/>
  <c r="AJ135" i="6" s="1"/>
  <c r="B135" i="6"/>
  <c r="C135" i="6"/>
  <c r="BX135" i="6" s="1"/>
  <c r="D135" i="6"/>
  <c r="A136" i="6"/>
  <c r="AJ136" i="6" s="1"/>
  <c r="B136" i="6"/>
  <c r="DC136" i="6" s="1"/>
  <c r="C136" i="6"/>
  <c r="BX136" i="6" s="1"/>
  <c r="D136" i="6"/>
  <c r="A137" i="6"/>
  <c r="AJ137" i="6" s="1"/>
  <c r="B137" i="6"/>
  <c r="BS137" i="6" s="1"/>
  <c r="C137" i="6"/>
  <c r="BX137" i="6" s="1"/>
  <c r="D137" i="6"/>
  <c r="A138" i="6"/>
  <c r="AJ138" i="6" s="1"/>
  <c r="B138" i="6"/>
  <c r="C138" i="6"/>
  <c r="BX138" i="6" s="1"/>
  <c r="D138" i="6"/>
  <c r="A139" i="6"/>
  <c r="AJ139" i="6" s="1"/>
  <c r="B139" i="6"/>
  <c r="DB139" i="6" s="1"/>
  <c r="C139" i="6"/>
  <c r="BX139" i="6" s="1"/>
  <c r="D139" i="6"/>
  <c r="A140" i="6"/>
  <c r="AJ140" i="6" s="1"/>
  <c r="B140" i="6"/>
  <c r="C140" i="6"/>
  <c r="BX140" i="6" s="1"/>
  <c r="D140" i="6"/>
  <c r="A141" i="6"/>
  <c r="AJ141" i="6" s="1"/>
  <c r="B141" i="6"/>
  <c r="BS141" i="6" s="1"/>
  <c r="C141" i="6"/>
  <c r="BX141" i="6" s="1"/>
  <c r="D141" i="6"/>
  <c r="A142" i="6"/>
  <c r="AJ142" i="6" s="1"/>
  <c r="B142" i="6"/>
  <c r="CY142" i="6" s="1"/>
  <c r="C142" i="6"/>
  <c r="BX142" i="6" s="1"/>
  <c r="D142" i="6"/>
  <c r="A143" i="6"/>
  <c r="AJ143" i="6" s="1"/>
  <c r="B143" i="6"/>
  <c r="C143" i="6"/>
  <c r="BX143" i="6" s="1"/>
  <c r="D143" i="6"/>
  <c r="A144" i="6"/>
  <c r="AJ144" i="6" s="1"/>
  <c r="B144" i="6"/>
  <c r="C144" i="6"/>
  <c r="BX144" i="6" s="1"/>
  <c r="D144" i="6"/>
  <c r="A145" i="6"/>
  <c r="AJ145" i="6" s="1"/>
  <c r="B145" i="6"/>
  <c r="C145" i="6"/>
  <c r="BX145" i="6" s="1"/>
  <c r="D145" i="6"/>
  <c r="A146" i="6"/>
  <c r="AJ146" i="6" s="1"/>
  <c r="B146" i="6"/>
  <c r="BS146" i="6" s="1"/>
  <c r="C146" i="6"/>
  <c r="BX146" i="6" s="1"/>
  <c r="D146" i="6"/>
  <c r="A147" i="6"/>
  <c r="AJ147" i="6" s="1"/>
  <c r="B147" i="6"/>
  <c r="BS147" i="6" s="1"/>
  <c r="C147" i="6"/>
  <c r="BX147" i="6" s="1"/>
  <c r="D147" i="6"/>
  <c r="A148" i="6"/>
  <c r="AJ148" i="6" s="1"/>
  <c r="B148" i="6"/>
  <c r="C148" i="6"/>
  <c r="BX148" i="6" s="1"/>
  <c r="D148" i="6"/>
  <c r="A149" i="6"/>
  <c r="AJ149" i="6" s="1"/>
  <c r="B149" i="6"/>
  <c r="C149" i="6"/>
  <c r="BX149" i="6" s="1"/>
  <c r="D149" i="6"/>
  <c r="A150" i="6"/>
  <c r="AJ150" i="6" s="1"/>
  <c r="B150" i="6"/>
  <c r="DC150" i="6" s="1"/>
  <c r="C150" i="6"/>
  <c r="BX150" i="6" s="1"/>
  <c r="D150" i="6"/>
  <c r="A151" i="6"/>
  <c r="AJ151" i="6" s="1"/>
  <c r="B151" i="6"/>
  <c r="BR151" i="6" s="1"/>
  <c r="C151" i="6"/>
  <c r="BX151" i="6" s="1"/>
  <c r="D151" i="6"/>
  <c r="A152" i="6"/>
  <c r="AJ152" i="6" s="1"/>
  <c r="B152" i="6"/>
  <c r="BP152" i="6" s="1"/>
  <c r="C152" i="6"/>
  <c r="BX152" i="6" s="1"/>
  <c r="D152" i="6"/>
  <c r="A153" i="6"/>
  <c r="AJ153" i="6" s="1"/>
  <c r="B153" i="6"/>
  <c r="C153" i="6"/>
  <c r="BX153" i="6" s="1"/>
  <c r="D153" i="6"/>
  <c r="A154" i="6"/>
  <c r="AJ154" i="6" s="1"/>
  <c r="B154" i="6"/>
  <c r="C154" i="6"/>
  <c r="BX154" i="6" s="1"/>
  <c r="D154" i="6"/>
  <c r="A155" i="6"/>
  <c r="AJ155" i="6" s="1"/>
  <c r="B155" i="6"/>
  <c r="BS155" i="6" s="1"/>
  <c r="C155" i="6"/>
  <c r="BX155" i="6" s="1"/>
  <c r="D155" i="6"/>
  <c r="A156" i="6"/>
  <c r="AJ156" i="6" s="1"/>
  <c r="B156" i="6"/>
  <c r="BQ156" i="6" s="1"/>
  <c r="C156" i="6"/>
  <c r="BX156" i="6" s="1"/>
  <c r="D156" i="6"/>
  <c r="A157" i="6"/>
  <c r="AJ157" i="6" s="1"/>
  <c r="B157" i="6"/>
  <c r="BQ157" i="6" s="1"/>
  <c r="C157" i="6"/>
  <c r="BX157" i="6" s="1"/>
  <c r="D157" i="6"/>
  <c r="A158" i="6"/>
  <c r="AJ158" i="6" s="1"/>
  <c r="B158" i="6"/>
  <c r="DC158" i="6" s="1"/>
  <c r="C158" i="6"/>
  <c r="BX158" i="6" s="1"/>
  <c r="D158" i="6"/>
  <c r="A159" i="6"/>
  <c r="AJ159" i="6" s="1"/>
  <c r="B159" i="6"/>
  <c r="C159" i="6"/>
  <c r="BX159" i="6" s="1"/>
  <c r="D159" i="6"/>
  <c r="A160" i="6"/>
  <c r="AJ160" i="6" s="1"/>
  <c r="B160" i="6"/>
  <c r="DC160" i="6" s="1"/>
  <c r="C160" i="6"/>
  <c r="BX160" i="6" s="1"/>
  <c r="D160" i="6"/>
  <c r="A161" i="6"/>
  <c r="AJ161" i="6" s="1"/>
  <c r="B161" i="6"/>
  <c r="BS161" i="6" s="1"/>
  <c r="C161" i="6"/>
  <c r="BX161" i="6" s="1"/>
  <c r="D161" i="6"/>
  <c r="A162" i="6"/>
  <c r="AJ162" i="6" s="1"/>
  <c r="B162" i="6"/>
  <c r="C162" i="6"/>
  <c r="BX162" i="6" s="1"/>
  <c r="D162" i="6"/>
  <c r="A163" i="6"/>
  <c r="AJ163" i="6" s="1"/>
  <c r="B163" i="6"/>
  <c r="C163" i="6"/>
  <c r="BX163" i="6" s="1"/>
  <c r="D163" i="6"/>
  <c r="A164" i="6"/>
  <c r="AJ164" i="6" s="1"/>
  <c r="B164" i="6"/>
  <c r="BP164" i="6" s="1"/>
  <c r="C164" i="6"/>
  <c r="BX164" i="6" s="1"/>
  <c r="D164" i="6"/>
  <c r="A165" i="6"/>
  <c r="AJ165" i="6" s="1"/>
  <c r="B165" i="6"/>
  <c r="BS165" i="6" s="1"/>
  <c r="C165" i="6"/>
  <c r="BX165" i="6" s="1"/>
  <c r="D165" i="6"/>
  <c r="A166" i="6"/>
  <c r="AJ166" i="6" s="1"/>
  <c r="B166" i="6"/>
  <c r="C166" i="6"/>
  <c r="BX166" i="6" s="1"/>
  <c r="D166" i="6"/>
  <c r="A167" i="6"/>
  <c r="AJ167" i="6" s="1"/>
  <c r="B167" i="6"/>
  <c r="C167" i="6"/>
  <c r="BX167" i="6" s="1"/>
  <c r="D167" i="6"/>
  <c r="A168" i="6"/>
  <c r="AJ168" i="6" s="1"/>
  <c r="B168" i="6"/>
  <c r="C168" i="6"/>
  <c r="BX168" i="6" s="1"/>
  <c r="D168" i="6"/>
  <c r="A169" i="6"/>
  <c r="AJ169" i="6" s="1"/>
  <c r="B169" i="6"/>
  <c r="BO169" i="6" s="1"/>
  <c r="C169" i="6"/>
  <c r="BX169" i="6" s="1"/>
  <c r="D169" i="6"/>
  <c r="A170" i="6"/>
  <c r="AJ170" i="6" s="1"/>
  <c r="B170" i="6"/>
  <c r="C170" i="6"/>
  <c r="BX170" i="6" s="1"/>
  <c r="D170" i="6"/>
  <c r="A171" i="6"/>
  <c r="AJ171" i="6" s="1"/>
  <c r="B171" i="6"/>
  <c r="C171" i="6"/>
  <c r="BX171" i="6" s="1"/>
  <c r="D171" i="6"/>
  <c r="A172" i="6"/>
  <c r="AJ172" i="6" s="1"/>
  <c r="B172" i="6"/>
  <c r="C172" i="6"/>
  <c r="BX172" i="6" s="1"/>
  <c r="D172" i="6"/>
  <c r="A173" i="6"/>
  <c r="AJ173" i="6" s="1"/>
  <c r="B173" i="6"/>
  <c r="BO173" i="6" s="1"/>
  <c r="C173" i="6"/>
  <c r="BX173" i="6" s="1"/>
  <c r="D173" i="6"/>
  <c r="A174" i="6"/>
  <c r="AJ174" i="6" s="1"/>
  <c r="B174" i="6"/>
  <c r="DC174" i="6" s="1"/>
  <c r="C174" i="6"/>
  <c r="BX174" i="6" s="1"/>
  <c r="D174" i="6"/>
  <c r="A175" i="6"/>
  <c r="AJ175" i="6" s="1"/>
  <c r="B175" i="6"/>
  <c r="BP175" i="6" s="1"/>
  <c r="C175" i="6"/>
  <c r="BX175" i="6" s="1"/>
  <c r="D175" i="6"/>
  <c r="A176" i="6"/>
  <c r="AJ176" i="6" s="1"/>
  <c r="B176" i="6"/>
  <c r="C176" i="6"/>
  <c r="BX176" i="6" s="1"/>
  <c r="D176" i="6"/>
  <c r="A177" i="6"/>
  <c r="AJ177" i="6" s="1"/>
  <c r="B177" i="6"/>
  <c r="BO177" i="6" s="1"/>
  <c r="C177" i="6"/>
  <c r="BX177" i="6" s="1"/>
  <c r="D177" i="6"/>
  <c r="A178" i="6"/>
  <c r="AJ178" i="6" s="1"/>
  <c r="B178" i="6"/>
  <c r="C178" i="6"/>
  <c r="BX178" i="6" s="1"/>
  <c r="D178" i="6"/>
  <c r="A179" i="6"/>
  <c r="AJ179" i="6" s="1"/>
  <c r="B179" i="6"/>
  <c r="BQ179" i="6" s="1"/>
  <c r="C179" i="6"/>
  <c r="BX179" i="6" s="1"/>
  <c r="D179" i="6"/>
  <c r="A180" i="6"/>
  <c r="AJ180" i="6" s="1"/>
  <c r="B180" i="6"/>
  <c r="BP180" i="6" s="1"/>
  <c r="C180" i="6"/>
  <c r="BX180" i="6" s="1"/>
  <c r="D180" i="6"/>
  <c r="A181" i="6"/>
  <c r="AJ181" i="6" s="1"/>
  <c r="B181" i="6"/>
  <c r="C181" i="6"/>
  <c r="BX181" i="6" s="1"/>
  <c r="D181" i="6"/>
  <c r="A182" i="6"/>
  <c r="AJ182" i="6" s="1"/>
  <c r="B182" i="6"/>
  <c r="C182" i="6"/>
  <c r="BX182" i="6" s="1"/>
  <c r="D182" i="6"/>
  <c r="A183" i="6"/>
  <c r="AJ183" i="6" s="1"/>
  <c r="B183" i="6"/>
  <c r="DB183" i="6" s="1"/>
  <c r="C183" i="6"/>
  <c r="BX183" i="6" s="1"/>
  <c r="D183" i="6"/>
  <c r="A184" i="6"/>
  <c r="AJ184" i="6" s="1"/>
  <c r="B184" i="6"/>
  <c r="BO184" i="6" s="1"/>
  <c r="C184" i="6"/>
  <c r="BX184" i="6" s="1"/>
  <c r="D184" i="6"/>
  <c r="A185" i="6"/>
  <c r="AJ185" i="6" s="1"/>
  <c r="B185" i="6"/>
  <c r="BR185" i="6" s="1"/>
  <c r="C185" i="6"/>
  <c r="BX185" i="6" s="1"/>
  <c r="D185" i="6"/>
  <c r="A186" i="6"/>
  <c r="AJ186" i="6" s="1"/>
  <c r="B186" i="6"/>
  <c r="BP186" i="6" s="1"/>
  <c r="C186" i="6"/>
  <c r="BX186" i="6" s="1"/>
  <c r="D186" i="6"/>
  <c r="A187" i="6"/>
  <c r="AJ187" i="6" s="1"/>
  <c r="B187" i="6"/>
  <c r="C187" i="6"/>
  <c r="BX187" i="6" s="1"/>
  <c r="D187" i="6"/>
  <c r="A188" i="6"/>
  <c r="AJ188" i="6" s="1"/>
  <c r="B188" i="6"/>
  <c r="BO188" i="6" s="1"/>
  <c r="C188" i="6"/>
  <c r="BX188" i="6" s="1"/>
  <c r="D188" i="6"/>
  <c r="A189" i="6"/>
  <c r="AJ189" i="6" s="1"/>
  <c r="B189" i="6"/>
  <c r="C189" i="6"/>
  <c r="BX189" i="6" s="1"/>
  <c r="D189" i="6"/>
  <c r="A190" i="6"/>
  <c r="AJ190" i="6" s="1"/>
  <c r="B190" i="6"/>
  <c r="BR190" i="6" s="1"/>
  <c r="C190" i="6"/>
  <c r="BX190" i="6" s="1"/>
  <c r="D190" i="6"/>
  <c r="A191" i="6"/>
  <c r="AJ191" i="6" s="1"/>
  <c r="B191" i="6"/>
  <c r="C191" i="6"/>
  <c r="BX191" i="6" s="1"/>
  <c r="D191" i="6"/>
  <c r="A192" i="6"/>
  <c r="AJ192" i="6" s="1"/>
  <c r="B192" i="6"/>
  <c r="C192" i="6"/>
  <c r="BX192" i="6" s="1"/>
  <c r="D192" i="6"/>
  <c r="A193" i="6"/>
  <c r="AJ193" i="6" s="1"/>
  <c r="B193" i="6"/>
  <c r="CY193" i="6" s="1"/>
  <c r="C193" i="6"/>
  <c r="BX193" i="6" s="1"/>
  <c r="D193" i="6"/>
  <c r="A194" i="6"/>
  <c r="AJ194" i="6" s="1"/>
  <c r="B194" i="6"/>
  <c r="BO194" i="6" s="1"/>
  <c r="C194" i="6"/>
  <c r="BX194" i="6" s="1"/>
  <c r="D194" i="6"/>
  <c r="A195" i="6"/>
  <c r="AJ195" i="6" s="1"/>
  <c r="B195" i="6"/>
  <c r="C195" i="6"/>
  <c r="BX195" i="6" s="1"/>
  <c r="D195" i="6"/>
  <c r="A196" i="6"/>
  <c r="AJ196" i="6" s="1"/>
  <c r="B196" i="6"/>
  <c r="DC196" i="6" s="1"/>
  <c r="C196" i="6"/>
  <c r="BX196" i="6" s="1"/>
  <c r="D196" i="6"/>
  <c r="A197" i="6"/>
  <c r="AJ197" i="6" s="1"/>
  <c r="B197" i="6"/>
  <c r="BQ197" i="6" s="1"/>
  <c r="C197" i="6"/>
  <c r="BX197" i="6" s="1"/>
  <c r="D197" i="6"/>
  <c r="A198" i="6"/>
  <c r="AJ198" i="6" s="1"/>
  <c r="B198" i="6"/>
  <c r="C198" i="6"/>
  <c r="BX198" i="6" s="1"/>
  <c r="D198" i="6"/>
  <c r="A199" i="6"/>
  <c r="AJ199" i="6" s="1"/>
  <c r="B199" i="6"/>
  <c r="BO199" i="6" s="1"/>
  <c r="C199" i="6"/>
  <c r="BX199" i="6" s="1"/>
  <c r="D199" i="6"/>
  <c r="A200" i="6"/>
  <c r="AJ200" i="6" s="1"/>
  <c r="B200" i="6"/>
  <c r="C200" i="6"/>
  <c r="BX200" i="6" s="1"/>
  <c r="D200" i="6"/>
  <c r="A201" i="6"/>
  <c r="AJ201" i="6" s="1"/>
  <c r="B201" i="6"/>
  <c r="BS201" i="6" s="1"/>
  <c r="C201" i="6"/>
  <c r="BX201" i="6" s="1"/>
  <c r="D201" i="6"/>
  <c r="A202" i="6"/>
  <c r="AJ202" i="6" s="1"/>
  <c r="B202" i="6"/>
  <c r="BR202" i="6" s="1"/>
  <c r="C202" i="6"/>
  <c r="BX202" i="6" s="1"/>
  <c r="D202" i="6"/>
  <c r="A203" i="6"/>
  <c r="AJ203" i="6" s="1"/>
  <c r="B203" i="6"/>
  <c r="BS203" i="6" s="1"/>
  <c r="C203" i="6"/>
  <c r="BX203" i="6" s="1"/>
  <c r="D203" i="6"/>
  <c r="A204" i="6"/>
  <c r="AJ204" i="6" s="1"/>
  <c r="B204" i="6"/>
  <c r="C204" i="6"/>
  <c r="BX204" i="6" s="1"/>
  <c r="D204" i="6"/>
  <c r="A205" i="6"/>
  <c r="AJ205" i="6" s="1"/>
  <c r="B205" i="6"/>
  <c r="C205" i="6"/>
  <c r="BX205" i="6" s="1"/>
  <c r="D205" i="6"/>
  <c r="A206" i="6"/>
  <c r="AJ206" i="6" s="1"/>
  <c r="B206" i="6"/>
  <c r="C206" i="6"/>
  <c r="BX206" i="6" s="1"/>
  <c r="D206" i="6"/>
  <c r="A207" i="6"/>
  <c r="AJ207" i="6" s="1"/>
  <c r="B207" i="6"/>
  <c r="BQ207" i="6" s="1"/>
  <c r="C207" i="6"/>
  <c r="BX207" i="6" s="1"/>
  <c r="D207" i="6"/>
  <c r="A208" i="6"/>
  <c r="AJ208" i="6" s="1"/>
  <c r="B208" i="6"/>
  <c r="BP208" i="6" s="1"/>
  <c r="C208" i="6"/>
  <c r="BX208" i="6" s="1"/>
  <c r="D208" i="6"/>
  <c r="A209" i="6"/>
  <c r="AJ209" i="6" s="1"/>
  <c r="B209" i="6"/>
  <c r="C209" i="6"/>
  <c r="BX209" i="6" s="1"/>
  <c r="D209" i="6"/>
  <c r="A210" i="6"/>
  <c r="AJ210" i="6" s="1"/>
  <c r="B210" i="6"/>
  <c r="C210" i="6"/>
  <c r="BX210" i="6" s="1"/>
  <c r="D210" i="6"/>
  <c r="A211" i="6"/>
  <c r="AJ211" i="6" s="1"/>
  <c r="B211" i="6"/>
  <c r="CY211" i="6" s="1"/>
  <c r="C211" i="6"/>
  <c r="BX211" i="6" s="1"/>
  <c r="D211" i="6"/>
  <c r="A212" i="6"/>
  <c r="AJ212" i="6" s="1"/>
  <c r="B212" i="6"/>
  <c r="BP212" i="6" s="1"/>
  <c r="C212" i="6"/>
  <c r="BX212" i="6" s="1"/>
  <c r="D212" i="6"/>
  <c r="A213" i="6"/>
  <c r="AJ213" i="6" s="1"/>
  <c r="B213" i="6"/>
  <c r="BP213" i="6" s="1"/>
  <c r="C213" i="6"/>
  <c r="BX213" i="6" s="1"/>
  <c r="D213" i="6"/>
  <c r="A214" i="6"/>
  <c r="AJ214" i="6" s="1"/>
  <c r="B214" i="6"/>
  <c r="DB214" i="6" s="1"/>
  <c r="C214" i="6"/>
  <c r="BX214" i="6" s="1"/>
  <c r="D214" i="6"/>
  <c r="A215" i="6"/>
  <c r="AJ215" i="6" s="1"/>
  <c r="B215" i="6"/>
  <c r="C215" i="6"/>
  <c r="BX215" i="6" s="1"/>
  <c r="D215" i="6"/>
  <c r="A216" i="6"/>
  <c r="AJ216" i="6" s="1"/>
  <c r="B216" i="6"/>
  <c r="BQ216" i="6" s="1"/>
  <c r="C216" i="6"/>
  <c r="BX216" i="6" s="1"/>
  <c r="D216" i="6"/>
  <c r="A217" i="6"/>
  <c r="AJ217" i="6" s="1"/>
  <c r="B217" i="6"/>
  <c r="CY217" i="6" s="1"/>
  <c r="C217" i="6"/>
  <c r="BX217" i="6" s="1"/>
  <c r="D217" i="6"/>
  <c r="A218" i="6"/>
  <c r="AJ218" i="6" s="1"/>
  <c r="B218" i="6"/>
  <c r="DC218" i="6" s="1"/>
  <c r="C218" i="6"/>
  <c r="BX218" i="6" s="1"/>
  <c r="D218" i="6"/>
  <c r="A219" i="6"/>
  <c r="AJ219" i="6" s="1"/>
  <c r="B219" i="6"/>
  <c r="C219" i="6"/>
  <c r="BX219" i="6" s="1"/>
  <c r="D219" i="6"/>
  <c r="A220" i="6"/>
  <c r="AJ220" i="6" s="1"/>
  <c r="B220" i="6"/>
  <c r="BO220" i="6" s="1"/>
  <c r="C220" i="6"/>
  <c r="BX220" i="6" s="1"/>
  <c r="D220" i="6"/>
  <c r="A221" i="6"/>
  <c r="AJ221" i="6" s="1"/>
  <c r="B221" i="6"/>
  <c r="BQ221" i="6" s="1"/>
  <c r="C221" i="6"/>
  <c r="BX221" i="6" s="1"/>
  <c r="D221" i="6"/>
  <c r="A222" i="6"/>
  <c r="AJ222" i="6" s="1"/>
  <c r="B222" i="6"/>
  <c r="BP222" i="6" s="1"/>
  <c r="C222" i="6"/>
  <c r="BX222" i="6" s="1"/>
  <c r="D222" i="6"/>
  <c r="A223" i="6"/>
  <c r="AJ223" i="6" s="1"/>
  <c r="B223" i="6"/>
  <c r="C223" i="6"/>
  <c r="BX223" i="6" s="1"/>
  <c r="D223" i="6"/>
  <c r="A224" i="6"/>
  <c r="AJ224" i="6" s="1"/>
  <c r="B224" i="6"/>
  <c r="C224" i="6"/>
  <c r="BX224" i="6" s="1"/>
  <c r="D224" i="6"/>
  <c r="A225" i="6"/>
  <c r="AJ225" i="6" s="1"/>
  <c r="B225" i="6"/>
  <c r="BR225" i="6" s="1"/>
  <c r="C225" i="6"/>
  <c r="BX225" i="6" s="1"/>
  <c r="D225" i="6"/>
  <c r="A226" i="6"/>
  <c r="AJ226" i="6" s="1"/>
  <c r="B226" i="6"/>
  <c r="BO226" i="6" s="1"/>
  <c r="C226" i="6"/>
  <c r="BX226" i="6" s="1"/>
  <c r="D226" i="6"/>
  <c r="A227" i="6"/>
  <c r="AJ227" i="6" s="1"/>
  <c r="B227" i="6"/>
  <c r="BQ227" i="6" s="1"/>
  <c r="C227" i="6"/>
  <c r="BX227" i="6" s="1"/>
  <c r="D227" i="6"/>
  <c r="A228" i="6"/>
  <c r="AJ228" i="6" s="1"/>
  <c r="B228" i="6"/>
  <c r="C228" i="6"/>
  <c r="BX228" i="6" s="1"/>
  <c r="D228" i="6"/>
  <c r="A229" i="6"/>
  <c r="AJ229" i="6" s="1"/>
  <c r="B229" i="6"/>
  <c r="C229" i="6"/>
  <c r="BX229" i="6" s="1"/>
  <c r="D229" i="6"/>
  <c r="A230" i="6"/>
  <c r="AJ230" i="6" s="1"/>
  <c r="B230" i="6"/>
  <c r="BQ230" i="6" s="1"/>
  <c r="C230" i="6"/>
  <c r="BX230" i="6" s="1"/>
  <c r="D230" i="6"/>
  <c r="A231" i="6"/>
  <c r="AJ231" i="6" s="1"/>
  <c r="B231" i="6"/>
  <c r="C231" i="6"/>
  <c r="BX231" i="6" s="1"/>
  <c r="D231" i="6"/>
  <c r="A232" i="6"/>
  <c r="AJ232" i="6" s="1"/>
  <c r="B232" i="6"/>
  <c r="C232" i="6"/>
  <c r="BX232" i="6" s="1"/>
  <c r="D232" i="6"/>
  <c r="A233" i="6"/>
  <c r="AJ233" i="6" s="1"/>
  <c r="B233" i="6"/>
  <c r="C233" i="6"/>
  <c r="BX233" i="6" s="1"/>
  <c r="D233" i="6"/>
  <c r="A234" i="6"/>
  <c r="AJ234" i="6" s="1"/>
  <c r="B234" i="6"/>
  <c r="DB234" i="6" s="1"/>
  <c r="C234" i="6"/>
  <c r="BX234" i="6" s="1"/>
  <c r="D234" i="6"/>
  <c r="A235" i="6"/>
  <c r="AJ235" i="6" s="1"/>
  <c r="B235" i="6"/>
  <c r="BQ235" i="6" s="1"/>
  <c r="C235" i="6"/>
  <c r="BX235" i="6" s="1"/>
  <c r="D235" i="6"/>
  <c r="A236" i="6"/>
  <c r="AJ236" i="6" s="1"/>
  <c r="B236" i="6"/>
  <c r="BQ236" i="6" s="1"/>
  <c r="C236" i="6"/>
  <c r="BX236" i="6" s="1"/>
  <c r="D236" i="6"/>
  <c r="A237" i="6"/>
  <c r="AJ237" i="6" s="1"/>
  <c r="B237" i="6"/>
  <c r="C237" i="6"/>
  <c r="BX237" i="6" s="1"/>
  <c r="D237" i="6"/>
  <c r="A238" i="6"/>
  <c r="AJ238" i="6" s="1"/>
  <c r="B238" i="6"/>
  <c r="DC238" i="6" s="1"/>
  <c r="C238" i="6"/>
  <c r="BX238" i="6" s="1"/>
  <c r="D238" i="6"/>
  <c r="A239" i="6"/>
  <c r="AJ239" i="6" s="1"/>
  <c r="B239" i="6"/>
  <c r="BO239" i="6" s="1"/>
  <c r="C239" i="6"/>
  <c r="BX239" i="6" s="1"/>
  <c r="D239" i="6"/>
  <c r="A240" i="6"/>
  <c r="AJ240" i="6" s="1"/>
  <c r="B240" i="6"/>
  <c r="C240" i="6"/>
  <c r="BX240" i="6" s="1"/>
  <c r="D240" i="6"/>
  <c r="A241" i="6"/>
  <c r="AJ241" i="6" s="1"/>
  <c r="B241" i="6"/>
  <c r="C241" i="6"/>
  <c r="BX241" i="6" s="1"/>
  <c r="D241" i="6"/>
  <c r="A242" i="6"/>
  <c r="AJ242" i="6" s="1"/>
  <c r="B242" i="6"/>
  <c r="C242" i="6"/>
  <c r="BX242" i="6" s="1"/>
  <c r="D242" i="6"/>
  <c r="A243" i="6"/>
  <c r="AJ243" i="6" s="1"/>
  <c r="B243" i="6"/>
  <c r="CY243" i="6" s="1"/>
  <c r="C243" i="6"/>
  <c r="BX243" i="6" s="1"/>
  <c r="D243" i="6"/>
  <c r="A244" i="6"/>
  <c r="AJ244" i="6" s="1"/>
  <c r="B244" i="6"/>
  <c r="BS244" i="6" s="1"/>
  <c r="C244" i="6"/>
  <c r="BX244" i="6" s="1"/>
  <c r="D244" i="6"/>
  <c r="A245" i="6"/>
  <c r="AJ245" i="6" s="1"/>
  <c r="B245" i="6"/>
  <c r="BS245" i="6" s="1"/>
  <c r="C245" i="6"/>
  <c r="BX245" i="6" s="1"/>
  <c r="D245" i="6"/>
  <c r="A246" i="6"/>
  <c r="AJ246" i="6" s="1"/>
  <c r="B246" i="6"/>
  <c r="C246" i="6"/>
  <c r="BX246" i="6" s="1"/>
  <c r="D246" i="6"/>
  <c r="A247" i="6"/>
  <c r="AJ247" i="6" s="1"/>
  <c r="B247" i="6"/>
  <c r="C247" i="6"/>
  <c r="BX247" i="6" s="1"/>
  <c r="D247" i="6"/>
  <c r="A248" i="6"/>
  <c r="AJ248" i="6" s="1"/>
  <c r="B248" i="6"/>
  <c r="CY248" i="6" s="1"/>
  <c r="C248" i="6"/>
  <c r="BX248" i="6" s="1"/>
  <c r="D248" i="6"/>
  <c r="A249" i="6"/>
  <c r="AJ249" i="6" s="1"/>
  <c r="B249" i="6"/>
  <c r="C249" i="6"/>
  <c r="BX249" i="6" s="1"/>
  <c r="D249" i="6"/>
  <c r="A250" i="6"/>
  <c r="AJ250" i="6" s="1"/>
  <c r="B250" i="6"/>
  <c r="C250" i="6"/>
  <c r="BX250" i="6" s="1"/>
  <c r="D250" i="6"/>
  <c r="A251" i="6"/>
  <c r="AJ251" i="6" s="1"/>
  <c r="B251" i="6"/>
  <c r="CY251" i="6" s="1"/>
  <c r="C251" i="6"/>
  <c r="BX251" i="6" s="1"/>
  <c r="D251" i="6"/>
  <c r="A252" i="6"/>
  <c r="AJ252" i="6" s="1"/>
  <c r="B252" i="6"/>
  <c r="C252" i="6"/>
  <c r="BX252" i="6" s="1"/>
  <c r="D252" i="6"/>
  <c r="A253" i="6"/>
  <c r="AJ253" i="6" s="1"/>
  <c r="B253" i="6"/>
  <c r="BR253" i="6" s="1"/>
  <c r="C253" i="6"/>
  <c r="BX253" i="6" s="1"/>
  <c r="D253" i="6"/>
  <c r="A254" i="6"/>
  <c r="AJ254" i="6" s="1"/>
  <c r="B254" i="6"/>
  <c r="CZ254" i="6" s="1"/>
  <c r="C254" i="6"/>
  <c r="BX254" i="6" s="1"/>
  <c r="D254" i="6"/>
  <c r="A255" i="6"/>
  <c r="AJ255" i="6" s="1"/>
  <c r="B255" i="6"/>
  <c r="C255" i="6"/>
  <c r="BX255" i="6" s="1"/>
  <c r="D255" i="6"/>
  <c r="A256" i="6"/>
  <c r="AJ256" i="6" s="1"/>
  <c r="B256" i="6"/>
  <c r="C256" i="6"/>
  <c r="BX256" i="6" s="1"/>
  <c r="D256" i="6"/>
  <c r="A257" i="6"/>
  <c r="AJ257" i="6" s="1"/>
  <c r="B257" i="6"/>
  <c r="BS257" i="6" s="1"/>
  <c r="C257" i="6"/>
  <c r="BX257" i="6" s="1"/>
  <c r="D257" i="6"/>
  <c r="A258" i="6"/>
  <c r="AJ258" i="6" s="1"/>
  <c r="B258" i="6"/>
  <c r="BQ258" i="6" s="1"/>
  <c r="C258" i="6"/>
  <c r="BX258" i="6" s="1"/>
  <c r="D258" i="6"/>
  <c r="A259" i="6"/>
  <c r="AJ259" i="6" s="1"/>
  <c r="B259" i="6"/>
  <c r="C259" i="6"/>
  <c r="BX259" i="6" s="1"/>
  <c r="D259" i="6"/>
  <c r="A260" i="6"/>
  <c r="AJ260" i="6" s="1"/>
  <c r="B260" i="6"/>
  <c r="BQ260" i="6" s="1"/>
  <c r="C260" i="6"/>
  <c r="BX260" i="6" s="1"/>
  <c r="D260" i="6"/>
  <c r="A261" i="6"/>
  <c r="AJ261" i="6" s="1"/>
  <c r="B261" i="6"/>
  <c r="C261" i="6"/>
  <c r="BX261" i="6" s="1"/>
  <c r="D261" i="6"/>
  <c r="A262" i="6"/>
  <c r="AJ262" i="6" s="1"/>
  <c r="B262" i="6"/>
  <c r="BS262" i="6" s="1"/>
  <c r="C262" i="6"/>
  <c r="BX262" i="6" s="1"/>
  <c r="D262" i="6"/>
  <c r="A263" i="6"/>
  <c r="AJ263" i="6" s="1"/>
  <c r="B263" i="6"/>
  <c r="C263" i="6"/>
  <c r="BX263" i="6" s="1"/>
  <c r="D263" i="6"/>
  <c r="A264" i="6"/>
  <c r="AJ264" i="6" s="1"/>
  <c r="B264" i="6"/>
  <c r="C264" i="6"/>
  <c r="BX264" i="6" s="1"/>
  <c r="D264" i="6"/>
  <c r="A265" i="6"/>
  <c r="AJ265" i="6" s="1"/>
  <c r="B265" i="6"/>
  <c r="C265" i="6"/>
  <c r="BX265" i="6" s="1"/>
  <c r="D265" i="6"/>
  <c r="A266" i="6"/>
  <c r="AJ266" i="6" s="1"/>
  <c r="B266" i="6"/>
  <c r="C266" i="6"/>
  <c r="BX266" i="6" s="1"/>
  <c r="D266" i="6"/>
  <c r="A267" i="6"/>
  <c r="AJ267" i="6" s="1"/>
  <c r="B267" i="6"/>
  <c r="BO267" i="6" s="1"/>
  <c r="C267" i="6"/>
  <c r="BX267" i="6" s="1"/>
  <c r="D267" i="6"/>
  <c r="A268" i="6"/>
  <c r="AJ268" i="6" s="1"/>
  <c r="B268" i="6"/>
  <c r="BQ268" i="6" s="1"/>
  <c r="C268" i="6"/>
  <c r="BX268" i="6" s="1"/>
  <c r="D268" i="6"/>
  <c r="A269" i="6"/>
  <c r="AJ269" i="6" s="1"/>
  <c r="B269" i="6"/>
  <c r="C269" i="6"/>
  <c r="BX269" i="6" s="1"/>
  <c r="D269" i="6"/>
  <c r="A270" i="6"/>
  <c r="AJ270" i="6" s="1"/>
  <c r="B270" i="6"/>
  <c r="C270" i="6"/>
  <c r="BX270" i="6" s="1"/>
  <c r="D270" i="6"/>
  <c r="A271" i="6"/>
  <c r="AJ271" i="6" s="1"/>
  <c r="B271" i="6"/>
  <c r="DC271" i="6" s="1"/>
  <c r="C271" i="6"/>
  <c r="BX271" i="6" s="1"/>
  <c r="D271" i="6"/>
  <c r="A272" i="6"/>
  <c r="AJ272" i="6" s="1"/>
  <c r="B272" i="6"/>
  <c r="BR272" i="6" s="1"/>
  <c r="C272" i="6"/>
  <c r="BX272" i="6" s="1"/>
  <c r="D272" i="6"/>
  <c r="A273" i="6"/>
  <c r="AJ273" i="6" s="1"/>
  <c r="B273" i="6"/>
  <c r="C273" i="6"/>
  <c r="BX273" i="6" s="1"/>
  <c r="D273" i="6"/>
  <c r="A274" i="6"/>
  <c r="AJ274" i="6" s="1"/>
  <c r="B274" i="6"/>
  <c r="C274" i="6"/>
  <c r="BX274" i="6" s="1"/>
  <c r="D274" i="6"/>
  <c r="A275" i="6"/>
  <c r="AJ275" i="6" s="1"/>
  <c r="B275" i="6"/>
  <c r="C275" i="6"/>
  <c r="BX275" i="6" s="1"/>
  <c r="D275" i="6"/>
  <c r="A276" i="6"/>
  <c r="AJ276" i="6" s="1"/>
  <c r="B276" i="6"/>
  <c r="BR276" i="6" s="1"/>
  <c r="C276" i="6"/>
  <c r="BX276" i="6" s="1"/>
  <c r="D276" i="6"/>
  <c r="A277" i="6"/>
  <c r="AJ277" i="6" s="1"/>
  <c r="B277" i="6"/>
  <c r="BO277" i="6" s="1"/>
  <c r="C277" i="6"/>
  <c r="BX277" i="6" s="1"/>
  <c r="D277" i="6"/>
  <c r="A278" i="6"/>
  <c r="AJ278" i="6" s="1"/>
  <c r="B278" i="6"/>
  <c r="DC278" i="6" s="1"/>
  <c r="C278" i="6"/>
  <c r="BX278" i="6" s="1"/>
  <c r="D278" i="6"/>
  <c r="A279" i="6"/>
  <c r="AJ279" i="6" s="1"/>
  <c r="B279" i="6"/>
  <c r="C279" i="6"/>
  <c r="BX279" i="6" s="1"/>
  <c r="D279" i="6"/>
  <c r="A280" i="6"/>
  <c r="AJ280" i="6" s="1"/>
  <c r="B280" i="6"/>
  <c r="C280" i="6"/>
  <c r="BX280" i="6" s="1"/>
  <c r="D280" i="6"/>
  <c r="A281" i="6"/>
  <c r="AJ281" i="6" s="1"/>
  <c r="B281" i="6"/>
  <c r="DC281" i="6" s="1"/>
  <c r="C281" i="6"/>
  <c r="BX281" i="6" s="1"/>
  <c r="D281" i="6"/>
  <c r="A282" i="6"/>
  <c r="AJ282" i="6" s="1"/>
  <c r="B282" i="6"/>
  <c r="BO282" i="6" s="1"/>
  <c r="C282" i="6"/>
  <c r="BX282" i="6" s="1"/>
  <c r="D282" i="6"/>
  <c r="A283" i="6"/>
  <c r="AJ283" i="6" s="1"/>
  <c r="B283" i="6"/>
  <c r="C283" i="6"/>
  <c r="BX283" i="6" s="1"/>
  <c r="D283" i="6"/>
  <c r="A284" i="6"/>
  <c r="AJ284" i="6" s="1"/>
  <c r="B284" i="6"/>
  <c r="C284" i="6"/>
  <c r="BX284" i="6" s="1"/>
  <c r="D284" i="6"/>
  <c r="A285" i="6"/>
  <c r="AJ285" i="6" s="1"/>
  <c r="B285" i="6"/>
  <c r="BQ285" i="6" s="1"/>
  <c r="C285" i="6"/>
  <c r="BX285" i="6" s="1"/>
  <c r="D285" i="6"/>
  <c r="A286" i="6"/>
  <c r="AJ286" i="6" s="1"/>
  <c r="B286" i="6"/>
  <c r="C286" i="6"/>
  <c r="BX286" i="6" s="1"/>
  <c r="D286" i="6"/>
  <c r="A287" i="6"/>
  <c r="AJ287" i="6" s="1"/>
  <c r="B287" i="6"/>
  <c r="BS287" i="6" s="1"/>
  <c r="C287" i="6"/>
  <c r="BX287" i="6" s="1"/>
  <c r="D287" i="6"/>
  <c r="A288" i="6"/>
  <c r="AJ288" i="6" s="1"/>
  <c r="B288" i="6"/>
  <c r="C288" i="6"/>
  <c r="BX288" i="6" s="1"/>
  <c r="D288" i="6"/>
  <c r="A289" i="6"/>
  <c r="AJ289" i="6" s="1"/>
  <c r="B289" i="6"/>
  <c r="DA289" i="6" s="1"/>
  <c r="C289" i="6"/>
  <c r="BX289" i="6" s="1"/>
  <c r="D289" i="6"/>
  <c r="A290" i="6"/>
  <c r="AJ290" i="6" s="1"/>
  <c r="B290" i="6"/>
  <c r="BS290" i="6" s="1"/>
  <c r="C290" i="6"/>
  <c r="BX290" i="6" s="1"/>
  <c r="D290" i="6"/>
  <c r="A291" i="6"/>
  <c r="AJ291" i="6" s="1"/>
  <c r="B291" i="6"/>
  <c r="BS291" i="6" s="1"/>
  <c r="C291" i="6"/>
  <c r="BX291" i="6" s="1"/>
  <c r="D291" i="6"/>
  <c r="A292" i="6"/>
  <c r="AJ292" i="6" s="1"/>
  <c r="B292" i="6"/>
  <c r="C292" i="6"/>
  <c r="BX292" i="6" s="1"/>
  <c r="D292" i="6"/>
  <c r="A293" i="6"/>
  <c r="AJ293" i="6" s="1"/>
  <c r="B293" i="6"/>
  <c r="C293" i="6"/>
  <c r="BX293" i="6" s="1"/>
  <c r="D293" i="6"/>
  <c r="A294" i="6"/>
  <c r="AJ294" i="6" s="1"/>
  <c r="B294" i="6"/>
  <c r="C294" i="6"/>
  <c r="BX294" i="6" s="1"/>
  <c r="D294" i="6"/>
  <c r="A295" i="6"/>
  <c r="AJ295" i="6" s="1"/>
  <c r="B295" i="6"/>
  <c r="C295" i="6"/>
  <c r="BX295" i="6" s="1"/>
  <c r="D295" i="6"/>
  <c r="A296" i="6"/>
  <c r="AJ296" i="6" s="1"/>
  <c r="B296" i="6"/>
  <c r="C296" i="6"/>
  <c r="BX296" i="6" s="1"/>
  <c r="D296" i="6"/>
  <c r="A297" i="6"/>
  <c r="AJ297" i="6" s="1"/>
  <c r="B297" i="6"/>
  <c r="BP297" i="6" s="1"/>
  <c r="C297" i="6"/>
  <c r="BX297" i="6" s="1"/>
  <c r="D297" i="6"/>
  <c r="A298" i="6"/>
  <c r="AJ298" i="6" s="1"/>
  <c r="B298" i="6"/>
  <c r="C298" i="6"/>
  <c r="BX298" i="6" s="1"/>
  <c r="D298" i="6"/>
  <c r="A299" i="6"/>
  <c r="AJ299" i="6" s="1"/>
  <c r="B299" i="6"/>
  <c r="BR299" i="6" s="1"/>
  <c r="C299" i="6"/>
  <c r="BX299" i="6" s="1"/>
  <c r="D299" i="6"/>
  <c r="A300" i="6"/>
  <c r="AJ300" i="6" s="1"/>
  <c r="B300" i="6"/>
  <c r="BR300" i="6" s="1"/>
  <c r="C300" i="6"/>
  <c r="BX300" i="6" s="1"/>
  <c r="D300" i="6"/>
  <c r="A301" i="6"/>
  <c r="AJ301" i="6" s="1"/>
  <c r="B301" i="6"/>
  <c r="CZ301" i="6" s="1"/>
  <c r="C301" i="6"/>
  <c r="BX301" i="6" s="1"/>
  <c r="D301" i="6"/>
  <c r="A302" i="6"/>
  <c r="AJ302" i="6" s="1"/>
  <c r="B302" i="6"/>
  <c r="C302" i="6"/>
  <c r="BX302" i="6" s="1"/>
  <c r="D302" i="6"/>
  <c r="A303" i="6"/>
  <c r="AJ303" i="6" s="1"/>
  <c r="B303" i="6"/>
  <c r="C303" i="6"/>
  <c r="BX303" i="6" s="1"/>
  <c r="D303" i="6"/>
  <c r="A304" i="6"/>
  <c r="AJ304" i="6" s="1"/>
  <c r="B304" i="6"/>
  <c r="BO304" i="6" s="1"/>
  <c r="C304" i="6"/>
  <c r="BX304" i="6" s="1"/>
  <c r="D304" i="6"/>
  <c r="A305" i="6"/>
  <c r="AJ305" i="6" s="1"/>
  <c r="B305" i="6"/>
  <c r="C305" i="6"/>
  <c r="BX305" i="6" s="1"/>
  <c r="D305" i="6"/>
  <c r="A306" i="6"/>
  <c r="AJ306" i="6" s="1"/>
  <c r="B306" i="6"/>
  <c r="C306" i="6"/>
  <c r="BX306" i="6" s="1"/>
  <c r="D306" i="6"/>
  <c r="A307" i="6"/>
  <c r="AJ307" i="6" s="1"/>
  <c r="B307" i="6"/>
  <c r="DC307" i="6" s="1"/>
  <c r="C307" i="6"/>
  <c r="BX307" i="6" s="1"/>
  <c r="D307" i="6"/>
  <c r="A308" i="6"/>
  <c r="AJ308" i="6" s="1"/>
  <c r="B308" i="6"/>
  <c r="C308" i="6"/>
  <c r="BX308" i="6" s="1"/>
  <c r="D308" i="6"/>
  <c r="A309" i="6"/>
  <c r="AJ309" i="6" s="1"/>
  <c r="B309" i="6"/>
  <c r="BS309" i="6" s="1"/>
  <c r="C309" i="6"/>
  <c r="BX309" i="6" s="1"/>
  <c r="D309" i="6"/>
  <c r="A310" i="6"/>
  <c r="AJ310" i="6" s="1"/>
  <c r="B310" i="6"/>
  <c r="DB310" i="6" s="1"/>
  <c r="C310" i="6"/>
  <c r="BX310" i="6" s="1"/>
  <c r="D310" i="6"/>
  <c r="A311" i="6"/>
  <c r="AJ311" i="6" s="1"/>
  <c r="B311" i="6"/>
  <c r="C311" i="6"/>
  <c r="BX311" i="6" s="1"/>
  <c r="D311" i="6"/>
  <c r="A312" i="6"/>
  <c r="AJ312" i="6" s="1"/>
  <c r="B312" i="6"/>
  <c r="C312" i="6"/>
  <c r="BX312" i="6" s="1"/>
  <c r="D312" i="6"/>
  <c r="A313" i="6"/>
  <c r="AJ313" i="6" s="1"/>
  <c r="B313" i="6"/>
  <c r="DC313" i="6" s="1"/>
  <c r="C313" i="6"/>
  <c r="BX313" i="6" s="1"/>
  <c r="D313" i="6"/>
  <c r="A314" i="6"/>
  <c r="AJ314" i="6" s="1"/>
  <c r="B314" i="6"/>
  <c r="C314" i="6"/>
  <c r="BX314" i="6" s="1"/>
  <c r="D314" i="6"/>
  <c r="A315" i="6"/>
  <c r="AJ315" i="6" s="1"/>
  <c r="B315" i="6"/>
  <c r="BQ315" i="6" s="1"/>
  <c r="C315" i="6"/>
  <c r="BX315" i="6" s="1"/>
  <c r="D315" i="6"/>
  <c r="A316" i="6"/>
  <c r="AJ316" i="6" s="1"/>
  <c r="B316" i="6"/>
  <c r="BR316" i="6" s="1"/>
  <c r="C316" i="6"/>
  <c r="BX316" i="6" s="1"/>
  <c r="D316" i="6"/>
  <c r="A317" i="6"/>
  <c r="AJ317" i="6" s="1"/>
  <c r="B317" i="6"/>
  <c r="C317" i="6"/>
  <c r="BX317" i="6" s="1"/>
  <c r="D317" i="6"/>
  <c r="A318" i="6"/>
  <c r="AJ318" i="6" s="1"/>
  <c r="B318" i="6"/>
  <c r="BQ318" i="6" s="1"/>
  <c r="C318" i="6"/>
  <c r="BX318" i="6" s="1"/>
  <c r="D318" i="6"/>
  <c r="A319" i="6"/>
  <c r="AJ319" i="6" s="1"/>
  <c r="B319" i="6"/>
  <c r="BR319" i="6" s="1"/>
  <c r="C319" i="6"/>
  <c r="BX319" i="6" s="1"/>
  <c r="D319" i="6"/>
  <c r="A320" i="6"/>
  <c r="AJ320" i="6" s="1"/>
  <c r="B320" i="6"/>
  <c r="BR320" i="6" s="1"/>
  <c r="C320" i="6"/>
  <c r="BX320" i="6" s="1"/>
  <c r="D320" i="6"/>
  <c r="A321" i="6"/>
  <c r="AJ321" i="6" s="1"/>
  <c r="B321" i="6"/>
  <c r="C321" i="6"/>
  <c r="BX321" i="6" s="1"/>
  <c r="D321" i="6"/>
  <c r="A322" i="6"/>
  <c r="AJ322" i="6" s="1"/>
  <c r="B322" i="6"/>
  <c r="C322" i="6"/>
  <c r="BX322" i="6" s="1"/>
  <c r="D322" i="6"/>
  <c r="A323" i="6"/>
  <c r="AJ323" i="6" s="1"/>
  <c r="B323" i="6"/>
  <c r="C323" i="6"/>
  <c r="BX323" i="6" s="1"/>
  <c r="D323" i="6"/>
  <c r="A324" i="6"/>
  <c r="AJ324" i="6" s="1"/>
  <c r="B324" i="6"/>
  <c r="C324" i="6"/>
  <c r="BX324" i="6" s="1"/>
  <c r="D324" i="6"/>
  <c r="A325" i="6"/>
  <c r="AJ325" i="6" s="1"/>
  <c r="B325" i="6"/>
  <c r="BS325" i="6" s="1"/>
  <c r="C325" i="6"/>
  <c r="BX325" i="6" s="1"/>
  <c r="D325" i="6"/>
  <c r="A326" i="6"/>
  <c r="AJ326" i="6" s="1"/>
  <c r="B326" i="6"/>
  <c r="C326" i="6"/>
  <c r="BX326" i="6" s="1"/>
  <c r="D326" i="6"/>
  <c r="A327" i="6"/>
  <c r="AJ327" i="6" s="1"/>
  <c r="B327" i="6"/>
  <c r="BO327" i="6" s="1"/>
  <c r="C327" i="6"/>
  <c r="BX327" i="6" s="1"/>
  <c r="D327" i="6"/>
  <c r="A328" i="6"/>
  <c r="AJ328" i="6" s="1"/>
  <c r="B328" i="6"/>
  <c r="BQ328" i="6" s="1"/>
  <c r="C328" i="6"/>
  <c r="BX328" i="6" s="1"/>
  <c r="D328" i="6"/>
  <c r="A329" i="6"/>
  <c r="AJ329" i="6" s="1"/>
  <c r="B329" i="6"/>
  <c r="C329" i="6"/>
  <c r="BX329" i="6" s="1"/>
  <c r="D329" i="6"/>
  <c r="A330" i="6"/>
  <c r="AJ330" i="6" s="1"/>
  <c r="B330" i="6"/>
  <c r="DB330" i="6" s="1"/>
  <c r="C330" i="6"/>
  <c r="BX330" i="6" s="1"/>
  <c r="D330" i="6"/>
  <c r="A331" i="6"/>
  <c r="AJ331" i="6" s="1"/>
  <c r="B331" i="6"/>
  <c r="C331" i="6"/>
  <c r="BX331" i="6" s="1"/>
  <c r="D331" i="6"/>
  <c r="A332" i="6"/>
  <c r="AJ332" i="6" s="1"/>
  <c r="B332" i="6"/>
  <c r="BQ332" i="6" s="1"/>
  <c r="C332" i="6"/>
  <c r="BX332" i="6" s="1"/>
  <c r="D332" i="6"/>
  <c r="A333" i="6"/>
  <c r="AJ333" i="6" s="1"/>
  <c r="B333" i="6"/>
  <c r="C333" i="6"/>
  <c r="BX333" i="6" s="1"/>
  <c r="D333" i="6"/>
  <c r="A334" i="6"/>
  <c r="AJ334" i="6" s="1"/>
  <c r="B334" i="6"/>
  <c r="BP334" i="6" s="1"/>
  <c r="C334" i="6"/>
  <c r="BX334" i="6" s="1"/>
  <c r="D334" i="6"/>
  <c r="A335" i="6"/>
  <c r="AJ335" i="6" s="1"/>
  <c r="B335" i="6"/>
  <c r="C335" i="6"/>
  <c r="BX335" i="6" s="1"/>
  <c r="D335" i="6"/>
  <c r="A336" i="6"/>
  <c r="AJ336" i="6" s="1"/>
  <c r="B336" i="6"/>
  <c r="C336" i="6"/>
  <c r="BX336" i="6" s="1"/>
  <c r="D336" i="6"/>
  <c r="A337" i="6"/>
  <c r="AJ337" i="6" s="1"/>
  <c r="B337" i="6"/>
  <c r="BP337" i="6" s="1"/>
  <c r="C337" i="6"/>
  <c r="BX337" i="6" s="1"/>
  <c r="D337" i="6"/>
  <c r="A338" i="6"/>
  <c r="AJ338" i="6" s="1"/>
  <c r="B338" i="6"/>
  <c r="C338" i="6"/>
  <c r="BX338" i="6" s="1"/>
  <c r="D338" i="6"/>
  <c r="A339" i="6"/>
  <c r="AJ339" i="6" s="1"/>
  <c r="B339" i="6"/>
  <c r="C339" i="6"/>
  <c r="BX339" i="6" s="1"/>
  <c r="D339" i="6"/>
  <c r="A340" i="6"/>
  <c r="AJ340" i="6" s="1"/>
  <c r="B340" i="6"/>
  <c r="C340" i="6"/>
  <c r="BX340" i="6" s="1"/>
  <c r="D340" i="6"/>
  <c r="A341" i="6"/>
  <c r="AJ341" i="6" s="1"/>
  <c r="B341" i="6"/>
  <c r="CY341" i="6" s="1"/>
  <c r="C341" i="6"/>
  <c r="BX341" i="6" s="1"/>
  <c r="D341" i="6"/>
  <c r="A342" i="6"/>
  <c r="AJ342" i="6" s="1"/>
  <c r="B342" i="6"/>
  <c r="BQ342" i="6" s="1"/>
  <c r="C342" i="6"/>
  <c r="BX342" i="6" s="1"/>
  <c r="D342" i="6"/>
  <c r="A343" i="6"/>
  <c r="AJ343" i="6" s="1"/>
  <c r="B343" i="6"/>
  <c r="C343" i="6"/>
  <c r="BX343" i="6" s="1"/>
  <c r="D343" i="6"/>
  <c r="A344" i="6"/>
  <c r="AJ344" i="6" s="1"/>
  <c r="B344" i="6"/>
  <c r="DC344" i="6" s="1"/>
  <c r="C344" i="6"/>
  <c r="BX344" i="6" s="1"/>
  <c r="D344" i="6"/>
  <c r="A345" i="6"/>
  <c r="AJ345" i="6" s="1"/>
  <c r="B345" i="6"/>
  <c r="C345" i="6"/>
  <c r="BX345" i="6" s="1"/>
  <c r="D345" i="6"/>
  <c r="A346" i="6"/>
  <c r="AJ346" i="6" s="1"/>
  <c r="B346" i="6"/>
  <c r="BQ346" i="6" s="1"/>
  <c r="C346" i="6"/>
  <c r="BX346" i="6" s="1"/>
  <c r="D346" i="6"/>
  <c r="A347" i="6"/>
  <c r="AJ347" i="6" s="1"/>
  <c r="B347" i="6"/>
  <c r="C347" i="6"/>
  <c r="BX347" i="6" s="1"/>
  <c r="D347" i="6"/>
  <c r="A348" i="6"/>
  <c r="AJ348" i="6" s="1"/>
  <c r="B348" i="6"/>
  <c r="C348" i="6"/>
  <c r="BX348" i="6" s="1"/>
  <c r="D348" i="6"/>
  <c r="A349" i="6"/>
  <c r="AJ349" i="6" s="1"/>
  <c r="B349" i="6"/>
  <c r="C349" i="6"/>
  <c r="BX349" i="6" s="1"/>
  <c r="D349" i="6"/>
  <c r="A350" i="6"/>
  <c r="AJ350" i="6" s="1"/>
  <c r="B350" i="6"/>
  <c r="BQ350" i="6" s="1"/>
  <c r="C350" i="6"/>
  <c r="BX350" i="6" s="1"/>
  <c r="D350" i="6"/>
  <c r="A351" i="6"/>
  <c r="AJ351" i="6" s="1"/>
  <c r="B351" i="6"/>
  <c r="BO351" i="6" s="1"/>
  <c r="C351" i="6"/>
  <c r="BX351" i="6" s="1"/>
  <c r="D351" i="6"/>
  <c r="A352" i="6"/>
  <c r="AJ352" i="6" s="1"/>
  <c r="B352" i="6"/>
  <c r="C352" i="6"/>
  <c r="BX352" i="6" s="1"/>
  <c r="D352" i="6"/>
  <c r="A353" i="6"/>
  <c r="AJ353" i="6" s="1"/>
  <c r="B353" i="6"/>
  <c r="C353" i="6"/>
  <c r="BX353" i="6" s="1"/>
  <c r="D353" i="6"/>
  <c r="A354" i="6"/>
  <c r="AJ354" i="6" s="1"/>
  <c r="B354" i="6"/>
  <c r="C354" i="6"/>
  <c r="BX354" i="6" s="1"/>
  <c r="D354" i="6"/>
  <c r="A355" i="6"/>
  <c r="AJ355" i="6" s="1"/>
  <c r="B355" i="6"/>
  <c r="C355" i="6"/>
  <c r="BX355" i="6" s="1"/>
  <c r="D355" i="6"/>
  <c r="A356" i="6"/>
  <c r="AJ356" i="6" s="1"/>
  <c r="B356" i="6"/>
  <c r="BR356" i="6" s="1"/>
  <c r="C356" i="6"/>
  <c r="BX356" i="6" s="1"/>
  <c r="D356" i="6"/>
  <c r="A357" i="6"/>
  <c r="AJ357" i="6" s="1"/>
  <c r="B357" i="6"/>
  <c r="C357" i="6"/>
  <c r="BX357" i="6" s="1"/>
  <c r="D357" i="6"/>
  <c r="A358" i="6"/>
  <c r="AJ358" i="6" s="1"/>
  <c r="B358" i="6"/>
  <c r="C358" i="6"/>
  <c r="BX358" i="6" s="1"/>
  <c r="D358" i="6"/>
  <c r="A359" i="6"/>
  <c r="AJ359" i="6" s="1"/>
  <c r="B359" i="6"/>
  <c r="BP359" i="6" s="1"/>
  <c r="C359" i="6"/>
  <c r="BX359" i="6" s="1"/>
  <c r="D359" i="6"/>
  <c r="A360" i="6"/>
  <c r="AJ360" i="6" s="1"/>
  <c r="B360" i="6"/>
  <c r="C360" i="6"/>
  <c r="BX360" i="6" s="1"/>
  <c r="D360" i="6"/>
  <c r="A361" i="6"/>
  <c r="AJ361" i="6" s="1"/>
  <c r="B361" i="6"/>
  <c r="CZ361" i="6" s="1"/>
  <c r="C361" i="6"/>
  <c r="BX361" i="6" s="1"/>
  <c r="D361" i="6"/>
  <c r="A362" i="6"/>
  <c r="AJ362" i="6" s="1"/>
  <c r="B362" i="6"/>
  <c r="C362" i="6"/>
  <c r="BX362" i="6" s="1"/>
  <c r="D362" i="6"/>
  <c r="A363" i="6"/>
  <c r="AJ363" i="6" s="1"/>
  <c r="B363" i="6"/>
  <c r="C363" i="6"/>
  <c r="BX363" i="6" s="1"/>
  <c r="D363" i="6"/>
  <c r="A364" i="6"/>
  <c r="AJ364" i="6" s="1"/>
  <c r="B364" i="6"/>
  <c r="BP364" i="6" s="1"/>
  <c r="C364" i="6"/>
  <c r="BX364" i="6" s="1"/>
  <c r="D364" i="6"/>
  <c r="A365" i="6"/>
  <c r="AJ365" i="6" s="1"/>
  <c r="B365" i="6"/>
  <c r="BR365" i="6" s="1"/>
  <c r="C365" i="6"/>
  <c r="BX365" i="6" s="1"/>
  <c r="D365" i="6"/>
  <c r="A366" i="6"/>
  <c r="AJ366" i="6" s="1"/>
  <c r="B366" i="6"/>
  <c r="C366" i="6"/>
  <c r="BX366" i="6" s="1"/>
  <c r="D366" i="6"/>
  <c r="A367" i="6"/>
  <c r="AJ367" i="6" s="1"/>
  <c r="B367" i="6"/>
  <c r="C367" i="6"/>
  <c r="BX367" i="6" s="1"/>
  <c r="D367" i="6"/>
  <c r="A368" i="6"/>
  <c r="AJ368" i="6" s="1"/>
  <c r="B368" i="6"/>
  <c r="BO368" i="6" s="1"/>
  <c r="C368" i="6"/>
  <c r="BX368" i="6" s="1"/>
  <c r="D368" i="6"/>
  <c r="A369" i="6"/>
  <c r="AJ369" i="6" s="1"/>
  <c r="B369" i="6"/>
  <c r="BP369" i="6" s="1"/>
  <c r="C369" i="6"/>
  <c r="BX369" i="6" s="1"/>
  <c r="D369" i="6"/>
  <c r="A370" i="6"/>
  <c r="AJ370" i="6" s="1"/>
  <c r="B370" i="6"/>
  <c r="BQ370" i="6" s="1"/>
  <c r="C370" i="6"/>
  <c r="BX370" i="6" s="1"/>
  <c r="D370" i="6"/>
  <c r="A371" i="6"/>
  <c r="AJ371" i="6" s="1"/>
  <c r="B371" i="6"/>
  <c r="BS371" i="6" s="1"/>
  <c r="C371" i="6"/>
  <c r="BX371" i="6" s="1"/>
  <c r="D371" i="6"/>
  <c r="A372" i="6"/>
  <c r="AJ372" i="6" s="1"/>
  <c r="B372" i="6"/>
  <c r="CY372" i="6" s="1"/>
  <c r="C372" i="6"/>
  <c r="BX372" i="6" s="1"/>
  <c r="D372" i="6"/>
  <c r="A373" i="6"/>
  <c r="AJ373" i="6" s="1"/>
  <c r="B373" i="6"/>
  <c r="BS373" i="6" s="1"/>
  <c r="C373" i="6"/>
  <c r="BX373" i="6" s="1"/>
  <c r="D373" i="6"/>
  <c r="A374" i="6"/>
  <c r="AJ374" i="6" s="1"/>
  <c r="B374" i="6"/>
  <c r="DA374" i="6" s="1"/>
  <c r="C374" i="6"/>
  <c r="BX374" i="6" s="1"/>
  <c r="D374" i="6"/>
  <c r="A375" i="6"/>
  <c r="AJ375" i="6" s="1"/>
  <c r="B375" i="6"/>
  <c r="C375" i="6"/>
  <c r="BX375" i="6" s="1"/>
  <c r="D375" i="6"/>
  <c r="A376" i="6"/>
  <c r="AJ376" i="6" s="1"/>
  <c r="B376" i="6"/>
  <c r="C376" i="6"/>
  <c r="BX376" i="6" s="1"/>
  <c r="D376" i="6"/>
  <c r="A377" i="6"/>
  <c r="AJ377" i="6" s="1"/>
  <c r="B377" i="6"/>
  <c r="C377" i="6"/>
  <c r="BX377" i="6" s="1"/>
  <c r="D377" i="6"/>
  <c r="A378" i="6"/>
  <c r="AJ378" i="6" s="1"/>
  <c r="B378" i="6"/>
  <c r="C378" i="6"/>
  <c r="BX378" i="6" s="1"/>
  <c r="D378" i="6"/>
  <c r="A379" i="6"/>
  <c r="AJ379" i="6" s="1"/>
  <c r="B379" i="6"/>
  <c r="C379" i="6"/>
  <c r="BX379" i="6" s="1"/>
  <c r="D379" i="6"/>
  <c r="A380" i="6"/>
  <c r="AJ380" i="6" s="1"/>
  <c r="B380" i="6"/>
  <c r="CY380" i="6" s="1"/>
  <c r="C380" i="6"/>
  <c r="BX380" i="6" s="1"/>
  <c r="D380" i="6"/>
  <c r="A381" i="6"/>
  <c r="AJ381" i="6" s="1"/>
  <c r="B381" i="6"/>
  <c r="C381" i="6"/>
  <c r="BX381" i="6" s="1"/>
  <c r="D381" i="6"/>
  <c r="A382" i="6"/>
  <c r="AJ382" i="6" s="1"/>
  <c r="B382" i="6"/>
  <c r="C382" i="6"/>
  <c r="BX382" i="6" s="1"/>
  <c r="D382" i="6"/>
  <c r="A383" i="6"/>
  <c r="AJ383" i="6" s="1"/>
  <c r="B383" i="6"/>
  <c r="DA383" i="6" s="1"/>
  <c r="C383" i="6"/>
  <c r="BX383" i="6" s="1"/>
  <c r="D383" i="6"/>
  <c r="A384" i="6"/>
  <c r="AJ384" i="6" s="1"/>
  <c r="B384" i="6"/>
  <c r="C384" i="6"/>
  <c r="BX384" i="6" s="1"/>
  <c r="D384" i="6"/>
  <c r="A385" i="6"/>
  <c r="AJ385" i="6" s="1"/>
  <c r="B385" i="6"/>
  <c r="DC385" i="6" s="1"/>
  <c r="C385" i="6"/>
  <c r="BX385" i="6" s="1"/>
  <c r="D385" i="6"/>
  <c r="A386" i="6"/>
  <c r="AJ386" i="6" s="1"/>
  <c r="B386" i="6"/>
  <c r="CZ386" i="6" s="1"/>
  <c r="C386" i="6"/>
  <c r="BX386" i="6" s="1"/>
  <c r="D386" i="6"/>
  <c r="A387" i="6"/>
  <c r="AJ387" i="6" s="1"/>
  <c r="B387" i="6"/>
  <c r="DA387" i="6" s="1"/>
  <c r="C387" i="6"/>
  <c r="BX387" i="6" s="1"/>
  <c r="D387" i="6"/>
  <c r="A388" i="6"/>
  <c r="AJ388" i="6" s="1"/>
  <c r="B388" i="6"/>
  <c r="BP388" i="6" s="1"/>
  <c r="C388" i="6"/>
  <c r="BX388" i="6" s="1"/>
  <c r="D388" i="6"/>
  <c r="A389" i="6"/>
  <c r="AJ389" i="6" s="1"/>
  <c r="B389" i="6"/>
  <c r="CZ389" i="6" s="1"/>
  <c r="C389" i="6"/>
  <c r="BX389" i="6" s="1"/>
  <c r="D389" i="6"/>
  <c r="A390" i="6"/>
  <c r="AJ390" i="6" s="1"/>
  <c r="B390" i="6"/>
  <c r="DA390" i="6" s="1"/>
  <c r="C390" i="6"/>
  <c r="BX390" i="6" s="1"/>
  <c r="D390" i="6"/>
  <c r="A391" i="6"/>
  <c r="AJ391" i="6" s="1"/>
  <c r="B391" i="6"/>
  <c r="C391" i="6"/>
  <c r="BX391" i="6" s="1"/>
  <c r="D391" i="6"/>
  <c r="A392" i="6"/>
  <c r="AJ392" i="6" s="1"/>
  <c r="B392" i="6"/>
  <c r="BR392" i="6" s="1"/>
  <c r="C392" i="6"/>
  <c r="BX392" i="6" s="1"/>
  <c r="D392" i="6"/>
  <c r="A393" i="6"/>
  <c r="AJ393" i="6" s="1"/>
  <c r="B393" i="6"/>
  <c r="C393" i="6"/>
  <c r="BX393" i="6" s="1"/>
  <c r="D393" i="6"/>
  <c r="A394" i="6"/>
  <c r="AJ394" i="6" s="1"/>
  <c r="B394" i="6"/>
  <c r="BQ394" i="6" s="1"/>
  <c r="C394" i="6"/>
  <c r="BX394" i="6" s="1"/>
  <c r="D394" i="6"/>
  <c r="A395" i="6"/>
  <c r="AJ395" i="6" s="1"/>
  <c r="B395" i="6"/>
  <c r="CZ395" i="6" s="1"/>
  <c r="C395" i="6"/>
  <c r="BX395" i="6" s="1"/>
  <c r="D395" i="6"/>
  <c r="A396" i="6"/>
  <c r="AJ396" i="6" s="1"/>
  <c r="B396" i="6"/>
  <c r="C396" i="6"/>
  <c r="BX396" i="6" s="1"/>
  <c r="D396" i="6"/>
  <c r="O11" i="2"/>
  <c r="AD11" i="2" s="1"/>
  <c r="O12" i="2"/>
  <c r="AD12" i="2" s="1"/>
  <c r="AR12" i="2" s="1"/>
  <c r="O13" i="2"/>
  <c r="O14" i="2"/>
  <c r="O15" i="2"/>
  <c r="O16" i="2"/>
  <c r="O17" i="2"/>
  <c r="O18" i="2"/>
  <c r="E18" i="2" s="1"/>
  <c r="F19" i="6" s="1"/>
  <c r="O19" i="2"/>
  <c r="E19" i="2" s="1"/>
  <c r="O20" i="2"/>
  <c r="O21" i="2"/>
  <c r="E22" i="6" s="1"/>
  <c r="O22" i="2"/>
  <c r="E22" i="2" s="1"/>
  <c r="F23" i="6" s="1"/>
  <c r="O23" i="2"/>
  <c r="E24" i="6" s="1"/>
  <c r="F24" i="6"/>
  <c r="U17" i="2"/>
  <c r="V17" i="2"/>
  <c r="AA17" i="2" s="1"/>
  <c r="AB17" i="2" s="1"/>
  <c r="U18" i="2"/>
  <c r="X18" i="2" s="1"/>
  <c r="Y18" i="2" s="1"/>
  <c r="V18" i="2"/>
  <c r="AA18" i="2" s="1"/>
  <c r="AB18" i="2" s="1"/>
  <c r="U19" i="2"/>
  <c r="X19" i="2" s="1"/>
  <c r="Y19" i="2" s="1"/>
  <c r="V19" i="2"/>
  <c r="AA19" i="2" s="1"/>
  <c r="AB19" i="2" s="1"/>
  <c r="U20" i="2"/>
  <c r="X20" i="2" s="1"/>
  <c r="Y20" i="2" s="1"/>
  <c r="V20" i="2"/>
  <c r="AA20" i="2" s="1"/>
  <c r="AB20" i="2" s="1"/>
  <c r="U21" i="2"/>
  <c r="X21" i="2" s="1"/>
  <c r="Y21" i="2" s="1"/>
  <c r="V21" i="2"/>
  <c r="U22" i="2"/>
  <c r="V22" i="2"/>
  <c r="U23" i="2"/>
  <c r="X23" i="2" s="1"/>
  <c r="Y23" i="2" s="1"/>
  <c r="V23" i="2"/>
  <c r="AA23" i="2" s="1"/>
  <c r="AB23" i="2" s="1"/>
  <c r="U24" i="2"/>
  <c r="X24" i="2" s="1"/>
  <c r="Y24" i="2" s="1"/>
  <c r="V24" i="2"/>
  <c r="AA24" i="2" s="1"/>
  <c r="AB24" i="2" s="1"/>
  <c r="U25" i="2"/>
  <c r="X25" i="2" s="1"/>
  <c r="Y25" i="2" s="1"/>
  <c r="V25" i="2"/>
  <c r="AA25" i="2" s="1"/>
  <c r="AB25" i="2" s="1"/>
  <c r="U26" i="2"/>
  <c r="X26" i="2" s="1"/>
  <c r="Y26" i="2" s="1"/>
  <c r="V26" i="2"/>
  <c r="AA26" i="2" s="1"/>
  <c r="AB26" i="2" s="1"/>
  <c r="U27" i="2"/>
  <c r="X27" i="2" s="1"/>
  <c r="Y27" i="2" s="1"/>
  <c r="V27" i="2"/>
  <c r="AA27" i="2" s="1"/>
  <c r="AB27" i="2" s="1"/>
  <c r="U28" i="2"/>
  <c r="X28" i="2" s="1"/>
  <c r="Y28" i="2" s="1"/>
  <c r="V28" i="2"/>
  <c r="AA28" i="2" s="1"/>
  <c r="AB28" i="2" s="1"/>
  <c r="U29" i="2"/>
  <c r="V29" i="2"/>
  <c r="AA29" i="2" s="1"/>
  <c r="AB29" i="2" s="1"/>
  <c r="U30" i="2"/>
  <c r="V30" i="2"/>
  <c r="AA30" i="2" s="1"/>
  <c r="AB30" i="2" s="1"/>
  <c r="U31" i="2"/>
  <c r="X31" i="2" s="1"/>
  <c r="Y31" i="2" s="1"/>
  <c r="V31" i="2"/>
  <c r="U32" i="2"/>
  <c r="V32" i="2"/>
  <c r="U33" i="2"/>
  <c r="V33" i="2"/>
  <c r="U34" i="2"/>
  <c r="V34" i="2"/>
  <c r="AA34" i="2" s="1"/>
  <c r="AB34" i="2" s="1"/>
  <c r="U35" i="2"/>
  <c r="V35" i="2"/>
  <c r="U36" i="2"/>
  <c r="X36" i="2" s="1"/>
  <c r="Y36" i="2" s="1"/>
  <c r="V36" i="2"/>
  <c r="U37" i="2"/>
  <c r="X37" i="2" s="1"/>
  <c r="Y37" i="2" s="1"/>
  <c r="V37" i="2"/>
  <c r="AA37" i="2" s="1"/>
  <c r="AB37" i="2" s="1"/>
  <c r="U38" i="2"/>
  <c r="X38" i="2" s="1"/>
  <c r="Y38" i="2" s="1"/>
  <c r="V38" i="2"/>
  <c r="AA38" i="2" s="1"/>
  <c r="AB38" i="2" s="1"/>
  <c r="U39" i="2"/>
  <c r="V39" i="2"/>
  <c r="U40" i="2"/>
  <c r="X40" i="2" s="1"/>
  <c r="Y40" i="2" s="1"/>
  <c r="V40" i="2"/>
  <c r="AA40" i="2" s="1"/>
  <c r="AB40" i="2" s="1"/>
  <c r="U41" i="2"/>
  <c r="X41" i="2" s="1"/>
  <c r="V41" i="2"/>
  <c r="AA41" i="2" s="1"/>
  <c r="U42" i="2"/>
  <c r="X42" i="2" s="1"/>
  <c r="V42" i="2"/>
  <c r="AA42" i="2" s="1"/>
  <c r="AB42" i="2" s="1"/>
  <c r="U43" i="2"/>
  <c r="V43" i="2"/>
  <c r="AA43" i="2" s="1"/>
  <c r="U44" i="2"/>
  <c r="X44" i="2" s="1"/>
  <c r="Y44" i="2" s="1"/>
  <c r="V44" i="2"/>
  <c r="U45" i="2"/>
  <c r="V45" i="2"/>
  <c r="AA45" i="2" s="1"/>
  <c r="AB45" i="2" s="1"/>
  <c r="U46" i="2"/>
  <c r="V46" i="2"/>
  <c r="AA46" i="2"/>
  <c r="AB46" i="2" s="1"/>
  <c r="U47" i="2"/>
  <c r="V47" i="2"/>
  <c r="U48" i="2"/>
  <c r="X48" i="2" s="1"/>
  <c r="Y48" i="2" s="1"/>
  <c r="V48" i="2"/>
  <c r="AA48" i="2" s="1"/>
  <c r="U49" i="2"/>
  <c r="V49" i="2"/>
  <c r="AA49" i="2" s="1"/>
  <c r="AB49" i="2" s="1"/>
  <c r="U50" i="2"/>
  <c r="V50" i="2"/>
  <c r="AA50" i="2" s="1"/>
  <c r="AB50" i="2" s="1"/>
  <c r="U51" i="2"/>
  <c r="X51" i="2" s="1"/>
  <c r="Y51" i="2" s="1"/>
  <c r="V51" i="2"/>
  <c r="AA51" i="2" s="1"/>
  <c r="AB51" i="2" s="1"/>
  <c r="U52" i="2"/>
  <c r="X52" i="2" s="1"/>
  <c r="Y52" i="2" s="1"/>
  <c r="V52" i="2"/>
  <c r="AA52" i="2" s="1"/>
  <c r="AB52" i="2" s="1"/>
  <c r="U53" i="2"/>
  <c r="V53" i="2"/>
  <c r="AA53" i="2" s="1"/>
  <c r="AB53" i="2" s="1"/>
  <c r="U54" i="2"/>
  <c r="X54" i="2" s="1"/>
  <c r="Y54" i="2" s="1"/>
  <c r="V54" i="2"/>
  <c r="AA54" i="2" s="1"/>
  <c r="AB54" i="2" s="1"/>
  <c r="U55" i="2"/>
  <c r="V55" i="2"/>
  <c r="U56" i="2"/>
  <c r="V56" i="2"/>
  <c r="AA56" i="2" s="1"/>
  <c r="U57" i="2"/>
  <c r="X57" i="2" s="1"/>
  <c r="Y57" i="2" s="1"/>
  <c r="V57" i="2"/>
  <c r="U58" i="2"/>
  <c r="V58" i="2"/>
  <c r="U59" i="2"/>
  <c r="X59" i="2" s="1"/>
  <c r="Y59" i="2" s="1"/>
  <c r="V59" i="2"/>
  <c r="AA59" i="2" s="1"/>
  <c r="AB59" i="2" s="1"/>
  <c r="U60" i="2"/>
  <c r="X60" i="2" s="1"/>
  <c r="Y60" i="2" s="1"/>
  <c r="V60" i="2"/>
  <c r="AA60" i="2" s="1"/>
  <c r="AB60" i="2" s="1"/>
  <c r="U61" i="2"/>
  <c r="V61" i="2"/>
  <c r="AA61" i="2" s="1"/>
  <c r="AB61" i="2" s="1"/>
  <c r="U62" i="2"/>
  <c r="X62" i="2" s="1"/>
  <c r="Y62" i="2" s="1"/>
  <c r="V62" i="2"/>
  <c r="AA62" i="2" s="1"/>
  <c r="AB62" i="2" s="1"/>
  <c r="U63" i="2"/>
  <c r="X63" i="2" s="1"/>
  <c r="Y63" i="2" s="1"/>
  <c r="V63" i="2"/>
  <c r="U64" i="2"/>
  <c r="X64" i="2" s="1"/>
  <c r="Y64" i="2" s="1"/>
  <c r="V64" i="2"/>
  <c r="AA64" i="2" s="1"/>
  <c r="U65" i="2"/>
  <c r="V65" i="2"/>
  <c r="U66" i="2"/>
  <c r="X66" i="2" s="1"/>
  <c r="Y66" i="2" s="1"/>
  <c r="V66" i="2"/>
  <c r="AA66" i="2" s="1"/>
  <c r="AB66" i="2" s="1"/>
  <c r="U67" i="2"/>
  <c r="X67" i="2" s="1"/>
  <c r="Y67" i="2" s="1"/>
  <c r="V67" i="2"/>
  <c r="U68" i="2"/>
  <c r="X68" i="2" s="1"/>
  <c r="Y68" i="2" s="1"/>
  <c r="V68" i="2"/>
  <c r="AA68" i="2" s="1"/>
  <c r="AB68" i="2" s="1"/>
  <c r="U69" i="2"/>
  <c r="X69" i="2" s="1"/>
  <c r="Y69" i="2" s="1"/>
  <c r="V69" i="2"/>
  <c r="U70" i="2"/>
  <c r="V70" i="2"/>
  <c r="U71" i="2"/>
  <c r="V71" i="2"/>
  <c r="U72" i="2"/>
  <c r="X72" i="2" s="1"/>
  <c r="Y72" i="2" s="1"/>
  <c r="V72" i="2"/>
  <c r="U73" i="2"/>
  <c r="X73" i="2" s="1"/>
  <c r="Y73" i="2" s="1"/>
  <c r="V73" i="2"/>
  <c r="AA73" i="2" s="1"/>
  <c r="AB73" i="2" s="1"/>
  <c r="U74" i="2"/>
  <c r="V74" i="2"/>
  <c r="U75" i="2"/>
  <c r="X75" i="2" s="1"/>
  <c r="Y75" i="2" s="1"/>
  <c r="V75" i="2"/>
  <c r="AA75" i="2" s="1"/>
  <c r="AB75" i="2" s="1"/>
  <c r="U76" i="2"/>
  <c r="X76" i="2" s="1"/>
  <c r="Y76" i="2" s="1"/>
  <c r="V76" i="2"/>
  <c r="AA76" i="2" s="1"/>
  <c r="AB76" i="2" s="1"/>
  <c r="U77" i="2"/>
  <c r="X77" i="2" s="1"/>
  <c r="Y77" i="2" s="1"/>
  <c r="V77" i="2"/>
  <c r="AA77" i="2" s="1"/>
  <c r="AB77" i="2" s="1"/>
  <c r="U78" i="2"/>
  <c r="X78" i="2" s="1"/>
  <c r="Y78" i="2" s="1"/>
  <c r="V78" i="2"/>
  <c r="AA78" i="2" s="1"/>
  <c r="AB78" i="2" s="1"/>
  <c r="U79" i="2"/>
  <c r="X79" i="2" s="1"/>
  <c r="Y79" i="2" s="1"/>
  <c r="V79" i="2"/>
  <c r="U80" i="2"/>
  <c r="X80" i="2" s="1"/>
  <c r="Y80" i="2" s="1"/>
  <c r="V80" i="2"/>
  <c r="U81" i="2"/>
  <c r="V81" i="2"/>
  <c r="AA81" i="2" s="1"/>
  <c r="U82" i="2"/>
  <c r="V82" i="2"/>
  <c r="U83" i="2"/>
  <c r="X83" i="2" s="1"/>
  <c r="Y83" i="2" s="1"/>
  <c r="V83" i="2"/>
  <c r="U84" i="2"/>
  <c r="X84" i="2" s="1"/>
  <c r="Y84" i="2" s="1"/>
  <c r="V84" i="2"/>
  <c r="U85" i="2"/>
  <c r="V85" i="2"/>
  <c r="U86" i="2"/>
  <c r="V86" i="2"/>
  <c r="U87" i="2"/>
  <c r="X87" i="2" s="1"/>
  <c r="Y87" i="2" s="1"/>
  <c r="V87" i="2"/>
  <c r="U88" i="2"/>
  <c r="V88" i="2"/>
  <c r="U89" i="2"/>
  <c r="V89" i="2"/>
  <c r="U90" i="2"/>
  <c r="X90" i="2" s="1"/>
  <c r="Y90" i="2" s="1"/>
  <c r="V90" i="2"/>
  <c r="AA90" i="2" s="1"/>
  <c r="AB90" i="2" s="1"/>
  <c r="U91" i="2"/>
  <c r="X91" i="2" s="1"/>
  <c r="Y91" i="2" s="1"/>
  <c r="V91" i="2"/>
  <c r="AA91" i="2" s="1"/>
  <c r="AB91" i="2" s="1"/>
  <c r="U92" i="2"/>
  <c r="X92" i="2" s="1"/>
  <c r="Y92" i="2" s="1"/>
  <c r="V92" i="2"/>
  <c r="AA92" i="2" s="1"/>
  <c r="AB92" i="2" s="1"/>
  <c r="U93" i="2"/>
  <c r="X93" i="2" s="1"/>
  <c r="Y93" i="2" s="1"/>
  <c r="V93" i="2"/>
  <c r="AA93" i="2" s="1"/>
  <c r="AB93" i="2" s="1"/>
  <c r="U94" i="2"/>
  <c r="X94" i="2" s="1"/>
  <c r="Y94" i="2" s="1"/>
  <c r="V94" i="2"/>
  <c r="AA94" i="2" s="1"/>
  <c r="AB94" i="2" s="1"/>
  <c r="U95" i="2"/>
  <c r="X95" i="2" s="1"/>
  <c r="Y95" i="2" s="1"/>
  <c r="V95" i="2"/>
  <c r="AA95" i="2" s="1"/>
  <c r="AB95" i="2" s="1"/>
  <c r="U96" i="2"/>
  <c r="V96" i="2"/>
  <c r="U97" i="2"/>
  <c r="V97" i="2"/>
  <c r="U98" i="2"/>
  <c r="V98" i="2"/>
  <c r="U99" i="2"/>
  <c r="V99" i="2"/>
  <c r="U100" i="2"/>
  <c r="X100" i="2" s="1"/>
  <c r="Y100" i="2" s="1"/>
  <c r="V100" i="2"/>
  <c r="U101" i="2"/>
  <c r="V101" i="2"/>
  <c r="AA101" i="2" s="1"/>
  <c r="AB101" i="2" s="1"/>
  <c r="U102" i="2"/>
  <c r="V102" i="2"/>
  <c r="AA102" i="2" s="1"/>
  <c r="AB102" i="2" s="1"/>
  <c r="U103" i="2"/>
  <c r="V103" i="2"/>
  <c r="U104" i="2"/>
  <c r="V104" i="2"/>
  <c r="AA104" i="2" s="1"/>
  <c r="AB104" i="2" s="1"/>
  <c r="U105" i="2"/>
  <c r="V105" i="2"/>
  <c r="U106" i="2"/>
  <c r="V106" i="2"/>
  <c r="AA106" i="2" s="1"/>
  <c r="AB106" i="2" s="1"/>
  <c r="U107" i="2"/>
  <c r="V107" i="2"/>
  <c r="AA107" i="2" s="1"/>
  <c r="AB107" i="2" s="1"/>
  <c r="U108" i="2"/>
  <c r="X108" i="2" s="1"/>
  <c r="Y108" i="2" s="1"/>
  <c r="V108" i="2"/>
  <c r="U109" i="2"/>
  <c r="V109" i="2"/>
  <c r="AA109" i="2" s="1"/>
  <c r="AB109" i="2" s="1"/>
  <c r="U110" i="2"/>
  <c r="V110" i="2"/>
  <c r="AA110" i="2" s="1"/>
  <c r="AB110" i="2" s="1"/>
  <c r="U111" i="2"/>
  <c r="V111" i="2"/>
  <c r="U112" i="2"/>
  <c r="V112" i="2"/>
  <c r="AA112" i="2" s="1"/>
  <c r="U113" i="2"/>
  <c r="V113" i="2"/>
  <c r="U114" i="2"/>
  <c r="V114" i="2"/>
  <c r="U115" i="2"/>
  <c r="V115" i="2"/>
  <c r="U116" i="2"/>
  <c r="X116" i="2" s="1"/>
  <c r="V116" i="2"/>
  <c r="AA116" i="2" s="1"/>
  <c r="AB116" i="2" s="1"/>
  <c r="U117" i="2"/>
  <c r="V117" i="2"/>
  <c r="AA117" i="2" s="1"/>
  <c r="AB117" i="2" s="1"/>
  <c r="U118" i="2"/>
  <c r="X118" i="2" s="1"/>
  <c r="Y118" i="2" s="1"/>
  <c r="V118" i="2"/>
  <c r="AA118" i="2" s="1"/>
  <c r="AB118" i="2" s="1"/>
  <c r="U119" i="2"/>
  <c r="V119" i="2"/>
  <c r="U120" i="2"/>
  <c r="V120" i="2"/>
  <c r="U121" i="2"/>
  <c r="X121" i="2" s="1"/>
  <c r="Y121" i="2" s="1"/>
  <c r="V121" i="2"/>
  <c r="U122" i="2"/>
  <c r="X122" i="2" s="1"/>
  <c r="Y122" i="2" s="1"/>
  <c r="V122" i="2"/>
  <c r="AA122" i="2" s="1"/>
  <c r="AB122" i="2" s="1"/>
  <c r="U123" i="2"/>
  <c r="X123" i="2" s="1"/>
  <c r="Y123" i="2" s="1"/>
  <c r="V123" i="2"/>
  <c r="U124" i="2"/>
  <c r="V124" i="2"/>
  <c r="U125" i="2"/>
  <c r="X125" i="2" s="1"/>
  <c r="Y125" i="2" s="1"/>
  <c r="V125" i="2"/>
  <c r="U126" i="2"/>
  <c r="V126" i="2"/>
  <c r="U127" i="2"/>
  <c r="V127" i="2"/>
  <c r="U128" i="2"/>
  <c r="X128" i="2" s="1"/>
  <c r="Y128" i="2" s="1"/>
  <c r="V128" i="2"/>
  <c r="U129" i="2"/>
  <c r="V129" i="2"/>
  <c r="U130" i="2"/>
  <c r="V130" i="2"/>
  <c r="U131" i="2"/>
  <c r="X131" i="2" s="1"/>
  <c r="Y131" i="2" s="1"/>
  <c r="V131" i="2"/>
  <c r="AA131" i="2" s="1"/>
  <c r="U132" i="2"/>
  <c r="X132" i="2" s="1"/>
  <c r="Y132" i="2" s="1"/>
  <c r="V132" i="2"/>
  <c r="U133" i="2"/>
  <c r="V133" i="2"/>
  <c r="AA133" i="2" s="1"/>
  <c r="AB133" i="2" s="1"/>
  <c r="U134" i="2"/>
  <c r="X134" i="2" s="1"/>
  <c r="Y134" i="2" s="1"/>
  <c r="V134" i="2"/>
  <c r="AA134" i="2" s="1"/>
  <c r="AB134" i="2" s="1"/>
  <c r="U135" i="2"/>
  <c r="V135" i="2"/>
  <c r="U136" i="2"/>
  <c r="V136" i="2"/>
  <c r="AA136" i="2" s="1"/>
  <c r="AB136" i="2" s="1"/>
  <c r="U137" i="2"/>
  <c r="V137" i="2"/>
  <c r="U138" i="2"/>
  <c r="V138" i="2"/>
  <c r="AA138" i="2" s="1"/>
  <c r="AB138" i="2" s="1"/>
  <c r="U139" i="2"/>
  <c r="X139" i="2" s="1"/>
  <c r="Y139" i="2" s="1"/>
  <c r="V139" i="2"/>
  <c r="U140" i="2"/>
  <c r="V140" i="2"/>
  <c r="AA140" i="2" s="1"/>
  <c r="AB140" i="2" s="1"/>
  <c r="U141" i="2"/>
  <c r="X141" i="2" s="1"/>
  <c r="V141" i="2"/>
  <c r="U142" i="2"/>
  <c r="X142" i="2" s="1"/>
  <c r="V142" i="2"/>
  <c r="U143" i="2"/>
  <c r="X143" i="2" s="1"/>
  <c r="Y143" i="2" s="1"/>
  <c r="V143" i="2"/>
  <c r="U144" i="2"/>
  <c r="V144" i="2"/>
  <c r="U145" i="2"/>
  <c r="V145" i="2"/>
  <c r="AA145" i="2" s="1"/>
  <c r="U146" i="2"/>
  <c r="V146" i="2"/>
  <c r="U147" i="2"/>
  <c r="V147" i="2"/>
  <c r="AA147" i="2" s="1"/>
  <c r="AB147" i="2" s="1"/>
  <c r="U148" i="2"/>
  <c r="X148" i="2" s="1"/>
  <c r="Y148" i="2" s="1"/>
  <c r="V148" i="2"/>
  <c r="AA148" i="2" s="1"/>
  <c r="AB148" i="2" s="1"/>
  <c r="U149" i="2"/>
  <c r="X149" i="2" s="1"/>
  <c r="Y149" i="2" s="1"/>
  <c r="V149" i="2"/>
  <c r="AA149" i="2" s="1"/>
  <c r="AB149" i="2" s="1"/>
  <c r="U150" i="2"/>
  <c r="X150" i="2" s="1"/>
  <c r="Y150" i="2" s="1"/>
  <c r="V150" i="2"/>
  <c r="AA150" i="2" s="1"/>
  <c r="U151" i="2"/>
  <c r="X151" i="2" s="1"/>
  <c r="V151" i="2"/>
  <c r="AA151" i="2" s="1"/>
  <c r="AB151" i="2" s="1"/>
  <c r="U152" i="2"/>
  <c r="V152" i="2"/>
  <c r="AA152" i="2" s="1"/>
  <c r="AB152" i="2" s="1"/>
  <c r="U153" i="2"/>
  <c r="V153" i="2"/>
  <c r="U154" i="2"/>
  <c r="V154" i="2"/>
  <c r="AA154" i="2" s="1"/>
  <c r="AB154" i="2" s="1"/>
  <c r="U155" i="2"/>
  <c r="X155" i="2" s="1"/>
  <c r="Y155" i="2" s="1"/>
  <c r="V155" i="2"/>
  <c r="AA155" i="2" s="1"/>
  <c r="U156" i="2"/>
  <c r="V156" i="2"/>
  <c r="U157" i="2"/>
  <c r="X157" i="2" s="1"/>
  <c r="V157" i="2"/>
  <c r="AA157" i="2" s="1"/>
  <c r="AB157" i="2" s="1"/>
  <c r="U158" i="2"/>
  <c r="V158" i="2"/>
  <c r="AA158" i="2" s="1"/>
  <c r="AB158" i="2" s="1"/>
  <c r="U159" i="2"/>
  <c r="V159" i="2"/>
  <c r="AA159" i="2" s="1"/>
  <c r="AB159" i="2" s="1"/>
  <c r="U160" i="2"/>
  <c r="V160" i="2"/>
  <c r="AA160" i="2" s="1"/>
  <c r="AB160" i="2" s="1"/>
  <c r="U161" i="2"/>
  <c r="V161" i="2"/>
  <c r="U162" i="2"/>
  <c r="V162" i="2"/>
  <c r="U163" i="2"/>
  <c r="X163" i="2" s="1"/>
  <c r="Y163" i="2" s="1"/>
  <c r="V163" i="2"/>
  <c r="AA163" i="2" s="1"/>
  <c r="AB163" i="2" s="1"/>
  <c r="U164" i="2"/>
  <c r="X164" i="2" s="1"/>
  <c r="Y164" i="2" s="1"/>
  <c r="V164" i="2"/>
  <c r="AA164" i="2" s="1"/>
  <c r="AB164" i="2" s="1"/>
  <c r="U165" i="2"/>
  <c r="V165" i="2"/>
  <c r="AA165" i="2" s="1"/>
  <c r="AB165" i="2" s="1"/>
  <c r="U166" i="2"/>
  <c r="X166" i="2" s="1"/>
  <c r="Y166" i="2" s="1"/>
  <c r="V166" i="2"/>
  <c r="AA166" i="2" s="1"/>
  <c r="AB166" i="2" s="1"/>
  <c r="U167" i="2"/>
  <c r="V167" i="2"/>
  <c r="U168" i="2"/>
  <c r="V168" i="2"/>
  <c r="U169" i="2"/>
  <c r="X169" i="2" s="1"/>
  <c r="Y169" i="2" s="1"/>
  <c r="V169" i="2"/>
  <c r="U170" i="2"/>
  <c r="V170" i="2"/>
  <c r="U171" i="2"/>
  <c r="V171" i="2"/>
  <c r="U172" i="2"/>
  <c r="V172" i="2"/>
  <c r="U173" i="2"/>
  <c r="X173" i="2" s="1"/>
  <c r="Y173" i="2" s="1"/>
  <c r="V173" i="2"/>
  <c r="AA173" i="2" s="1"/>
  <c r="AB173" i="2" s="1"/>
  <c r="U174" i="2"/>
  <c r="V174" i="2"/>
  <c r="AA174" i="2" s="1"/>
  <c r="U175" i="2"/>
  <c r="V175" i="2"/>
  <c r="U176" i="2"/>
  <c r="V176" i="2"/>
  <c r="U177" i="2"/>
  <c r="V177" i="2"/>
  <c r="U178" i="2"/>
  <c r="V178" i="2"/>
  <c r="AA178" i="2" s="1"/>
  <c r="AB178" i="2" s="1"/>
  <c r="U179" i="2"/>
  <c r="V179" i="2"/>
  <c r="AA179" i="2" s="1"/>
  <c r="AB179" i="2" s="1"/>
  <c r="U180" i="2"/>
  <c r="V180" i="2"/>
  <c r="AA180" i="2" s="1"/>
  <c r="AB180" i="2" s="1"/>
  <c r="U181" i="2"/>
  <c r="X181" i="2" s="1"/>
  <c r="Y181" i="2" s="1"/>
  <c r="V181" i="2"/>
  <c r="U182" i="2"/>
  <c r="X182" i="2" s="1"/>
  <c r="Y182" i="2" s="1"/>
  <c r="V182" i="2"/>
  <c r="AA182" i="2" s="1"/>
  <c r="U183" i="2"/>
  <c r="X183" i="2" s="1"/>
  <c r="Y183" i="2" s="1"/>
  <c r="V183" i="2"/>
  <c r="U184" i="2"/>
  <c r="V184" i="2"/>
  <c r="U185" i="2"/>
  <c r="V185" i="2"/>
  <c r="U186" i="2"/>
  <c r="V186" i="2"/>
  <c r="U187" i="2"/>
  <c r="X187" i="2" s="1"/>
  <c r="V187" i="2"/>
  <c r="AA187" i="2" s="1"/>
  <c r="AB187" i="2" s="1"/>
  <c r="U188" i="2"/>
  <c r="V188" i="2"/>
  <c r="AA188" i="2" s="1"/>
  <c r="U189" i="2"/>
  <c r="V189" i="2"/>
  <c r="AA189" i="2" s="1"/>
  <c r="U190" i="2"/>
  <c r="V190" i="2"/>
  <c r="AA190" i="2" s="1"/>
  <c r="AB190" i="2" s="1"/>
  <c r="U191" i="2"/>
  <c r="V191" i="2"/>
  <c r="U192" i="2"/>
  <c r="V192" i="2"/>
  <c r="AA192" i="2" s="1"/>
  <c r="U193" i="2"/>
  <c r="V193" i="2"/>
  <c r="U194" i="2"/>
  <c r="V194" i="2"/>
  <c r="U195" i="2"/>
  <c r="V195" i="2"/>
  <c r="U196" i="2"/>
  <c r="X196" i="2" s="1"/>
  <c r="Y196" i="2" s="1"/>
  <c r="V196" i="2"/>
  <c r="AA196" i="2" s="1"/>
  <c r="AB196" i="2" s="1"/>
  <c r="U197" i="2"/>
  <c r="V197" i="2"/>
  <c r="AA197" i="2" s="1"/>
  <c r="AB197" i="2" s="1"/>
  <c r="U198" i="2"/>
  <c r="X198" i="2" s="1"/>
  <c r="Y198" i="2" s="1"/>
  <c r="V198" i="2"/>
  <c r="U199" i="2"/>
  <c r="X199" i="2" s="1"/>
  <c r="Y199" i="2" s="1"/>
  <c r="V199" i="2"/>
  <c r="U200" i="2"/>
  <c r="V200" i="2"/>
  <c r="U201" i="2"/>
  <c r="V201" i="2"/>
  <c r="U202" i="2"/>
  <c r="X202" i="2" s="1"/>
  <c r="Y202" i="2" s="1"/>
  <c r="V202" i="2"/>
  <c r="U203" i="2"/>
  <c r="X203" i="2" s="1"/>
  <c r="Y203" i="2" s="1"/>
  <c r="V203" i="2"/>
  <c r="U204" i="2"/>
  <c r="X204" i="2" s="1"/>
  <c r="Y204" i="2" s="1"/>
  <c r="V204" i="2"/>
  <c r="AA204" i="2"/>
  <c r="AB204" i="2" s="1"/>
  <c r="U205" i="2"/>
  <c r="V205" i="2"/>
  <c r="AA205" i="2" s="1"/>
  <c r="AB205" i="2" s="1"/>
  <c r="U206" i="2"/>
  <c r="X206" i="2" s="1"/>
  <c r="Y206" i="2" s="1"/>
  <c r="V206" i="2"/>
  <c r="AA206" i="2" s="1"/>
  <c r="AB206" i="2" s="1"/>
  <c r="U207" i="2"/>
  <c r="X207" i="2" s="1"/>
  <c r="Y207" i="2" s="1"/>
  <c r="V207" i="2"/>
  <c r="U208" i="2"/>
  <c r="V208" i="2"/>
  <c r="AA208" i="2" s="1"/>
  <c r="AB208" i="2" s="1"/>
  <c r="U209" i="2"/>
  <c r="X209" i="2" s="1"/>
  <c r="V209" i="2"/>
  <c r="U210" i="2"/>
  <c r="V210" i="2"/>
  <c r="AA210" i="2" s="1"/>
  <c r="AB210" i="2" s="1"/>
  <c r="U211" i="2"/>
  <c r="V211" i="2"/>
  <c r="AA211" i="2" s="1"/>
  <c r="U212" i="2"/>
  <c r="V212" i="2"/>
  <c r="AA212" i="2" s="1"/>
  <c r="AB212" i="2" s="1"/>
  <c r="U213" i="2"/>
  <c r="V213" i="2"/>
  <c r="U214" i="2"/>
  <c r="V214" i="2"/>
  <c r="AA214" i="2" s="1"/>
  <c r="U215" i="2"/>
  <c r="V215" i="2"/>
  <c r="U216" i="2"/>
  <c r="V216" i="2"/>
  <c r="AA216" i="2" s="1"/>
  <c r="AB216" i="2" s="1"/>
  <c r="U217" i="2"/>
  <c r="V217" i="2"/>
  <c r="U218" i="2"/>
  <c r="X218" i="2" s="1"/>
  <c r="V218" i="2"/>
  <c r="AA218" i="2" s="1"/>
  <c r="U219" i="2"/>
  <c r="V219" i="2"/>
  <c r="AA219" i="2" s="1"/>
  <c r="AB219" i="2" s="1"/>
  <c r="U220" i="2"/>
  <c r="X220" i="2" s="1"/>
  <c r="Y220" i="2" s="1"/>
  <c r="V220" i="2"/>
  <c r="U221" i="2"/>
  <c r="V221" i="2"/>
  <c r="U222" i="2"/>
  <c r="V222" i="2"/>
  <c r="AA222" i="2" s="1"/>
  <c r="AB222" i="2" s="1"/>
  <c r="U223" i="2"/>
  <c r="V223" i="2"/>
  <c r="AA223" i="2" s="1"/>
  <c r="AB223" i="2" s="1"/>
  <c r="U224" i="2"/>
  <c r="V224" i="2"/>
  <c r="U225" i="2"/>
  <c r="V225" i="2"/>
  <c r="AA225" i="2" s="1"/>
  <c r="U226" i="2"/>
  <c r="V226" i="2"/>
  <c r="AA226" i="2" s="1"/>
  <c r="U227" i="2"/>
  <c r="X227" i="2" s="1"/>
  <c r="Y227" i="2" s="1"/>
  <c r="V227" i="2"/>
  <c r="AA227" i="2" s="1"/>
  <c r="U228" i="2"/>
  <c r="X228" i="2"/>
  <c r="Y228" i="2" s="1"/>
  <c r="V228" i="2"/>
  <c r="U229" i="2"/>
  <c r="V229" i="2"/>
  <c r="U230" i="2"/>
  <c r="V230" i="2"/>
  <c r="AA230" i="2" s="1"/>
  <c r="AB230" i="2" s="1"/>
  <c r="U231" i="2"/>
  <c r="X231" i="2" s="1"/>
  <c r="Y231" i="2" s="1"/>
  <c r="V231" i="2"/>
  <c r="U232" i="2"/>
  <c r="V232" i="2"/>
  <c r="U233" i="2"/>
  <c r="V233" i="2"/>
  <c r="U234" i="2"/>
  <c r="X234" i="2" s="1"/>
  <c r="Y234" i="2" s="1"/>
  <c r="V234" i="2"/>
  <c r="AA234" i="2" s="1"/>
  <c r="AB234" i="2" s="1"/>
  <c r="U235" i="2"/>
  <c r="X235" i="2" s="1"/>
  <c r="V235" i="2"/>
  <c r="U236" i="2"/>
  <c r="X236" i="2" s="1"/>
  <c r="Y236" i="2" s="1"/>
  <c r="V236" i="2"/>
  <c r="U237" i="2"/>
  <c r="V237" i="2"/>
  <c r="AA237" i="2" s="1"/>
  <c r="AB237" i="2" s="1"/>
  <c r="U238" i="2"/>
  <c r="V238" i="2"/>
  <c r="AA238" i="2" s="1"/>
  <c r="AB238" i="2" s="1"/>
  <c r="U239" i="2"/>
  <c r="V239" i="2"/>
  <c r="U240" i="2"/>
  <c r="X240" i="2" s="1"/>
  <c r="Y240" i="2" s="1"/>
  <c r="V240" i="2"/>
  <c r="U241" i="2"/>
  <c r="V241" i="2"/>
  <c r="U242" i="2"/>
  <c r="X242" i="2" s="1"/>
  <c r="Y242" i="2" s="1"/>
  <c r="V242" i="2"/>
  <c r="U243" i="2"/>
  <c r="V243" i="2"/>
  <c r="U244" i="2"/>
  <c r="V244" i="2"/>
  <c r="U245" i="2"/>
  <c r="V245" i="2"/>
  <c r="AA245" i="2" s="1"/>
  <c r="AB245" i="2" s="1"/>
  <c r="U246" i="2"/>
  <c r="V246" i="2"/>
  <c r="AA246" i="2" s="1"/>
  <c r="AB246" i="2" s="1"/>
  <c r="U247" i="2"/>
  <c r="V247" i="2"/>
  <c r="U248" i="2"/>
  <c r="V248" i="2"/>
  <c r="U249" i="2"/>
  <c r="X249" i="2" s="1"/>
  <c r="Y249" i="2" s="1"/>
  <c r="V249" i="2"/>
  <c r="AA249" i="2" s="1"/>
  <c r="AB249" i="2" s="1"/>
  <c r="U250" i="2"/>
  <c r="V250" i="2"/>
  <c r="U251" i="2"/>
  <c r="V251" i="2"/>
  <c r="U252" i="2"/>
  <c r="V252" i="2"/>
  <c r="U253" i="2"/>
  <c r="X253" i="2" s="1"/>
  <c r="Y253" i="2" s="1"/>
  <c r="V253" i="2"/>
  <c r="U254" i="2"/>
  <c r="V254" i="2"/>
  <c r="U255" i="2"/>
  <c r="X255" i="2" s="1"/>
  <c r="Y255" i="2" s="1"/>
  <c r="V255" i="2"/>
  <c r="U256" i="2"/>
  <c r="V256" i="2"/>
  <c r="AA256" i="2" s="1"/>
  <c r="U257" i="2"/>
  <c r="X257" i="2" s="1"/>
  <c r="Y257" i="2" s="1"/>
  <c r="V257" i="2"/>
  <c r="AA257" i="2" s="1"/>
  <c r="AB257" i="2" s="1"/>
  <c r="U258" i="2"/>
  <c r="X258" i="2" s="1"/>
  <c r="Y258" i="2" s="1"/>
  <c r="V258" i="2"/>
  <c r="U259" i="2"/>
  <c r="V259" i="2"/>
  <c r="U260" i="2"/>
  <c r="V260" i="2"/>
  <c r="U261" i="2"/>
  <c r="X261" i="2" s="1"/>
  <c r="Y261" i="2" s="1"/>
  <c r="V261" i="2"/>
  <c r="U262" i="2"/>
  <c r="V262" i="2"/>
  <c r="U263" i="2"/>
  <c r="V263" i="2"/>
  <c r="U264" i="2"/>
  <c r="X264" i="2" s="1"/>
  <c r="Y264" i="2" s="1"/>
  <c r="V264" i="2"/>
  <c r="U265" i="2"/>
  <c r="V265" i="2"/>
  <c r="U266" i="2"/>
  <c r="V266" i="2"/>
  <c r="U267" i="2"/>
  <c r="V267" i="2"/>
  <c r="AA267" i="2" s="1"/>
  <c r="AB267" i="2" s="1"/>
  <c r="U268" i="2"/>
  <c r="V268" i="2"/>
  <c r="AA268" i="2" s="1"/>
  <c r="AB268" i="2" s="1"/>
  <c r="U269" i="2"/>
  <c r="V269" i="2"/>
  <c r="U270" i="2"/>
  <c r="X270" i="2" s="1"/>
  <c r="Y270" i="2" s="1"/>
  <c r="V270" i="2"/>
  <c r="U271" i="2"/>
  <c r="V271" i="2"/>
  <c r="U272" i="2"/>
  <c r="X272" i="2" s="1"/>
  <c r="Y272" i="2" s="1"/>
  <c r="V272" i="2"/>
  <c r="AA272" i="2" s="1"/>
  <c r="AB272" i="2" s="1"/>
  <c r="U273" i="2"/>
  <c r="X273" i="2" s="1"/>
  <c r="Y273" i="2" s="1"/>
  <c r="V273" i="2"/>
  <c r="U274" i="2"/>
  <c r="V274" i="2"/>
  <c r="U275" i="2"/>
  <c r="V275" i="2"/>
  <c r="U276" i="2"/>
  <c r="X276" i="2" s="1"/>
  <c r="Y276" i="2" s="1"/>
  <c r="V276" i="2"/>
  <c r="U277" i="2"/>
  <c r="V277" i="2"/>
  <c r="AA277" i="2" s="1"/>
  <c r="AB277" i="2" s="1"/>
  <c r="U278" i="2"/>
  <c r="V278" i="2"/>
  <c r="AA278" i="2" s="1"/>
  <c r="U279" i="2"/>
  <c r="X279" i="2" s="1"/>
  <c r="Y279" i="2" s="1"/>
  <c r="V279" i="2"/>
  <c r="AA279" i="2" s="1"/>
  <c r="AB279" i="2" s="1"/>
  <c r="U280" i="2"/>
  <c r="V280" i="2"/>
  <c r="U281" i="2"/>
  <c r="V281" i="2"/>
  <c r="U282" i="2"/>
  <c r="V282" i="2"/>
  <c r="U283" i="2"/>
  <c r="V283" i="2"/>
  <c r="U284" i="2"/>
  <c r="X284" i="2" s="1"/>
  <c r="V284" i="2"/>
  <c r="U285" i="2"/>
  <c r="X285" i="2" s="1"/>
  <c r="Y285" i="2" s="1"/>
  <c r="V285" i="2"/>
  <c r="U286" i="2"/>
  <c r="V286" i="2"/>
  <c r="U287" i="2"/>
  <c r="V287" i="2"/>
  <c r="AA287" i="2" s="1"/>
  <c r="U288" i="2"/>
  <c r="X288" i="2" s="1"/>
  <c r="Y288" i="2" s="1"/>
  <c r="V288" i="2"/>
  <c r="U289" i="2"/>
  <c r="V289" i="2"/>
  <c r="U290" i="2"/>
  <c r="V290" i="2"/>
  <c r="U291" i="2"/>
  <c r="X291" i="2" s="1"/>
  <c r="Y291" i="2" s="1"/>
  <c r="V291" i="2"/>
  <c r="U292" i="2"/>
  <c r="X292" i="2" s="1"/>
  <c r="Y292" i="2" s="1"/>
  <c r="V292" i="2"/>
  <c r="U293" i="2"/>
  <c r="V293" i="2"/>
  <c r="U294" i="2"/>
  <c r="V294" i="2"/>
  <c r="U295" i="2"/>
  <c r="V295" i="2"/>
  <c r="AA295" i="2" s="1"/>
  <c r="AB295" i="2" s="1"/>
  <c r="U296" i="2"/>
  <c r="V296" i="2"/>
  <c r="U297" i="2"/>
  <c r="X297" i="2" s="1"/>
  <c r="Y297" i="2" s="1"/>
  <c r="V297" i="2"/>
  <c r="U298" i="2"/>
  <c r="V298" i="2"/>
  <c r="U299" i="2"/>
  <c r="V299" i="2"/>
  <c r="U300" i="2"/>
  <c r="X300" i="2" s="1"/>
  <c r="Y300" i="2" s="1"/>
  <c r="V300" i="2"/>
  <c r="U301" i="2"/>
  <c r="V301" i="2"/>
  <c r="U302" i="2"/>
  <c r="V302" i="2"/>
  <c r="U303" i="2"/>
  <c r="V303" i="2"/>
  <c r="AA303" i="2" s="1"/>
  <c r="AB303" i="2" s="1"/>
  <c r="U304" i="2"/>
  <c r="V304" i="2"/>
  <c r="U305" i="2"/>
  <c r="V305" i="2"/>
  <c r="U306" i="2"/>
  <c r="X306" i="2" s="1"/>
  <c r="Y306" i="2" s="1"/>
  <c r="V306" i="2"/>
  <c r="U307" i="2"/>
  <c r="V307" i="2"/>
  <c r="AA307" i="2" s="1"/>
  <c r="AB307" i="2" s="1"/>
  <c r="U308" i="2"/>
  <c r="V308" i="2"/>
  <c r="AA308" i="2" s="1"/>
  <c r="U309" i="2"/>
  <c r="X309" i="2" s="1"/>
  <c r="V309" i="2"/>
  <c r="U310" i="2"/>
  <c r="V310" i="2"/>
  <c r="U311" i="2"/>
  <c r="V311" i="2"/>
  <c r="AA311" i="2" s="1"/>
  <c r="AB311" i="2" s="1"/>
  <c r="U312" i="2"/>
  <c r="X312" i="2" s="1"/>
  <c r="Y312" i="2" s="1"/>
  <c r="V312" i="2"/>
  <c r="U313" i="2"/>
  <c r="V313" i="2"/>
  <c r="U314" i="2"/>
  <c r="V314" i="2"/>
  <c r="U315" i="2"/>
  <c r="V315" i="2"/>
  <c r="AA315" i="2" s="1"/>
  <c r="U316" i="2"/>
  <c r="X316" i="2" s="1"/>
  <c r="Y316" i="2" s="1"/>
  <c r="V316" i="2"/>
  <c r="U317" i="2"/>
  <c r="V317" i="2"/>
  <c r="U318" i="2"/>
  <c r="X318" i="2" s="1"/>
  <c r="Y318" i="2" s="1"/>
  <c r="V318" i="2"/>
  <c r="AA318" i="2" s="1"/>
  <c r="AB318" i="2" s="1"/>
  <c r="U319" i="2"/>
  <c r="V319" i="2"/>
  <c r="U320" i="2"/>
  <c r="V320" i="2"/>
  <c r="U321" i="2"/>
  <c r="V321" i="2"/>
  <c r="U322" i="2"/>
  <c r="V322" i="2"/>
  <c r="AA322" i="2" s="1"/>
  <c r="U323" i="2"/>
  <c r="V323" i="2"/>
  <c r="U324" i="2"/>
  <c r="V324" i="2"/>
  <c r="U325" i="2"/>
  <c r="V325" i="2"/>
  <c r="U326" i="2"/>
  <c r="V326" i="2"/>
  <c r="AA326" i="2" s="1"/>
  <c r="AB326" i="2" s="1"/>
  <c r="U327" i="2"/>
  <c r="V327" i="2"/>
  <c r="U328" i="2"/>
  <c r="V328" i="2"/>
  <c r="U329" i="2"/>
  <c r="V329" i="2"/>
  <c r="U330" i="2"/>
  <c r="X330" i="2" s="1"/>
  <c r="Y330" i="2" s="1"/>
  <c r="V330" i="2"/>
  <c r="U331" i="2"/>
  <c r="V331" i="2"/>
  <c r="U332" i="2"/>
  <c r="X332" i="2" s="1"/>
  <c r="V332" i="2"/>
  <c r="U333" i="2"/>
  <c r="V333" i="2"/>
  <c r="AA333" i="2" s="1"/>
  <c r="AB333" i="2" s="1"/>
  <c r="U334" i="2"/>
  <c r="V334" i="2"/>
  <c r="AA334" i="2" s="1"/>
  <c r="U335" i="2"/>
  <c r="X335" i="2" s="1"/>
  <c r="Y335" i="2" s="1"/>
  <c r="V335" i="2"/>
  <c r="U336" i="2"/>
  <c r="V336" i="2"/>
  <c r="U337" i="2"/>
  <c r="V337" i="2"/>
  <c r="U338" i="2"/>
  <c r="V338" i="2"/>
  <c r="U339" i="2"/>
  <c r="X339" i="2" s="1"/>
  <c r="Y339" i="2" s="1"/>
  <c r="V339" i="2"/>
  <c r="AA339" i="2" s="1"/>
  <c r="AB339" i="2" s="1"/>
  <c r="U340" i="2"/>
  <c r="V340" i="2"/>
  <c r="U341" i="2"/>
  <c r="V341" i="2"/>
  <c r="U342" i="2"/>
  <c r="X342" i="2" s="1"/>
  <c r="Y342" i="2" s="1"/>
  <c r="V342" i="2"/>
  <c r="U343" i="2"/>
  <c r="V343" i="2"/>
  <c r="U344" i="2"/>
  <c r="V344" i="2"/>
  <c r="U345" i="2"/>
  <c r="X345" i="2" s="1"/>
  <c r="Y345" i="2" s="1"/>
  <c r="V345" i="2"/>
  <c r="U346" i="2"/>
  <c r="X346" i="2" s="1"/>
  <c r="Y346" i="2" s="1"/>
  <c r="V346" i="2"/>
  <c r="U347" i="2"/>
  <c r="V347" i="2"/>
  <c r="AA347" i="2" s="1"/>
  <c r="AB347" i="2" s="1"/>
  <c r="U348" i="2"/>
  <c r="X348" i="2" s="1"/>
  <c r="Y348" i="2" s="1"/>
  <c r="V348" i="2"/>
  <c r="U349" i="2"/>
  <c r="V349" i="2"/>
  <c r="U350" i="2"/>
  <c r="X350" i="2" s="1"/>
  <c r="Y350" i="2" s="1"/>
  <c r="V350" i="2"/>
  <c r="U351" i="2"/>
  <c r="X351" i="2" s="1"/>
  <c r="Y351" i="2" s="1"/>
  <c r="V351" i="2"/>
  <c r="U352" i="2"/>
  <c r="V352" i="2"/>
  <c r="U353" i="2"/>
  <c r="V353" i="2"/>
  <c r="U354" i="2"/>
  <c r="X354" i="2" s="1"/>
  <c r="Y354" i="2" s="1"/>
  <c r="V354" i="2"/>
  <c r="U355" i="2"/>
  <c r="V355" i="2"/>
  <c r="AA355" i="2" s="1"/>
  <c r="AB355" i="2" s="1"/>
  <c r="U356" i="2"/>
  <c r="V356" i="2"/>
  <c r="U357" i="2"/>
  <c r="X357" i="2" s="1"/>
  <c r="Y357" i="2" s="1"/>
  <c r="V357" i="2"/>
  <c r="U358" i="2"/>
  <c r="V358" i="2"/>
  <c r="U359" i="2"/>
  <c r="V359" i="2"/>
  <c r="U360" i="2"/>
  <c r="X360" i="2" s="1"/>
  <c r="Y360" i="2" s="1"/>
  <c r="V360" i="2"/>
  <c r="U361" i="2"/>
  <c r="V361" i="2"/>
  <c r="U362" i="2"/>
  <c r="X362" i="2" s="1"/>
  <c r="Y362" i="2" s="1"/>
  <c r="V362" i="2"/>
  <c r="U363" i="2"/>
  <c r="V363" i="2"/>
  <c r="AA363" i="2" s="1"/>
  <c r="AB363" i="2" s="1"/>
  <c r="U364" i="2"/>
  <c r="V364" i="2"/>
  <c r="U365" i="2"/>
  <c r="V365" i="2"/>
  <c r="AA365" i="2" s="1"/>
  <c r="AB365" i="2" s="1"/>
  <c r="U366" i="2"/>
  <c r="V366" i="2"/>
  <c r="U367" i="2"/>
  <c r="V367" i="2"/>
  <c r="U368" i="2"/>
  <c r="V368" i="2"/>
  <c r="AA368" i="2" s="1"/>
  <c r="AB368" i="2" s="1"/>
  <c r="U369" i="2"/>
  <c r="V369" i="2"/>
  <c r="AA369" i="2" s="1"/>
  <c r="AB369" i="2" s="1"/>
  <c r="U370" i="2"/>
  <c r="X370" i="2" s="1"/>
  <c r="Y370" i="2" s="1"/>
  <c r="V370" i="2"/>
  <c r="AA370" i="2" s="1"/>
  <c r="AB370" i="2" s="1"/>
  <c r="U371" i="2"/>
  <c r="X371" i="2"/>
  <c r="Y371" i="2" s="1"/>
  <c r="V371" i="2"/>
  <c r="U372" i="2"/>
  <c r="V372" i="2"/>
  <c r="U373" i="2"/>
  <c r="V373" i="2"/>
  <c r="U374" i="2"/>
  <c r="V374" i="2"/>
  <c r="U375" i="2"/>
  <c r="V375" i="2"/>
  <c r="U376" i="2"/>
  <c r="V376" i="2"/>
  <c r="U377" i="2"/>
  <c r="X377" i="2" s="1"/>
  <c r="Y377" i="2" s="1"/>
  <c r="V377" i="2"/>
  <c r="U378" i="2"/>
  <c r="X378" i="2" s="1"/>
  <c r="Y378" i="2" s="1"/>
  <c r="V378" i="2"/>
  <c r="U379" i="2"/>
  <c r="V379" i="2"/>
  <c r="U380" i="2"/>
  <c r="V380" i="2"/>
  <c r="U381" i="2"/>
  <c r="V381" i="2"/>
  <c r="U382" i="2"/>
  <c r="V382" i="2"/>
  <c r="U383" i="2"/>
  <c r="X383" i="2" s="1"/>
  <c r="Y383" i="2" s="1"/>
  <c r="V383" i="2"/>
  <c r="U384" i="2"/>
  <c r="V384" i="2"/>
  <c r="U385" i="2"/>
  <c r="V385" i="2"/>
  <c r="U386" i="2"/>
  <c r="X386" i="2" s="1"/>
  <c r="Y386" i="2" s="1"/>
  <c r="V386" i="2"/>
  <c r="U387" i="2"/>
  <c r="V387" i="2"/>
  <c r="U388" i="2"/>
  <c r="V388" i="2"/>
  <c r="U389" i="2"/>
  <c r="V389" i="2"/>
  <c r="U390" i="2"/>
  <c r="V390" i="2"/>
  <c r="U391" i="2"/>
  <c r="V391" i="2"/>
  <c r="U392" i="2"/>
  <c r="V392" i="2"/>
  <c r="U393" i="2"/>
  <c r="V393" i="2"/>
  <c r="U394" i="2"/>
  <c r="X394" i="2" s="1"/>
  <c r="Y394" i="2" s="1"/>
  <c r="V394" i="2"/>
  <c r="U395" i="2"/>
  <c r="V395" i="2"/>
  <c r="U396" i="2"/>
  <c r="V396" i="2"/>
  <c r="U397" i="2"/>
  <c r="V397" i="2"/>
  <c r="U398" i="2"/>
  <c r="X398" i="2" s="1"/>
  <c r="Y398" i="2" s="1"/>
  <c r="V398" i="2"/>
  <c r="U11" i="2"/>
  <c r="X11" i="2" s="1"/>
  <c r="Y11" i="2" s="1"/>
  <c r="V11" i="2"/>
  <c r="U12" i="2"/>
  <c r="X12" i="2" s="1"/>
  <c r="Y12" i="2" s="1"/>
  <c r="V12" i="2"/>
  <c r="U13" i="2"/>
  <c r="X13" i="2" s="1"/>
  <c r="Y13" i="2" s="1"/>
  <c r="V13" i="2"/>
  <c r="AA13" i="2" s="1"/>
  <c r="AB13" i="2" s="1"/>
  <c r="U14" i="2"/>
  <c r="X14" i="2" s="1"/>
  <c r="Y14" i="2" s="1"/>
  <c r="V14" i="2"/>
  <c r="AA14" i="2" s="1"/>
  <c r="AB14" i="2" s="1"/>
  <c r="U15" i="2"/>
  <c r="X15" i="2" s="1"/>
  <c r="Y15" i="2" s="1"/>
  <c r="V15" i="2"/>
  <c r="AA15" i="2" s="1"/>
  <c r="AB15" i="2" s="1"/>
  <c r="U16" i="2"/>
  <c r="X16" i="2" s="1"/>
  <c r="Y16" i="2" s="1"/>
  <c r="V16" i="2"/>
  <c r="AA16" i="2" s="1"/>
  <c r="AB16" i="2" s="1"/>
  <c r="BW12" i="2"/>
  <c r="BW13" i="2"/>
  <c r="BW14" i="2"/>
  <c r="BW15" i="2"/>
  <c r="BW17" i="2"/>
  <c r="BW18" i="2"/>
  <c r="BW19" i="2"/>
  <c r="BW20" i="2"/>
  <c r="BW21" i="2"/>
  <c r="BW22" i="2"/>
  <c r="BW23" i="2"/>
  <c r="BW24" i="2"/>
  <c r="BW25" i="2"/>
  <c r="BW26" i="2"/>
  <c r="BW27" i="2"/>
  <c r="BW28" i="2"/>
  <c r="BW29" i="2"/>
  <c r="BW30" i="2"/>
  <c r="BW31" i="2"/>
  <c r="BW32" i="2"/>
  <c r="BW33" i="2"/>
  <c r="BW34" i="2"/>
  <c r="BW35" i="2"/>
  <c r="BW36" i="2"/>
  <c r="BW37" i="2"/>
  <c r="BW38" i="2"/>
  <c r="BW39" i="2"/>
  <c r="BW40" i="2"/>
  <c r="BW41" i="2"/>
  <c r="BW42" i="2"/>
  <c r="BW43" i="2"/>
  <c r="BW44" i="2"/>
  <c r="BW45" i="2"/>
  <c r="BW46" i="2"/>
  <c r="BW47" i="2"/>
  <c r="BW48" i="2"/>
  <c r="BW49" i="2"/>
  <c r="BW50" i="2"/>
  <c r="BW51" i="2"/>
  <c r="BW52" i="2"/>
  <c r="BW53" i="2"/>
  <c r="BW54" i="2"/>
  <c r="BW55" i="2"/>
  <c r="BW56" i="2"/>
  <c r="BW57" i="2"/>
  <c r="BW58" i="2"/>
  <c r="BW59" i="2"/>
  <c r="BW60" i="2"/>
  <c r="BW61" i="2"/>
  <c r="BW62" i="2"/>
  <c r="BW63" i="2"/>
  <c r="BW64" i="2"/>
  <c r="BW65" i="2"/>
  <c r="BW66" i="2"/>
  <c r="BW67" i="2"/>
  <c r="BW68" i="2"/>
  <c r="BW69" i="2"/>
  <c r="BW70" i="2"/>
  <c r="BW71" i="2"/>
  <c r="BW72" i="2"/>
  <c r="BW73" i="2"/>
  <c r="BW74" i="2"/>
  <c r="BW75" i="2"/>
  <c r="BW76" i="2"/>
  <c r="BW77" i="2"/>
  <c r="BW78" i="2"/>
  <c r="BW79" i="2"/>
  <c r="BW80" i="2"/>
  <c r="BW81" i="2"/>
  <c r="BW82" i="2"/>
  <c r="BW83" i="2"/>
  <c r="BW84" i="2"/>
  <c r="BW85" i="2"/>
  <c r="BW86" i="2"/>
  <c r="BW87" i="2"/>
  <c r="BW88" i="2"/>
  <c r="BW89" i="2"/>
  <c r="BW90" i="2"/>
  <c r="BW91" i="2"/>
  <c r="BW92" i="2"/>
  <c r="BW93" i="2"/>
  <c r="BW94" i="2"/>
  <c r="BW95" i="2"/>
  <c r="BW96" i="2"/>
  <c r="BW97" i="2"/>
  <c r="BW98" i="2"/>
  <c r="BW99" i="2"/>
  <c r="BW100" i="2"/>
  <c r="BW101" i="2"/>
  <c r="BW102" i="2"/>
  <c r="BW103" i="2"/>
  <c r="BW104" i="2"/>
  <c r="BW105" i="2"/>
  <c r="BW106" i="2"/>
  <c r="BW107" i="2"/>
  <c r="BW108" i="2"/>
  <c r="BW109" i="2"/>
  <c r="BW110" i="2"/>
  <c r="BW111" i="2"/>
  <c r="BW112" i="2"/>
  <c r="BW113" i="2"/>
  <c r="BW114" i="2"/>
  <c r="BW115" i="2"/>
  <c r="BW116" i="2"/>
  <c r="BW117" i="2"/>
  <c r="BW118" i="2"/>
  <c r="BW119" i="2"/>
  <c r="BW120" i="2"/>
  <c r="BW121" i="2"/>
  <c r="BW122" i="2"/>
  <c r="BW123" i="2"/>
  <c r="BW124" i="2"/>
  <c r="BW125" i="2"/>
  <c r="BW126" i="2"/>
  <c r="BW127" i="2"/>
  <c r="BW128" i="2"/>
  <c r="BW129" i="2"/>
  <c r="BW130" i="2"/>
  <c r="BW131" i="2"/>
  <c r="BW132" i="2"/>
  <c r="BW133" i="2"/>
  <c r="BW134" i="2"/>
  <c r="BW135" i="2"/>
  <c r="BW136" i="2"/>
  <c r="BW137" i="2"/>
  <c r="BW138" i="2"/>
  <c r="BW139" i="2"/>
  <c r="BW140" i="2"/>
  <c r="BW141" i="2"/>
  <c r="BW142" i="2"/>
  <c r="BW143" i="2"/>
  <c r="BW144" i="2"/>
  <c r="BW145" i="2"/>
  <c r="BW146" i="2"/>
  <c r="BW147" i="2"/>
  <c r="BW148" i="2"/>
  <c r="BW149" i="2"/>
  <c r="BW150" i="2"/>
  <c r="BW151" i="2"/>
  <c r="BW152" i="2"/>
  <c r="BW153" i="2"/>
  <c r="BW154" i="2"/>
  <c r="BW155" i="2"/>
  <c r="BW156" i="2"/>
  <c r="BW157" i="2"/>
  <c r="BW158" i="2"/>
  <c r="BW159" i="2"/>
  <c r="BW160" i="2"/>
  <c r="BW161" i="2"/>
  <c r="BW162" i="2"/>
  <c r="BW163" i="2"/>
  <c r="BW164" i="2"/>
  <c r="BW165" i="2"/>
  <c r="BW166" i="2"/>
  <c r="BW167" i="2"/>
  <c r="BW168" i="2"/>
  <c r="BW169" i="2"/>
  <c r="BW170" i="2"/>
  <c r="BW171" i="2"/>
  <c r="BW172" i="2"/>
  <c r="BW173" i="2"/>
  <c r="BW174" i="2"/>
  <c r="BW175" i="2"/>
  <c r="BW176" i="2"/>
  <c r="BW177" i="2"/>
  <c r="BW178" i="2"/>
  <c r="BW179" i="2"/>
  <c r="BW180" i="2"/>
  <c r="BW181" i="2"/>
  <c r="BW182" i="2"/>
  <c r="BW183" i="2"/>
  <c r="BW184" i="2"/>
  <c r="BW185" i="2"/>
  <c r="BW186" i="2"/>
  <c r="BW187" i="2"/>
  <c r="BW188" i="2"/>
  <c r="BW189" i="2"/>
  <c r="BW190" i="2"/>
  <c r="BW191" i="2"/>
  <c r="BW192" i="2"/>
  <c r="BW193" i="2"/>
  <c r="BW194" i="2"/>
  <c r="BW195" i="2"/>
  <c r="BW196" i="2"/>
  <c r="BW197" i="2"/>
  <c r="BW198" i="2"/>
  <c r="BW199" i="2"/>
  <c r="BW200" i="2"/>
  <c r="BW201" i="2"/>
  <c r="BW202" i="2"/>
  <c r="BW203" i="2"/>
  <c r="BW204" i="2"/>
  <c r="BW205" i="2"/>
  <c r="BW206" i="2"/>
  <c r="BW207" i="2"/>
  <c r="BW208" i="2"/>
  <c r="BW209" i="2"/>
  <c r="BW210" i="2"/>
  <c r="BW211" i="2"/>
  <c r="BW212" i="2"/>
  <c r="BW213" i="2"/>
  <c r="BW214" i="2"/>
  <c r="BW215" i="2"/>
  <c r="BW216" i="2"/>
  <c r="BW217" i="2"/>
  <c r="BW218" i="2"/>
  <c r="BW219" i="2"/>
  <c r="BW220" i="2"/>
  <c r="BW221" i="2"/>
  <c r="BW222" i="2"/>
  <c r="BW223" i="2"/>
  <c r="BW224" i="2"/>
  <c r="BW225" i="2"/>
  <c r="BW226" i="2"/>
  <c r="BW227" i="2"/>
  <c r="BW228" i="2"/>
  <c r="BW229" i="2"/>
  <c r="BW230" i="2"/>
  <c r="BW231" i="2"/>
  <c r="BW232" i="2"/>
  <c r="BW233" i="2"/>
  <c r="BW234" i="2"/>
  <c r="BW235" i="2"/>
  <c r="BW236" i="2"/>
  <c r="BW237" i="2"/>
  <c r="BW238" i="2"/>
  <c r="BW239" i="2"/>
  <c r="BW240" i="2"/>
  <c r="BW241" i="2"/>
  <c r="BW242" i="2"/>
  <c r="BW243" i="2"/>
  <c r="BW244" i="2"/>
  <c r="BW245" i="2"/>
  <c r="BW246" i="2"/>
  <c r="BW247" i="2"/>
  <c r="BW248" i="2"/>
  <c r="BW249" i="2"/>
  <c r="BW250" i="2"/>
  <c r="BW251" i="2"/>
  <c r="BW252" i="2"/>
  <c r="BW253" i="2"/>
  <c r="BW254" i="2"/>
  <c r="BW255" i="2"/>
  <c r="BW256" i="2"/>
  <c r="BW257" i="2"/>
  <c r="BW258" i="2"/>
  <c r="BW259" i="2"/>
  <c r="BW260" i="2"/>
  <c r="BW261" i="2"/>
  <c r="BW262" i="2"/>
  <c r="BW263" i="2"/>
  <c r="BW264" i="2"/>
  <c r="BW265" i="2"/>
  <c r="BW266" i="2"/>
  <c r="BW267" i="2"/>
  <c r="BW268" i="2"/>
  <c r="BW269" i="2"/>
  <c r="BW270" i="2"/>
  <c r="BW271" i="2"/>
  <c r="BW272" i="2"/>
  <c r="BW273" i="2"/>
  <c r="BW274" i="2"/>
  <c r="BW275" i="2"/>
  <c r="BW276" i="2"/>
  <c r="BW277" i="2"/>
  <c r="BW278" i="2"/>
  <c r="BW279" i="2"/>
  <c r="BW280" i="2"/>
  <c r="BW281" i="2"/>
  <c r="BW282" i="2"/>
  <c r="BW283" i="2"/>
  <c r="BW284" i="2"/>
  <c r="BW285" i="2"/>
  <c r="BW286" i="2"/>
  <c r="BW287" i="2"/>
  <c r="BW288" i="2"/>
  <c r="BW289" i="2"/>
  <c r="BW290" i="2"/>
  <c r="BW291" i="2"/>
  <c r="BW292" i="2"/>
  <c r="BW293" i="2"/>
  <c r="BW294" i="2"/>
  <c r="BW295" i="2"/>
  <c r="BW296" i="2"/>
  <c r="BW297" i="2"/>
  <c r="BW298" i="2"/>
  <c r="BW299" i="2"/>
  <c r="BW300" i="2"/>
  <c r="BW301" i="2"/>
  <c r="BW302" i="2"/>
  <c r="BW303" i="2"/>
  <c r="BW304" i="2"/>
  <c r="BW305" i="2"/>
  <c r="BW306" i="2"/>
  <c r="BW307" i="2"/>
  <c r="BW308" i="2"/>
  <c r="BW309" i="2"/>
  <c r="BW310" i="2"/>
  <c r="BW311" i="2"/>
  <c r="BW312" i="2"/>
  <c r="BW313" i="2"/>
  <c r="BW314" i="2"/>
  <c r="BW315" i="2"/>
  <c r="BW316" i="2"/>
  <c r="BW317" i="2"/>
  <c r="BW318" i="2"/>
  <c r="BW319" i="2"/>
  <c r="BW320" i="2"/>
  <c r="BW321" i="2"/>
  <c r="BW322" i="2"/>
  <c r="BW323" i="2"/>
  <c r="BW324" i="2"/>
  <c r="BW325" i="2"/>
  <c r="BW326" i="2"/>
  <c r="BW327" i="2"/>
  <c r="BW328" i="2"/>
  <c r="BW329" i="2"/>
  <c r="BW330" i="2"/>
  <c r="BW331" i="2"/>
  <c r="BW332" i="2"/>
  <c r="BW333" i="2"/>
  <c r="BW334" i="2"/>
  <c r="BW335" i="2"/>
  <c r="BW336" i="2"/>
  <c r="BW337" i="2"/>
  <c r="BW338" i="2"/>
  <c r="BW339" i="2"/>
  <c r="BW340" i="2"/>
  <c r="BW341" i="2"/>
  <c r="BW342" i="2"/>
  <c r="BW343" i="2"/>
  <c r="BW344" i="2"/>
  <c r="BW345" i="2"/>
  <c r="BW346" i="2"/>
  <c r="BW347" i="2"/>
  <c r="BW348" i="2"/>
  <c r="BW349" i="2"/>
  <c r="BW350" i="2"/>
  <c r="BW351" i="2"/>
  <c r="BW352" i="2"/>
  <c r="BW353" i="2"/>
  <c r="BW354" i="2"/>
  <c r="BW355" i="2"/>
  <c r="BW356" i="2"/>
  <c r="BW357" i="2"/>
  <c r="BW358" i="2"/>
  <c r="BW359" i="2"/>
  <c r="BW360" i="2"/>
  <c r="BW361" i="2"/>
  <c r="BW362" i="2"/>
  <c r="BW363" i="2"/>
  <c r="BW364" i="2"/>
  <c r="BW365" i="2"/>
  <c r="BW366" i="2"/>
  <c r="BW367" i="2"/>
  <c r="BW368" i="2"/>
  <c r="BW369" i="2"/>
  <c r="BW370" i="2"/>
  <c r="BW371" i="2"/>
  <c r="BW372" i="2"/>
  <c r="BW373" i="2"/>
  <c r="BW374" i="2"/>
  <c r="BW375" i="2"/>
  <c r="BW376" i="2"/>
  <c r="BW377" i="2"/>
  <c r="BW378" i="2"/>
  <c r="BW379" i="2"/>
  <c r="BW380" i="2"/>
  <c r="BW381" i="2"/>
  <c r="BW382" i="2"/>
  <c r="BW383" i="2"/>
  <c r="BW384" i="2"/>
  <c r="BW385" i="2"/>
  <c r="BW386" i="2"/>
  <c r="BW387" i="2"/>
  <c r="BW388" i="2"/>
  <c r="BW389" i="2"/>
  <c r="BW390" i="2"/>
  <c r="BW391" i="2"/>
  <c r="BW392" i="2"/>
  <c r="BW393" i="2"/>
  <c r="BW394" i="2"/>
  <c r="BW395" i="2"/>
  <c r="BW396" i="2"/>
  <c r="BW397" i="2"/>
  <c r="BW398" i="2"/>
  <c r="BE19"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E76" i="2"/>
  <c r="BE77" i="2"/>
  <c r="BE78" i="2"/>
  <c r="BE79" i="2"/>
  <c r="BE80" i="2"/>
  <c r="BE81" i="2"/>
  <c r="BE82" i="2"/>
  <c r="BE83" i="2"/>
  <c r="BE84" i="2"/>
  <c r="BE85" i="2"/>
  <c r="BE86" i="2"/>
  <c r="BE87" i="2"/>
  <c r="BE88" i="2"/>
  <c r="BE89" i="2"/>
  <c r="BE90" i="2"/>
  <c r="BE91" i="2"/>
  <c r="BE92" i="2"/>
  <c r="BE93" i="2"/>
  <c r="BE94" i="2"/>
  <c r="BE95" i="2"/>
  <c r="BE96" i="2"/>
  <c r="BE97" i="2"/>
  <c r="BE98" i="2"/>
  <c r="BE99" i="2"/>
  <c r="BE100" i="2"/>
  <c r="BE101" i="2"/>
  <c r="BE102" i="2"/>
  <c r="BE103" i="2"/>
  <c r="BE104" i="2"/>
  <c r="BE105" i="2"/>
  <c r="BE106" i="2"/>
  <c r="BE107" i="2"/>
  <c r="BE108" i="2"/>
  <c r="BE109" i="2"/>
  <c r="BE110" i="2"/>
  <c r="BE111" i="2"/>
  <c r="BE112" i="2"/>
  <c r="BE113" i="2"/>
  <c r="BE114" i="2"/>
  <c r="BE115" i="2"/>
  <c r="BE116" i="2"/>
  <c r="BE117" i="2"/>
  <c r="BE118" i="2"/>
  <c r="BE119" i="2"/>
  <c r="BE120" i="2"/>
  <c r="BE121" i="2"/>
  <c r="BE122" i="2"/>
  <c r="BE123" i="2"/>
  <c r="BE124" i="2"/>
  <c r="BE125" i="2"/>
  <c r="BE126" i="2"/>
  <c r="BE127" i="2"/>
  <c r="BE128" i="2"/>
  <c r="BE129" i="2"/>
  <c r="BE130" i="2"/>
  <c r="BE131" i="2"/>
  <c r="BE132" i="2"/>
  <c r="BE133" i="2"/>
  <c r="BE134" i="2"/>
  <c r="BE135" i="2"/>
  <c r="BE136" i="2"/>
  <c r="BE137" i="2"/>
  <c r="BE138" i="2"/>
  <c r="BE139" i="2"/>
  <c r="BE140" i="2"/>
  <c r="BE141" i="2"/>
  <c r="BE142" i="2"/>
  <c r="BE143" i="2"/>
  <c r="BE144" i="2"/>
  <c r="BE145" i="2"/>
  <c r="BE146" i="2"/>
  <c r="BE147" i="2"/>
  <c r="BE148" i="2"/>
  <c r="BE149" i="2"/>
  <c r="BE150" i="2"/>
  <c r="BE151" i="2"/>
  <c r="BE152" i="2"/>
  <c r="BE153" i="2"/>
  <c r="BE154" i="2"/>
  <c r="BE155" i="2"/>
  <c r="BE156" i="2"/>
  <c r="BE157" i="2"/>
  <c r="BE158" i="2"/>
  <c r="BE159" i="2"/>
  <c r="BE160" i="2"/>
  <c r="BE161" i="2"/>
  <c r="BE162" i="2"/>
  <c r="BE163" i="2"/>
  <c r="BE164" i="2"/>
  <c r="BE165" i="2"/>
  <c r="BE166" i="2"/>
  <c r="BE167" i="2"/>
  <c r="BE168" i="2"/>
  <c r="BE169" i="2"/>
  <c r="BE170" i="2"/>
  <c r="BE171" i="2"/>
  <c r="BE172" i="2"/>
  <c r="BE173" i="2"/>
  <c r="BE174" i="2"/>
  <c r="BE175" i="2"/>
  <c r="BE176" i="2"/>
  <c r="BE177" i="2"/>
  <c r="BE178" i="2"/>
  <c r="BE179" i="2"/>
  <c r="BE180" i="2"/>
  <c r="BE181" i="2"/>
  <c r="BE182" i="2"/>
  <c r="BE183" i="2"/>
  <c r="BE184" i="2"/>
  <c r="BE185" i="2"/>
  <c r="BE186" i="2"/>
  <c r="BE187" i="2"/>
  <c r="BE188" i="2"/>
  <c r="BE189" i="2"/>
  <c r="BE190" i="2"/>
  <c r="BE191" i="2"/>
  <c r="BE192" i="2"/>
  <c r="BE193" i="2"/>
  <c r="BE194" i="2"/>
  <c r="BE195" i="2"/>
  <c r="BE196" i="2"/>
  <c r="BE197" i="2"/>
  <c r="BE198" i="2"/>
  <c r="BE199" i="2"/>
  <c r="BE200" i="2"/>
  <c r="BE201" i="2"/>
  <c r="BE202" i="2"/>
  <c r="BE203" i="2"/>
  <c r="BE204" i="2"/>
  <c r="BE205" i="2"/>
  <c r="BE206" i="2"/>
  <c r="BE207" i="2"/>
  <c r="BE208" i="2"/>
  <c r="BE209" i="2"/>
  <c r="BE210" i="2"/>
  <c r="BE211" i="2"/>
  <c r="BE212" i="2"/>
  <c r="BE213" i="2"/>
  <c r="BE214" i="2"/>
  <c r="BE215" i="2"/>
  <c r="BE216" i="2"/>
  <c r="BE217" i="2"/>
  <c r="BE218" i="2"/>
  <c r="BE219" i="2"/>
  <c r="BE220" i="2"/>
  <c r="BE221" i="2"/>
  <c r="BE222" i="2"/>
  <c r="BE223" i="2"/>
  <c r="BE224" i="2"/>
  <c r="BE225" i="2"/>
  <c r="BE226" i="2"/>
  <c r="BE227" i="2"/>
  <c r="BE228" i="2"/>
  <c r="BE229" i="2"/>
  <c r="BE230" i="2"/>
  <c r="BE231" i="2"/>
  <c r="BE232" i="2"/>
  <c r="BE233" i="2"/>
  <c r="BE234" i="2"/>
  <c r="BE235" i="2"/>
  <c r="BE236" i="2"/>
  <c r="BE237" i="2"/>
  <c r="BE238" i="2"/>
  <c r="BE239" i="2"/>
  <c r="BE240" i="2"/>
  <c r="BE241" i="2"/>
  <c r="BE242" i="2"/>
  <c r="BE243" i="2"/>
  <c r="BE244" i="2"/>
  <c r="BE245" i="2"/>
  <c r="BE246"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0" i="2"/>
  <c r="BE271" i="2"/>
  <c r="BE272" i="2"/>
  <c r="BE273" i="2"/>
  <c r="BE274" i="2"/>
  <c r="BE275" i="2"/>
  <c r="BE276" i="2"/>
  <c r="BE277" i="2"/>
  <c r="BE278" i="2"/>
  <c r="BE279" i="2"/>
  <c r="BE280" i="2"/>
  <c r="BE281" i="2"/>
  <c r="BE282" i="2"/>
  <c r="BE283" i="2"/>
  <c r="BE284" i="2"/>
  <c r="BE285" i="2"/>
  <c r="BE286" i="2"/>
  <c r="BE287" i="2"/>
  <c r="BE288" i="2"/>
  <c r="BE289" i="2"/>
  <c r="BE290" i="2"/>
  <c r="BE291" i="2"/>
  <c r="BE292" i="2"/>
  <c r="BE293" i="2"/>
  <c r="BE294" i="2"/>
  <c r="BE295" i="2"/>
  <c r="BE296" i="2"/>
  <c r="BE297" i="2"/>
  <c r="BE298" i="2"/>
  <c r="BE299" i="2"/>
  <c r="BE300" i="2"/>
  <c r="BE301" i="2"/>
  <c r="BE302" i="2"/>
  <c r="BE303" i="2"/>
  <c r="BE304" i="2"/>
  <c r="BE305" i="2"/>
  <c r="BE306" i="2"/>
  <c r="BE307" i="2"/>
  <c r="BE308" i="2"/>
  <c r="BE309" i="2"/>
  <c r="BE310" i="2"/>
  <c r="BE311" i="2"/>
  <c r="BE312" i="2"/>
  <c r="BE313" i="2"/>
  <c r="BE314" i="2"/>
  <c r="BE315" i="2"/>
  <c r="BE316" i="2"/>
  <c r="BE317" i="2"/>
  <c r="BE318" i="2"/>
  <c r="BE319" i="2"/>
  <c r="BE320" i="2"/>
  <c r="BE321" i="2"/>
  <c r="BE322" i="2"/>
  <c r="BE323" i="2"/>
  <c r="BE324" i="2"/>
  <c r="BE325" i="2"/>
  <c r="BE326" i="2"/>
  <c r="BE327" i="2"/>
  <c r="BE328" i="2"/>
  <c r="BE329" i="2"/>
  <c r="BE330" i="2"/>
  <c r="BE331" i="2"/>
  <c r="BE332" i="2"/>
  <c r="BE333" i="2"/>
  <c r="BE334" i="2"/>
  <c r="BE335" i="2"/>
  <c r="BE336" i="2"/>
  <c r="BE337" i="2"/>
  <c r="BE338" i="2"/>
  <c r="BE339" i="2"/>
  <c r="BE340" i="2"/>
  <c r="BE341" i="2"/>
  <c r="BE342" i="2"/>
  <c r="BE343" i="2"/>
  <c r="BE344" i="2"/>
  <c r="BE345" i="2"/>
  <c r="BE346" i="2"/>
  <c r="BE347" i="2"/>
  <c r="BE348" i="2"/>
  <c r="BE349" i="2"/>
  <c r="BE350" i="2"/>
  <c r="BE351" i="2"/>
  <c r="BE352" i="2"/>
  <c r="BE353" i="2"/>
  <c r="BE354" i="2"/>
  <c r="BE355" i="2"/>
  <c r="BE356" i="2"/>
  <c r="BE357" i="2"/>
  <c r="BE358" i="2"/>
  <c r="BE359" i="2"/>
  <c r="BE360" i="2"/>
  <c r="BE361" i="2"/>
  <c r="BE362" i="2"/>
  <c r="BE363" i="2"/>
  <c r="BE364" i="2"/>
  <c r="BE365" i="2"/>
  <c r="BE366" i="2"/>
  <c r="BE367" i="2"/>
  <c r="BE368" i="2"/>
  <c r="BE369" i="2"/>
  <c r="BE370" i="2"/>
  <c r="BE371" i="2"/>
  <c r="BE372" i="2"/>
  <c r="BE373" i="2"/>
  <c r="BE374" i="2"/>
  <c r="BE375" i="2"/>
  <c r="BE376" i="2"/>
  <c r="BE377" i="2"/>
  <c r="BE378" i="2"/>
  <c r="BE379" i="2"/>
  <c r="BE380" i="2"/>
  <c r="BE381" i="2"/>
  <c r="BE382" i="2"/>
  <c r="BE383" i="2"/>
  <c r="BE384" i="2"/>
  <c r="BE385" i="2"/>
  <c r="BE386" i="2"/>
  <c r="BE387" i="2"/>
  <c r="BE388" i="2"/>
  <c r="BE389" i="2"/>
  <c r="BE390" i="2"/>
  <c r="BE391" i="2"/>
  <c r="BE392" i="2"/>
  <c r="BE393" i="2"/>
  <c r="BE394" i="2"/>
  <c r="BE395" i="2"/>
  <c r="BE396" i="2"/>
  <c r="BE397" i="2"/>
  <c r="BE398" i="2"/>
  <c r="BE11" i="2"/>
  <c r="BE12" i="2"/>
  <c r="BE13" i="2"/>
  <c r="BE14" i="2"/>
  <c r="BE15" i="2"/>
  <c r="BE16" i="2"/>
  <c r="BE17" i="2"/>
  <c r="BL12" i="2"/>
  <c r="BM12" i="2"/>
  <c r="BN12" i="2"/>
  <c r="BU12" i="2"/>
  <c r="BV12" i="2"/>
  <c r="BU13" i="2"/>
  <c r="BV13" i="2"/>
  <c r="BL14" i="2"/>
  <c r="BM14" i="2"/>
  <c r="BN14" i="2"/>
  <c r="BR14" i="2"/>
  <c r="BS14" i="2"/>
  <c r="BT14" i="2"/>
  <c r="BU14" i="2"/>
  <c r="BV14" i="2"/>
  <c r="BL15" i="2"/>
  <c r="BM15" i="2"/>
  <c r="BN15" i="2"/>
  <c r="BU15" i="2"/>
  <c r="BV15" i="2"/>
  <c r="BL16" i="2"/>
  <c r="BM16" i="2"/>
  <c r="BN16" i="2"/>
  <c r="BO16" i="2"/>
  <c r="BR16" i="2"/>
  <c r="BS16" i="2"/>
  <c r="BT16" i="2"/>
  <c r="BU16" i="2"/>
  <c r="BL17" i="2"/>
  <c r="BM17" i="2"/>
  <c r="BN17" i="2"/>
  <c r="BR17" i="2"/>
  <c r="BS17" i="2"/>
  <c r="BT17" i="2"/>
  <c r="BU17" i="2"/>
  <c r="BV17" i="2"/>
  <c r="BL18" i="2"/>
  <c r="BM18" i="2"/>
  <c r="BN18" i="2"/>
  <c r="BR18" i="2"/>
  <c r="BS18" i="2"/>
  <c r="BT18" i="2"/>
  <c r="BU18" i="2"/>
  <c r="BV18" i="2"/>
  <c r="BL19" i="2"/>
  <c r="BM19" i="2"/>
  <c r="BN19" i="2"/>
  <c r="BO19" i="2"/>
  <c r="BP19" i="2"/>
  <c r="BQ19" i="2"/>
  <c r="BR19" i="2"/>
  <c r="BS19" i="2"/>
  <c r="BT19" i="2"/>
  <c r="BU19" i="2"/>
  <c r="BV19" i="2"/>
  <c r="BL20" i="2"/>
  <c r="BO20" i="2"/>
  <c r="BP20" i="2"/>
  <c r="BQ20" i="2"/>
  <c r="BR20" i="2"/>
  <c r="BS20" i="2"/>
  <c r="BT20" i="2"/>
  <c r="BU20" i="2"/>
  <c r="BV20" i="2"/>
  <c r="BL21" i="2"/>
  <c r="BO21" i="2"/>
  <c r="BP21" i="2"/>
  <c r="BQ21" i="2"/>
  <c r="BR21" i="2"/>
  <c r="BS21" i="2"/>
  <c r="BT21" i="2"/>
  <c r="BU21" i="2"/>
  <c r="BV21" i="2"/>
  <c r="BL22" i="2"/>
  <c r="BM22" i="2"/>
  <c r="BN22" i="2"/>
  <c r="BO22" i="2"/>
  <c r="BP22" i="2"/>
  <c r="BQ22" i="2"/>
  <c r="BR22" i="2"/>
  <c r="BU22" i="2"/>
  <c r="BV22" i="2"/>
  <c r="BL23" i="2"/>
  <c r="BM23" i="2"/>
  <c r="BN23" i="2"/>
  <c r="BO23" i="2"/>
  <c r="BP23" i="2"/>
  <c r="BQ23" i="2"/>
  <c r="BR23" i="2"/>
  <c r="BS23" i="2"/>
  <c r="BT23" i="2"/>
  <c r="BU23" i="2"/>
  <c r="BV23" i="2"/>
  <c r="BL24" i="2"/>
  <c r="BM24" i="2"/>
  <c r="BN24" i="2"/>
  <c r="BO24" i="2"/>
  <c r="BP24" i="2"/>
  <c r="BQ24" i="2"/>
  <c r="BR24" i="2"/>
  <c r="BS24" i="2"/>
  <c r="BT24" i="2"/>
  <c r="BU24" i="2"/>
  <c r="BV24" i="2"/>
  <c r="BL25" i="2"/>
  <c r="BM25" i="2"/>
  <c r="BN25" i="2"/>
  <c r="BO25" i="2"/>
  <c r="BP25" i="2"/>
  <c r="BQ25" i="2"/>
  <c r="BR25" i="2"/>
  <c r="BS25" i="2"/>
  <c r="BT25" i="2"/>
  <c r="BU25" i="2"/>
  <c r="BV25" i="2"/>
  <c r="BL26" i="2"/>
  <c r="BM26" i="2"/>
  <c r="BN26" i="2"/>
  <c r="BO26" i="2"/>
  <c r="BP26" i="2"/>
  <c r="BQ26" i="2"/>
  <c r="BR26" i="2"/>
  <c r="BS26" i="2"/>
  <c r="BT26" i="2"/>
  <c r="BU26" i="2"/>
  <c r="BV26" i="2"/>
  <c r="BL27" i="2"/>
  <c r="BM27" i="2"/>
  <c r="BN27" i="2"/>
  <c r="BO27" i="2"/>
  <c r="BP27" i="2"/>
  <c r="BQ27" i="2"/>
  <c r="BR27" i="2"/>
  <c r="BS27" i="2"/>
  <c r="BT27" i="2"/>
  <c r="BU27" i="2"/>
  <c r="BV27" i="2"/>
  <c r="BL28" i="2"/>
  <c r="BM28" i="2"/>
  <c r="BN28" i="2"/>
  <c r="BO28" i="2"/>
  <c r="BP28" i="2"/>
  <c r="BQ28" i="2"/>
  <c r="BR28" i="2"/>
  <c r="BS28" i="2"/>
  <c r="BT28" i="2"/>
  <c r="BU28" i="2"/>
  <c r="BV28" i="2"/>
  <c r="BL29" i="2"/>
  <c r="BM29" i="2"/>
  <c r="BN29" i="2"/>
  <c r="BO29" i="2"/>
  <c r="BP29" i="2"/>
  <c r="BQ29" i="2"/>
  <c r="BR29" i="2"/>
  <c r="BS29" i="2"/>
  <c r="BT29" i="2"/>
  <c r="BU29" i="2"/>
  <c r="BV29" i="2"/>
  <c r="BL30" i="2"/>
  <c r="BM30" i="2"/>
  <c r="BN30" i="2"/>
  <c r="BO30" i="2"/>
  <c r="BP30" i="2"/>
  <c r="BQ30" i="2"/>
  <c r="BR30" i="2"/>
  <c r="BS30" i="2"/>
  <c r="BT30" i="2"/>
  <c r="BU30" i="2"/>
  <c r="BV30" i="2"/>
  <c r="BL31" i="2"/>
  <c r="BM31" i="2"/>
  <c r="BN31" i="2"/>
  <c r="BO31" i="2"/>
  <c r="BP31" i="2"/>
  <c r="BQ31" i="2"/>
  <c r="BR31" i="2"/>
  <c r="BS31" i="2"/>
  <c r="BT31" i="2"/>
  <c r="BU31" i="2"/>
  <c r="BV31" i="2"/>
  <c r="BL32" i="2"/>
  <c r="BM32" i="2"/>
  <c r="BN32" i="2"/>
  <c r="BO32" i="2"/>
  <c r="BP32" i="2"/>
  <c r="BQ32" i="2"/>
  <c r="BR32" i="2"/>
  <c r="BS32" i="2"/>
  <c r="BT32" i="2"/>
  <c r="BU32" i="2"/>
  <c r="BV32" i="2"/>
  <c r="BL33" i="2"/>
  <c r="BM33" i="2"/>
  <c r="BN33" i="2"/>
  <c r="BO33" i="2"/>
  <c r="BP33" i="2"/>
  <c r="BQ33" i="2"/>
  <c r="BR33" i="2"/>
  <c r="BS33" i="2"/>
  <c r="BT33" i="2"/>
  <c r="BU33" i="2"/>
  <c r="BV33" i="2"/>
  <c r="BL34" i="2"/>
  <c r="BM34" i="2"/>
  <c r="BN34" i="2"/>
  <c r="BO34" i="2"/>
  <c r="BP34" i="2"/>
  <c r="BQ34" i="2"/>
  <c r="BR34" i="2"/>
  <c r="BS34" i="2"/>
  <c r="BT34" i="2"/>
  <c r="BU34" i="2"/>
  <c r="BV34" i="2"/>
  <c r="BL35" i="2"/>
  <c r="BM35" i="2"/>
  <c r="BN35" i="2"/>
  <c r="BO35" i="2"/>
  <c r="BP35" i="2"/>
  <c r="BQ35" i="2"/>
  <c r="BR35" i="2"/>
  <c r="BS35" i="2"/>
  <c r="BT35" i="2"/>
  <c r="BU35" i="2"/>
  <c r="BV35" i="2"/>
  <c r="BL36" i="2"/>
  <c r="BM36" i="2"/>
  <c r="BN36" i="2"/>
  <c r="BO36" i="2"/>
  <c r="BP36" i="2"/>
  <c r="BQ36" i="2"/>
  <c r="BR36" i="2"/>
  <c r="BS36" i="2"/>
  <c r="BT36" i="2"/>
  <c r="BU36" i="2"/>
  <c r="BV36" i="2"/>
  <c r="BL37" i="2"/>
  <c r="BM37" i="2"/>
  <c r="BN37" i="2"/>
  <c r="BO37" i="2"/>
  <c r="BP37" i="2"/>
  <c r="BQ37" i="2"/>
  <c r="BR37" i="2"/>
  <c r="BS37" i="2"/>
  <c r="BT37" i="2"/>
  <c r="BU37" i="2"/>
  <c r="BV37" i="2"/>
  <c r="BL38" i="2"/>
  <c r="BM38" i="2"/>
  <c r="BN38" i="2"/>
  <c r="BO38" i="2"/>
  <c r="BP38" i="2"/>
  <c r="BQ38" i="2"/>
  <c r="BR38" i="2"/>
  <c r="BS38" i="2"/>
  <c r="BT38" i="2"/>
  <c r="BU38" i="2"/>
  <c r="BV38" i="2"/>
  <c r="BL39" i="2"/>
  <c r="BM39" i="2"/>
  <c r="BN39" i="2"/>
  <c r="BO39" i="2"/>
  <c r="BP39" i="2"/>
  <c r="BQ39" i="2"/>
  <c r="BR39" i="2"/>
  <c r="BS39" i="2"/>
  <c r="BT39" i="2"/>
  <c r="BU39" i="2"/>
  <c r="BV39" i="2"/>
  <c r="BL40" i="2"/>
  <c r="BM40" i="2"/>
  <c r="BN40" i="2"/>
  <c r="BO40" i="2"/>
  <c r="BP40" i="2"/>
  <c r="BQ40" i="2"/>
  <c r="BR40" i="2"/>
  <c r="BS40" i="2"/>
  <c r="BT40" i="2"/>
  <c r="BU40" i="2"/>
  <c r="BV40" i="2"/>
  <c r="BL41" i="2"/>
  <c r="BM41" i="2"/>
  <c r="BN41" i="2"/>
  <c r="BO41" i="2"/>
  <c r="BP41" i="2"/>
  <c r="BQ41" i="2"/>
  <c r="BR41" i="2"/>
  <c r="BS41" i="2"/>
  <c r="BT41" i="2"/>
  <c r="BU41" i="2"/>
  <c r="BV41" i="2"/>
  <c r="BL42" i="2"/>
  <c r="BM42" i="2"/>
  <c r="BN42" i="2"/>
  <c r="BO42" i="2"/>
  <c r="BP42" i="2"/>
  <c r="BQ42" i="2"/>
  <c r="BR42" i="2"/>
  <c r="BS42" i="2"/>
  <c r="BT42" i="2"/>
  <c r="BU42" i="2"/>
  <c r="BV42" i="2"/>
  <c r="BL43" i="2"/>
  <c r="BM43" i="2"/>
  <c r="BN43" i="2"/>
  <c r="BO43" i="2"/>
  <c r="BP43" i="2"/>
  <c r="BQ43" i="2"/>
  <c r="BR43" i="2"/>
  <c r="BS43" i="2"/>
  <c r="BT43" i="2"/>
  <c r="BU43" i="2"/>
  <c r="BV43" i="2"/>
  <c r="BL44" i="2"/>
  <c r="BM44" i="2"/>
  <c r="BN44" i="2"/>
  <c r="BO44" i="2"/>
  <c r="BP44" i="2"/>
  <c r="BQ44" i="2"/>
  <c r="BR44" i="2"/>
  <c r="BS44" i="2"/>
  <c r="BT44" i="2"/>
  <c r="BU44" i="2"/>
  <c r="BV44" i="2"/>
  <c r="BL45" i="2"/>
  <c r="BM45" i="2"/>
  <c r="BN45" i="2"/>
  <c r="BO45" i="2"/>
  <c r="BP45" i="2"/>
  <c r="BQ45" i="2"/>
  <c r="BR45" i="2"/>
  <c r="BS45" i="2"/>
  <c r="BT45" i="2"/>
  <c r="BU45" i="2"/>
  <c r="BV45" i="2"/>
  <c r="BL46" i="2"/>
  <c r="BM46" i="2"/>
  <c r="BN46" i="2"/>
  <c r="BO46" i="2"/>
  <c r="BP46" i="2"/>
  <c r="BQ46" i="2"/>
  <c r="BR46" i="2"/>
  <c r="BS46" i="2"/>
  <c r="BT46" i="2"/>
  <c r="BU46" i="2"/>
  <c r="BV46" i="2"/>
  <c r="BL47" i="2"/>
  <c r="BM47" i="2"/>
  <c r="BN47" i="2"/>
  <c r="BO47" i="2"/>
  <c r="BP47" i="2"/>
  <c r="BQ47" i="2"/>
  <c r="BR47" i="2"/>
  <c r="BS47" i="2"/>
  <c r="BT47" i="2"/>
  <c r="BU47" i="2"/>
  <c r="BV47" i="2"/>
  <c r="BL48" i="2"/>
  <c r="BM48" i="2"/>
  <c r="BN48" i="2"/>
  <c r="BO48" i="2"/>
  <c r="BP48" i="2"/>
  <c r="BQ48" i="2"/>
  <c r="BR48" i="2"/>
  <c r="BS48" i="2"/>
  <c r="BT48" i="2"/>
  <c r="BU48" i="2"/>
  <c r="BV48" i="2"/>
  <c r="BL49" i="2"/>
  <c r="BM49" i="2"/>
  <c r="BN49" i="2"/>
  <c r="BO49" i="2"/>
  <c r="BP49" i="2"/>
  <c r="BQ49" i="2"/>
  <c r="BR49" i="2"/>
  <c r="BS49" i="2"/>
  <c r="BT49" i="2"/>
  <c r="BU49" i="2"/>
  <c r="BV49" i="2"/>
  <c r="BL50" i="2"/>
  <c r="BM50" i="2"/>
  <c r="BN50" i="2"/>
  <c r="BO50" i="2"/>
  <c r="BP50" i="2"/>
  <c r="BQ50" i="2"/>
  <c r="BR50" i="2"/>
  <c r="BS50" i="2"/>
  <c r="BT50" i="2"/>
  <c r="BU50" i="2"/>
  <c r="BV50" i="2"/>
  <c r="BL51" i="2"/>
  <c r="BM51" i="2"/>
  <c r="BN51" i="2"/>
  <c r="BO51" i="2"/>
  <c r="BP51" i="2"/>
  <c r="BQ51" i="2"/>
  <c r="BR51" i="2"/>
  <c r="BS51" i="2"/>
  <c r="BT51" i="2"/>
  <c r="BU51" i="2"/>
  <c r="BV51" i="2"/>
  <c r="BL52" i="2"/>
  <c r="BM52" i="2"/>
  <c r="BN52" i="2"/>
  <c r="BO52" i="2"/>
  <c r="BP52" i="2"/>
  <c r="BQ52" i="2"/>
  <c r="BR52" i="2"/>
  <c r="BS52" i="2"/>
  <c r="BT52" i="2"/>
  <c r="BU52" i="2"/>
  <c r="BV52" i="2"/>
  <c r="BL53" i="2"/>
  <c r="BM53" i="2"/>
  <c r="BN53" i="2"/>
  <c r="BO53" i="2"/>
  <c r="BP53" i="2"/>
  <c r="BQ53" i="2"/>
  <c r="BR53" i="2"/>
  <c r="BS53" i="2"/>
  <c r="BT53" i="2"/>
  <c r="BU53" i="2"/>
  <c r="BV53" i="2"/>
  <c r="BL54" i="2"/>
  <c r="BM54" i="2"/>
  <c r="BN54" i="2"/>
  <c r="BO54" i="2"/>
  <c r="BP54" i="2"/>
  <c r="BQ54" i="2"/>
  <c r="BR54" i="2"/>
  <c r="BS54" i="2"/>
  <c r="BT54" i="2"/>
  <c r="BU54" i="2"/>
  <c r="BV54" i="2"/>
  <c r="BL55" i="2"/>
  <c r="BM55" i="2"/>
  <c r="BN55" i="2"/>
  <c r="BO55" i="2"/>
  <c r="BP55" i="2"/>
  <c r="BQ55" i="2"/>
  <c r="BR55" i="2"/>
  <c r="BS55" i="2"/>
  <c r="BT55" i="2"/>
  <c r="BU55" i="2"/>
  <c r="BV55" i="2"/>
  <c r="BL56" i="2"/>
  <c r="BM56" i="2"/>
  <c r="BN56" i="2"/>
  <c r="BO56" i="2"/>
  <c r="BP56" i="2"/>
  <c r="BQ56" i="2"/>
  <c r="BR56" i="2"/>
  <c r="BS56" i="2"/>
  <c r="BT56" i="2"/>
  <c r="BU56" i="2"/>
  <c r="BV56" i="2"/>
  <c r="BL57" i="2"/>
  <c r="BM57" i="2"/>
  <c r="BN57" i="2"/>
  <c r="BO57" i="2"/>
  <c r="BP57" i="2"/>
  <c r="BQ57" i="2"/>
  <c r="BR57" i="2"/>
  <c r="BS57" i="2"/>
  <c r="BT57" i="2"/>
  <c r="BU57" i="2"/>
  <c r="BV57" i="2"/>
  <c r="BL58" i="2"/>
  <c r="BO58" i="2"/>
  <c r="BP58" i="2"/>
  <c r="BQ58" i="2"/>
  <c r="BR58" i="2"/>
  <c r="BS58" i="2"/>
  <c r="BT58" i="2"/>
  <c r="BU58" i="2"/>
  <c r="BV58" i="2"/>
  <c r="BL59" i="2"/>
  <c r="BM59" i="2"/>
  <c r="BN59" i="2"/>
  <c r="BO59" i="2"/>
  <c r="BP59" i="2"/>
  <c r="BQ59" i="2"/>
  <c r="BR59" i="2"/>
  <c r="BS59" i="2"/>
  <c r="BT59" i="2"/>
  <c r="BU59" i="2"/>
  <c r="BV59" i="2"/>
  <c r="BL60" i="2"/>
  <c r="BM60" i="2"/>
  <c r="BN60" i="2"/>
  <c r="BO60" i="2"/>
  <c r="BP60" i="2"/>
  <c r="BQ60" i="2"/>
  <c r="BR60" i="2"/>
  <c r="BS60" i="2"/>
  <c r="BT60" i="2"/>
  <c r="BU60" i="2"/>
  <c r="BV60" i="2"/>
  <c r="BL61" i="2"/>
  <c r="BM61" i="2"/>
  <c r="BN61" i="2"/>
  <c r="BO61" i="2"/>
  <c r="BP61" i="2"/>
  <c r="BQ61" i="2"/>
  <c r="BR61" i="2"/>
  <c r="BS61" i="2"/>
  <c r="BT61" i="2"/>
  <c r="BU61" i="2"/>
  <c r="BV61" i="2"/>
  <c r="BL62" i="2"/>
  <c r="BM62" i="2"/>
  <c r="BN62" i="2"/>
  <c r="BO62" i="2"/>
  <c r="BP62" i="2"/>
  <c r="BQ62" i="2"/>
  <c r="BR62" i="2"/>
  <c r="BS62" i="2"/>
  <c r="BT62" i="2"/>
  <c r="BU62" i="2"/>
  <c r="BV62" i="2"/>
  <c r="BL63" i="2"/>
  <c r="BM63" i="2"/>
  <c r="BN63" i="2"/>
  <c r="BO63" i="2"/>
  <c r="BP63" i="2"/>
  <c r="BQ63" i="2"/>
  <c r="BR63" i="2"/>
  <c r="BS63" i="2"/>
  <c r="BT63" i="2"/>
  <c r="BU63" i="2"/>
  <c r="BV63" i="2"/>
  <c r="BL64" i="2"/>
  <c r="BM64" i="2"/>
  <c r="BN64" i="2"/>
  <c r="BO64" i="2"/>
  <c r="BP64" i="2"/>
  <c r="BQ64" i="2"/>
  <c r="BR64" i="2"/>
  <c r="BS64" i="2"/>
  <c r="BT64" i="2"/>
  <c r="BU64" i="2"/>
  <c r="BV64" i="2"/>
  <c r="BL65" i="2"/>
  <c r="BM65" i="2"/>
  <c r="BN65" i="2"/>
  <c r="BO65" i="2"/>
  <c r="BP65" i="2"/>
  <c r="BQ65" i="2"/>
  <c r="BR65" i="2"/>
  <c r="BS65" i="2"/>
  <c r="BT65" i="2"/>
  <c r="BU65" i="2"/>
  <c r="BV65" i="2"/>
  <c r="BL66" i="2"/>
  <c r="BM66" i="2"/>
  <c r="BN66" i="2"/>
  <c r="BO66" i="2"/>
  <c r="BP66" i="2"/>
  <c r="BQ66" i="2"/>
  <c r="BR66" i="2"/>
  <c r="BS66" i="2"/>
  <c r="BT66" i="2"/>
  <c r="BU66" i="2"/>
  <c r="BV66" i="2"/>
  <c r="BL67" i="2"/>
  <c r="BM67" i="2"/>
  <c r="BN67" i="2"/>
  <c r="BO67" i="2"/>
  <c r="BP67" i="2"/>
  <c r="BQ67" i="2"/>
  <c r="BR67" i="2"/>
  <c r="BS67" i="2"/>
  <c r="BT67" i="2"/>
  <c r="BU67" i="2"/>
  <c r="BV67" i="2"/>
  <c r="BL68" i="2"/>
  <c r="BM68" i="2"/>
  <c r="BN68" i="2"/>
  <c r="BO68" i="2"/>
  <c r="BP68" i="2"/>
  <c r="BQ68" i="2"/>
  <c r="BR68" i="2"/>
  <c r="BS68" i="2"/>
  <c r="BT68" i="2"/>
  <c r="BU68" i="2"/>
  <c r="BV68" i="2"/>
  <c r="BL69" i="2"/>
  <c r="BM69" i="2"/>
  <c r="BN69" i="2"/>
  <c r="BO69" i="2"/>
  <c r="BP69" i="2"/>
  <c r="BQ69" i="2"/>
  <c r="BR69" i="2"/>
  <c r="BS69" i="2"/>
  <c r="BT69" i="2"/>
  <c r="BU69" i="2"/>
  <c r="BV69" i="2"/>
  <c r="BL70" i="2"/>
  <c r="BM70" i="2"/>
  <c r="BN70" i="2"/>
  <c r="BO70" i="2"/>
  <c r="BP70" i="2"/>
  <c r="BQ70" i="2"/>
  <c r="BR70" i="2"/>
  <c r="BS70" i="2"/>
  <c r="BT70" i="2"/>
  <c r="BU70" i="2"/>
  <c r="BV70" i="2"/>
  <c r="BL71" i="2"/>
  <c r="BM71" i="2"/>
  <c r="BN71" i="2"/>
  <c r="BO71" i="2"/>
  <c r="BP71" i="2"/>
  <c r="BQ71" i="2"/>
  <c r="BR71" i="2"/>
  <c r="BS71" i="2"/>
  <c r="BT71" i="2"/>
  <c r="BU71" i="2"/>
  <c r="BV71" i="2"/>
  <c r="BL72" i="2"/>
  <c r="BM72" i="2"/>
  <c r="BN72" i="2"/>
  <c r="BO72" i="2"/>
  <c r="BP72" i="2"/>
  <c r="BQ72" i="2"/>
  <c r="BR72" i="2"/>
  <c r="BS72" i="2"/>
  <c r="BT72" i="2"/>
  <c r="BU72" i="2"/>
  <c r="BV72" i="2"/>
  <c r="BL73" i="2"/>
  <c r="BM73" i="2"/>
  <c r="BN73" i="2"/>
  <c r="BO73" i="2"/>
  <c r="BP73" i="2"/>
  <c r="BQ73" i="2"/>
  <c r="BR73" i="2"/>
  <c r="BS73" i="2"/>
  <c r="BT73" i="2"/>
  <c r="BU73" i="2"/>
  <c r="BV73" i="2"/>
  <c r="BL74" i="2"/>
  <c r="BM74" i="2"/>
  <c r="BN74" i="2"/>
  <c r="BO74" i="2"/>
  <c r="BP74" i="2"/>
  <c r="BQ74" i="2"/>
  <c r="BR74" i="2"/>
  <c r="BS74" i="2"/>
  <c r="BT74" i="2"/>
  <c r="BU74" i="2"/>
  <c r="BV74" i="2"/>
  <c r="BL75" i="2"/>
  <c r="BM75" i="2"/>
  <c r="BN75" i="2"/>
  <c r="BO75" i="2"/>
  <c r="BP75" i="2"/>
  <c r="BQ75" i="2"/>
  <c r="BR75" i="2"/>
  <c r="BS75" i="2"/>
  <c r="BT75" i="2"/>
  <c r="BU75" i="2"/>
  <c r="BV75" i="2"/>
  <c r="BL76" i="2"/>
  <c r="BM76" i="2"/>
  <c r="BN76" i="2"/>
  <c r="BO76" i="2"/>
  <c r="BP76" i="2"/>
  <c r="BQ76" i="2"/>
  <c r="BR76" i="2"/>
  <c r="BS76" i="2"/>
  <c r="BT76" i="2"/>
  <c r="BU76" i="2"/>
  <c r="BV76" i="2"/>
  <c r="BL77" i="2"/>
  <c r="BM77" i="2"/>
  <c r="BN77" i="2"/>
  <c r="BO77" i="2"/>
  <c r="BP77" i="2"/>
  <c r="BQ77" i="2"/>
  <c r="BR77" i="2"/>
  <c r="BS77" i="2"/>
  <c r="BT77" i="2"/>
  <c r="BU77" i="2"/>
  <c r="BV77" i="2"/>
  <c r="BL78" i="2"/>
  <c r="BM78" i="2"/>
  <c r="BN78" i="2"/>
  <c r="BO78" i="2"/>
  <c r="BP78" i="2"/>
  <c r="BQ78" i="2"/>
  <c r="BR78" i="2"/>
  <c r="BS78" i="2"/>
  <c r="BT78" i="2"/>
  <c r="BU78" i="2"/>
  <c r="BV78" i="2"/>
  <c r="BL79" i="2"/>
  <c r="BM79" i="2"/>
  <c r="BN79" i="2"/>
  <c r="BO79" i="2"/>
  <c r="BP79" i="2"/>
  <c r="BQ79" i="2"/>
  <c r="BR79" i="2"/>
  <c r="BS79" i="2"/>
  <c r="BT79" i="2"/>
  <c r="BU79" i="2"/>
  <c r="BV79" i="2"/>
  <c r="BL80" i="2"/>
  <c r="BM80" i="2"/>
  <c r="BN80" i="2"/>
  <c r="BO80" i="2"/>
  <c r="BP80" i="2"/>
  <c r="BQ80" i="2"/>
  <c r="BR80" i="2"/>
  <c r="BS80" i="2"/>
  <c r="BT80" i="2"/>
  <c r="BU80" i="2"/>
  <c r="BV80" i="2"/>
  <c r="BL81" i="2"/>
  <c r="BM81" i="2"/>
  <c r="BN81" i="2"/>
  <c r="BO81" i="2"/>
  <c r="BP81" i="2"/>
  <c r="BQ81" i="2"/>
  <c r="BR81" i="2"/>
  <c r="BS81" i="2"/>
  <c r="BT81" i="2"/>
  <c r="BU81" i="2"/>
  <c r="BV81" i="2"/>
  <c r="BL82" i="2"/>
  <c r="BM82" i="2"/>
  <c r="BN82" i="2"/>
  <c r="BO82" i="2"/>
  <c r="BP82" i="2"/>
  <c r="BQ82" i="2"/>
  <c r="BR82" i="2"/>
  <c r="BS82" i="2"/>
  <c r="BT82" i="2"/>
  <c r="BU82" i="2"/>
  <c r="BV82" i="2"/>
  <c r="BL83" i="2"/>
  <c r="BM83" i="2"/>
  <c r="BN83" i="2"/>
  <c r="BO83" i="2"/>
  <c r="BP83" i="2"/>
  <c r="BQ83" i="2"/>
  <c r="BR83" i="2"/>
  <c r="BS83" i="2"/>
  <c r="BT83" i="2"/>
  <c r="BU83" i="2"/>
  <c r="BV83" i="2"/>
  <c r="BL84" i="2"/>
  <c r="BM84" i="2"/>
  <c r="BN84" i="2"/>
  <c r="BO84" i="2"/>
  <c r="BP84" i="2"/>
  <c r="BQ84" i="2"/>
  <c r="BR84" i="2"/>
  <c r="BS84" i="2"/>
  <c r="BT84" i="2"/>
  <c r="BU84" i="2"/>
  <c r="BV84" i="2"/>
  <c r="BL85" i="2"/>
  <c r="BM85" i="2"/>
  <c r="BN85" i="2"/>
  <c r="BO85" i="2"/>
  <c r="BP85" i="2"/>
  <c r="BQ85" i="2"/>
  <c r="BR85" i="2"/>
  <c r="BS85" i="2"/>
  <c r="BT85" i="2"/>
  <c r="BU85" i="2"/>
  <c r="BV85" i="2"/>
  <c r="BL86" i="2"/>
  <c r="BM86" i="2"/>
  <c r="BN86" i="2"/>
  <c r="BO86" i="2"/>
  <c r="BP86" i="2"/>
  <c r="BQ86" i="2"/>
  <c r="BR86" i="2"/>
  <c r="BS86" i="2"/>
  <c r="BT86" i="2"/>
  <c r="BU86" i="2"/>
  <c r="BV86" i="2"/>
  <c r="BL87" i="2"/>
  <c r="BM87" i="2"/>
  <c r="BN87" i="2"/>
  <c r="BO87" i="2"/>
  <c r="BP87" i="2"/>
  <c r="BQ87" i="2"/>
  <c r="BR87" i="2"/>
  <c r="BS87" i="2"/>
  <c r="BT87" i="2"/>
  <c r="BU87" i="2"/>
  <c r="BV87" i="2"/>
  <c r="BL88" i="2"/>
  <c r="BM88" i="2"/>
  <c r="BN88" i="2"/>
  <c r="BO88" i="2"/>
  <c r="BP88" i="2"/>
  <c r="BQ88" i="2"/>
  <c r="BR88" i="2"/>
  <c r="BS88" i="2"/>
  <c r="BT88" i="2"/>
  <c r="BU88" i="2"/>
  <c r="BV88" i="2"/>
  <c r="BL89" i="2"/>
  <c r="BM89" i="2"/>
  <c r="BN89" i="2"/>
  <c r="BO89" i="2"/>
  <c r="BP89" i="2"/>
  <c r="BQ89" i="2"/>
  <c r="BR89" i="2"/>
  <c r="BS89" i="2"/>
  <c r="BT89" i="2"/>
  <c r="BU89" i="2"/>
  <c r="BV89" i="2"/>
  <c r="BL90" i="2"/>
  <c r="BM90" i="2"/>
  <c r="BN90" i="2"/>
  <c r="BO90" i="2"/>
  <c r="BP90" i="2"/>
  <c r="BQ90" i="2"/>
  <c r="BR90" i="2"/>
  <c r="BS90" i="2"/>
  <c r="BT90" i="2"/>
  <c r="BU90" i="2"/>
  <c r="BV90" i="2"/>
  <c r="BL91" i="2"/>
  <c r="BM91" i="2"/>
  <c r="BN91" i="2"/>
  <c r="BO91" i="2"/>
  <c r="BP91" i="2"/>
  <c r="BQ91" i="2"/>
  <c r="BR91" i="2"/>
  <c r="BS91" i="2"/>
  <c r="BT91" i="2"/>
  <c r="BU91" i="2"/>
  <c r="BV91" i="2"/>
  <c r="BL92" i="2"/>
  <c r="BM92" i="2"/>
  <c r="BN92" i="2"/>
  <c r="BO92" i="2"/>
  <c r="BP92" i="2"/>
  <c r="BQ92" i="2"/>
  <c r="BR92" i="2"/>
  <c r="BS92" i="2"/>
  <c r="BT92" i="2"/>
  <c r="BU92" i="2"/>
  <c r="BV92" i="2"/>
  <c r="BL93" i="2"/>
  <c r="BM93" i="2"/>
  <c r="BN93" i="2"/>
  <c r="BO93" i="2"/>
  <c r="BP93" i="2"/>
  <c r="BQ93" i="2"/>
  <c r="BR93" i="2"/>
  <c r="BS93" i="2"/>
  <c r="BT93" i="2"/>
  <c r="BU93" i="2"/>
  <c r="BV93" i="2"/>
  <c r="BL94" i="2"/>
  <c r="BM94" i="2"/>
  <c r="BN94" i="2"/>
  <c r="BO94" i="2"/>
  <c r="BP94" i="2"/>
  <c r="BQ94" i="2"/>
  <c r="BR94" i="2"/>
  <c r="BS94" i="2"/>
  <c r="BT94" i="2"/>
  <c r="BU94" i="2"/>
  <c r="BV94" i="2"/>
  <c r="BL95" i="2"/>
  <c r="BM95" i="2"/>
  <c r="BN95" i="2"/>
  <c r="BO95" i="2"/>
  <c r="BP95" i="2"/>
  <c r="BQ95" i="2"/>
  <c r="BR95" i="2"/>
  <c r="BS95" i="2"/>
  <c r="BT95" i="2"/>
  <c r="BU95" i="2"/>
  <c r="BV95" i="2"/>
  <c r="BL96" i="2"/>
  <c r="BM96" i="2"/>
  <c r="BN96" i="2"/>
  <c r="BO96" i="2"/>
  <c r="BP96" i="2"/>
  <c r="BQ96" i="2"/>
  <c r="BR96" i="2"/>
  <c r="BS96" i="2"/>
  <c r="BT96" i="2"/>
  <c r="BU96" i="2"/>
  <c r="BV96" i="2"/>
  <c r="BL97" i="2"/>
  <c r="BM97" i="2"/>
  <c r="BN97" i="2"/>
  <c r="BO97" i="2"/>
  <c r="BP97" i="2"/>
  <c r="BQ97" i="2"/>
  <c r="BR97" i="2"/>
  <c r="BS97" i="2"/>
  <c r="BT97" i="2"/>
  <c r="BU97" i="2"/>
  <c r="BV97" i="2"/>
  <c r="BL98" i="2"/>
  <c r="BM98" i="2"/>
  <c r="BN98" i="2"/>
  <c r="BO98" i="2"/>
  <c r="BP98" i="2"/>
  <c r="BQ98" i="2"/>
  <c r="BR98" i="2"/>
  <c r="BS98" i="2"/>
  <c r="BT98" i="2"/>
  <c r="BU98" i="2"/>
  <c r="BV98" i="2"/>
  <c r="BL99" i="2"/>
  <c r="BM99" i="2"/>
  <c r="BN99" i="2"/>
  <c r="BO99" i="2"/>
  <c r="BP99" i="2"/>
  <c r="BQ99" i="2"/>
  <c r="BR99" i="2"/>
  <c r="BS99" i="2"/>
  <c r="BT99" i="2"/>
  <c r="BU99" i="2"/>
  <c r="BV99" i="2"/>
  <c r="BL100" i="2"/>
  <c r="BM100" i="2"/>
  <c r="BN100" i="2"/>
  <c r="BO100" i="2"/>
  <c r="BP100" i="2"/>
  <c r="BQ100" i="2"/>
  <c r="BR100" i="2"/>
  <c r="BS100" i="2"/>
  <c r="BT100" i="2"/>
  <c r="BU100" i="2"/>
  <c r="BV100" i="2"/>
  <c r="BL101" i="2"/>
  <c r="BM101" i="2"/>
  <c r="BN101" i="2"/>
  <c r="BO101" i="2"/>
  <c r="BP101" i="2"/>
  <c r="BQ101" i="2"/>
  <c r="BR101" i="2"/>
  <c r="BS101" i="2"/>
  <c r="BT101" i="2"/>
  <c r="BU101" i="2"/>
  <c r="BV101" i="2"/>
  <c r="BL102" i="2"/>
  <c r="BM102" i="2"/>
  <c r="BN102" i="2"/>
  <c r="BO102" i="2"/>
  <c r="BP102" i="2"/>
  <c r="BQ102" i="2"/>
  <c r="BR102" i="2"/>
  <c r="BS102" i="2"/>
  <c r="BT102" i="2"/>
  <c r="BU102" i="2"/>
  <c r="BV102" i="2"/>
  <c r="BL103" i="2"/>
  <c r="BM103" i="2"/>
  <c r="BN103" i="2"/>
  <c r="BO103" i="2"/>
  <c r="BP103" i="2"/>
  <c r="BQ103" i="2"/>
  <c r="BR103" i="2"/>
  <c r="BS103" i="2"/>
  <c r="BT103" i="2"/>
  <c r="BU103" i="2"/>
  <c r="BV103" i="2"/>
  <c r="BL104" i="2"/>
  <c r="BM104" i="2"/>
  <c r="BN104" i="2"/>
  <c r="BO104" i="2"/>
  <c r="BP104" i="2"/>
  <c r="BQ104" i="2"/>
  <c r="BR104" i="2"/>
  <c r="BS104" i="2"/>
  <c r="BT104" i="2"/>
  <c r="BU104" i="2"/>
  <c r="BV104" i="2"/>
  <c r="BL105" i="2"/>
  <c r="BM105" i="2"/>
  <c r="BN105" i="2"/>
  <c r="BO105" i="2"/>
  <c r="BP105" i="2"/>
  <c r="BQ105" i="2"/>
  <c r="BR105" i="2"/>
  <c r="BS105" i="2"/>
  <c r="BT105" i="2"/>
  <c r="BU105" i="2"/>
  <c r="BV105" i="2"/>
  <c r="BL106" i="2"/>
  <c r="BM106" i="2"/>
  <c r="BN106" i="2"/>
  <c r="BO106" i="2"/>
  <c r="BP106" i="2"/>
  <c r="BQ106" i="2"/>
  <c r="BR106" i="2"/>
  <c r="BS106" i="2"/>
  <c r="BT106" i="2"/>
  <c r="BU106" i="2"/>
  <c r="BV106" i="2"/>
  <c r="BL107" i="2"/>
  <c r="BM107" i="2"/>
  <c r="BN107" i="2"/>
  <c r="BO107" i="2"/>
  <c r="BP107" i="2"/>
  <c r="BQ107" i="2"/>
  <c r="BR107" i="2"/>
  <c r="BS107" i="2"/>
  <c r="BT107" i="2"/>
  <c r="BU107" i="2"/>
  <c r="BV107" i="2"/>
  <c r="BL108" i="2"/>
  <c r="BM108" i="2"/>
  <c r="BN108" i="2"/>
  <c r="BO108" i="2"/>
  <c r="BP108" i="2"/>
  <c r="BQ108" i="2"/>
  <c r="BR108" i="2"/>
  <c r="BS108" i="2"/>
  <c r="BT108" i="2"/>
  <c r="BU108" i="2"/>
  <c r="BV108" i="2"/>
  <c r="BL109" i="2"/>
  <c r="BM109" i="2"/>
  <c r="BN109" i="2"/>
  <c r="BO109" i="2"/>
  <c r="BP109" i="2"/>
  <c r="BQ109" i="2"/>
  <c r="BR109" i="2"/>
  <c r="BS109" i="2"/>
  <c r="BT109" i="2"/>
  <c r="BU109" i="2"/>
  <c r="BV109" i="2"/>
  <c r="BL110" i="2"/>
  <c r="BM110" i="2"/>
  <c r="BN110" i="2"/>
  <c r="BO110" i="2"/>
  <c r="BP110" i="2"/>
  <c r="BQ110" i="2"/>
  <c r="BR110" i="2"/>
  <c r="BS110" i="2"/>
  <c r="BT110" i="2"/>
  <c r="BU110" i="2"/>
  <c r="BV110" i="2"/>
  <c r="BL111" i="2"/>
  <c r="BM111" i="2"/>
  <c r="BN111" i="2"/>
  <c r="BO111" i="2"/>
  <c r="BP111" i="2"/>
  <c r="BQ111" i="2"/>
  <c r="BR111" i="2"/>
  <c r="BS111" i="2"/>
  <c r="BT111" i="2"/>
  <c r="BU111" i="2"/>
  <c r="BV111" i="2"/>
  <c r="BL112" i="2"/>
  <c r="BM112" i="2"/>
  <c r="BN112" i="2"/>
  <c r="BO112" i="2"/>
  <c r="BP112" i="2"/>
  <c r="BQ112" i="2"/>
  <c r="BR112" i="2"/>
  <c r="BS112" i="2"/>
  <c r="BT112" i="2"/>
  <c r="BU112" i="2"/>
  <c r="BV112" i="2"/>
  <c r="BL113" i="2"/>
  <c r="BM113" i="2"/>
  <c r="BN113" i="2"/>
  <c r="BO113" i="2"/>
  <c r="BP113" i="2"/>
  <c r="BQ113" i="2"/>
  <c r="BR113" i="2"/>
  <c r="BS113" i="2"/>
  <c r="BT113" i="2"/>
  <c r="BU113" i="2"/>
  <c r="BV113" i="2"/>
  <c r="BL114" i="2"/>
  <c r="BM114" i="2"/>
  <c r="BN114" i="2"/>
  <c r="BO114" i="2"/>
  <c r="BP114" i="2"/>
  <c r="BQ114" i="2"/>
  <c r="BR114" i="2"/>
  <c r="BS114" i="2"/>
  <c r="BT114" i="2"/>
  <c r="BU114" i="2"/>
  <c r="BV114" i="2"/>
  <c r="BL115" i="2"/>
  <c r="BM115" i="2"/>
  <c r="BN115" i="2"/>
  <c r="BO115" i="2"/>
  <c r="BP115" i="2"/>
  <c r="BQ115" i="2"/>
  <c r="BR115" i="2"/>
  <c r="BS115" i="2"/>
  <c r="BT115" i="2"/>
  <c r="BU115" i="2"/>
  <c r="BV115" i="2"/>
  <c r="BL116" i="2"/>
  <c r="BM116" i="2"/>
  <c r="BN116" i="2"/>
  <c r="BO116" i="2"/>
  <c r="BP116" i="2"/>
  <c r="BQ116" i="2"/>
  <c r="BR116" i="2"/>
  <c r="BS116" i="2"/>
  <c r="BT116" i="2"/>
  <c r="BU116" i="2"/>
  <c r="BV116" i="2"/>
  <c r="BL117" i="2"/>
  <c r="BM117" i="2"/>
  <c r="BN117" i="2"/>
  <c r="BO117" i="2"/>
  <c r="BP117" i="2"/>
  <c r="BQ117" i="2"/>
  <c r="BR117" i="2"/>
  <c r="BS117" i="2"/>
  <c r="BT117" i="2"/>
  <c r="BU117" i="2"/>
  <c r="BV117" i="2"/>
  <c r="BL118" i="2"/>
  <c r="BM118" i="2"/>
  <c r="BN118" i="2"/>
  <c r="BO118" i="2"/>
  <c r="BP118" i="2"/>
  <c r="BQ118" i="2"/>
  <c r="BR118" i="2"/>
  <c r="BS118" i="2"/>
  <c r="BT118" i="2"/>
  <c r="BU118" i="2"/>
  <c r="BV118" i="2"/>
  <c r="BL119" i="2"/>
  <c r="BM119" i="2"/>
  <c r="BN119" i="2"/>
  <c r="BO119" i="2"/>
  <c r="BP119" i="2"/>
  <c r="BQ119" i="2"/>
  <c r="BR119" i="2"/>
  <c r="BS119" i="2"/>
  <c r="BT119" i="2"/>
  <c r="BU119" i="2"/>
  <c r="BV119" i="2"/>
  <c r="BL120" i="2"/>
  <c r="BM120" i="2"/>
  <c r="BN120" i="2"/>
  <c r="BO120" i="2"/>
  <c r="BP120" i="2"/>
  <c r="BQ120" i="2"/>
  <c r="BR120" i="2"/>
  <c r="BS120" i="2"/>
  <c r="BT120" i="2"/>
  <c r="BU120" i="2"/>
  <c r="BV120" i="2"/>
  <c r="BL121" i="2"/>
  <c r="BM121" i="2"/>
  <c r="BN121" i="2"/>
  <c r="BO121" i="2"/>
  <c r="BP121" i="2"/>
  <c r="BQ121" i="2"/>
  <c r="BR121" i="2"/>
  <c r="BS121" i="2"/>
  <c r="BT121" i="2"/>
  <c r="BU121" i="2"/>
  <c r="BV121" i="2"/>
  <c r="BL122" i="2"/>
  <c r="BM122" i="2"/>
  <c r="BN122" i="2"/>
  <c r="BO122" i="2"/>
  <c r="BP122" i="2"/>
  <c r="BQ122" i="2"/>
  <c r="BR122" i="2"/>
  <c r="BS122" i="2"/>
  <c r="BT122" i="2"/>
  <c r="BU122" i="2"/>
  <c r="BV122" i="2"/>
  <c r="BL123" i="2"/>
  <c r="BM123" i="2"/>
  <c r="BN123" i="2"/>
  <c r="BO123" i="2"/>
  <c r="BP123" i="2"/>
  <c r="BQ123" i="2"/>
  <c r="BR123" i="2"/>
  <c r="BS123" i="2"/>
  <c r="BT123" i="2"/>
  <c r="BU123" i="2"/>
  <c r="BV123" i="2"/>
  <c r="BL124" i="2"/>
  <c r="BM124" i="2"/>
  <c r="BN124" i="2"/>
  <c r="BO124" i="2"/>
  <c r="BP124" i="2"/>
  <c r="BQ124" i="2"/>
  <c r="BR124" i="2"/>
  <c r="BS124" i="2"/>
  <c r="BT124" i="2"/>
  <c r="BU124" i="2"/>
  <c r="BV124" i="2"/>
  <c r="BL125" i="2"/>
  <c r="BM125" i="2"/>
  <c r="BN125" i="2"/>
  <c r="BO125" i="2"/>
  <c r="BP125" i="2"/>
  <c r="BQ125" i="2"/>
  <c r="BR125" i="2"/>
  <c r="BS125" i="2"/>
  <c r="BT125" i="2"/>
  <c r="BU125" i="2"/>
  <c r="BV125" i="2"/>
  <c r="BL126" i="2"/>
  <c r="BM126" i="2"/>
  <c r="BN126" i="2"/>
  <c r="BO126" i="2"/>
  <c r="BP126" i="2"/>
  <c r="BQ126" i="2"/>
  <c r="BR126" i="2"/>
  <c r="BS126" i="2"/>
  <c r="BT126" i="2"/>
  <c r="BU126" i="2"/>
  <c r="BV126" i="2"/>
  <c r="BL127" i="2"/>
  <c r="BM127" i="2"/>
  <c r="BN127" i="2"/>
  <c r="BO127" i="2"/>
  <c r="BP127" i="2"/>
  <c r="BQ127" i="2"/>
  <c r="BR127" i="2"/>
  <c r="BS127" i="2"/>
  <c r="BT127" i="2"/>
  <c r="BU127" i="2"/>
  <c r="BV127" i="2"/>
  <c r="BL128" i="2"/>
  <c r="BM128" i="2"/>
  <c r="BN128" i="2"/>
  <c r="BO128" i="2"/>
  <c r="BP128" i="2"/>
  <c r="BQ128" i="2"/>
  <c r="BR128" i="2"/>
  <c r="BS128" i="2"/>
  <c r="BT128" i="2"/>
  <c r="BU128" i="2"/>
  <c r="BV128" i="2"/>
  <c r="BL129" i="2"/>
  <c r="BM129" i="2"/>
  <c r="BN129" i="2"/>
  <c r="BO129" i="2"/>
  <c r="BP129" i="2"/>
  <c r="BQ129" i="2"/>
  <c r="BR129" i="2"/>
  <c r="BS129" i="2"/>
  <c r="BT129" i="2"/>
  <c r="BU129" i="2"/>
  <c r="BV129" i="2"/>
  <c r="BL130" i="2"/>
  <c r="BM130" i="2"/>
  <c r="BN130" i="2"/>
  <c r="BO130" i="2"/>
  <c r="BP130" i="2"/>
  <c r="BQ130" i="2"/>
  <c r="BR130" i="2"/>
  <c r="BS130" i="2"/>
  <c r="BT130" i="2"/>
  <c r="BU130" i="2"/>
  <c r="BV130" i="2"/>
  <c r="BL131" i="2"/>
  <c r="BM131" i="2"/>
  <c r="BN131" i="2"/>
  <c r="BO131" i="2"/>
  <c r="BP131" i="2"/>
  <c r="BQ131" i="2"/>
  <c r="BR131" i="2"/>
  <c r="BS131" i="2"/>
  <c r="BT131" i="2"/>
  <c r="BU131" i="2"/>
  <c r="BV131" i="2"/>
  <c r="BL132" i="2"/>
  <c r="BM132" i="2"/>
  <c r="BN132" i="2"/>
  <c r="BO132" i="2"/>
  <c r="BP132" i="2"/>
  <c r="BQ132" i="2"/>
  <c r="BR132" i="2"/>
  <c r="BS132" i="2"/>
  <c r="BT132" i="2"/>
  <c r="BU132" i="2"/>
  <c r="BV132" i="2"/>
  <c r="BL133" i="2"/>
  <c r="BM133" i="2"/>
  <c r="BN133" i="2"/>
  <c r="BO133" i="2"/>
  <c r="BP133" i="2"/>
  <c r="BQ133" i="2"/>
  <c r="BR133" i="2"/>
  <c r="BS133" i="2"/>
  <c r="BT133" i="2"/>
  <c r="BU133" i="2"/>
  <c r="BV133" i="2"/>
  <c r="BL134" i="2"/>
  <c r="BM134" i="2"/>
  <c r="BN134" i="2"/>
  <c r="BO134" i="2"/>
  <c r="BP134" i="2"/>
  <c r="BQ134" i="2"/>
  <c r="BR134" i="2"/>
  <c r="BS134" i="2"/>
  <c r="BT134" i="2"/>
  <c r="BU134" i="2"/>
  <c r="BV134" i="2"/>
  <c r="BL135" i="2"/>
  <c r="BM135" i="2"/>
  <c r="BN135" i="2"/>
  <c r="BO135" i="2"/>
  <c r="BP135" i="2"/>
  <c r="BQ135" i="2"/>
  <c r="BR135" i="2"/>
  <c r="BS135" i="2"/>
  <c r="BT135" i="2"/>
  <c r="BU135" i="2"/>
  <c r="BV135" i="2"/>
  <c r="BL136" i="2"/>
  <c r="BM136" i="2"/>
  <c r="BN136" i="2"/>
  <c r="BO136" i="2"/>
  <c r="BP136" i="2"/>
  <c r="BQ136" i="2"/>
  <c r="BR136" i="2"/>
  <c r="BS136" i="2"/>
  <c r="BT136" i="2"/>
  <c r="BU136" i="2"/>
  <c r="BV136" i="2"/>
  <c r="BL137" i="2"/>
  <c r="BM137" i="2"/>
  <c r="BN137" i="2"/>
  <c r="BO137" i="2"/>
  <c r="BP137" i="2"/>
  <c r="BQ137" i="2"/>
  <c r="BR137" i="2"/>
  <c r="BS137" i="2"/>
  <c r="BT137" i="2"/>
  <c r="BU137" i="2"/>
  <c r="BV137" i="2"/>
  <c r="BL138" i="2"/>
  <c r="BM138" i="2"/>
  <c r="BN138" i="2"/>
  <c r="BO138" i="2"/>
  <c r="BP138" i="2"/>
  <c r="BQ138" i="2"/>
  <c r="BR138" i="2"/>
  <c r="BS138" i="2"/>
  <c r="BT138" i="2"/>
  <c r="BU138" i="2"/>
  <c r="BV138" i="2"/>
  <c r="BL139" i="2"/>
  <c r="BM139" i="2"/>
  <c r="BN139" i="2"/>
  <c r="BO139" i="2"/>
  <c r="BP139" i="2"/>
  <c r="BQ139" i="2"/>
  <c r="BR139" i="2"/>
  <c r="BS139" i="2"/>
  <c r="BT139" i="2"/>
  <c r="BU139" i="2"/>
  <c r="BV139" i="2"/>
  <c r="BL140" i="2"/>
  <c r="BM140" i="2"/>
  <c r="BN140" i="2"/>
  <c r="BO140" i="2"/>
  <c r="BP140" i="2"/>
  <c r="BQ140" i="2"/>
  <c r="BR140" i="2"/>
  <c r="BS140" i="2"/>
  <c r="BT140" i="2"/>
  <c r="BU140" i="2"/>
  <c r="BV140" i="2"/>
  <c r="BL141" i="2"/>
  <c r="BM141" i="2"/>
  <c r="BN141" i="2"/>
  <c r="BO141" i="2"/>
  <c r="BP141" i="2"/>
  <c r="BQ141" i="2"/>
  <c r="BR141" i="2"/>
  <c r="BS141" i="2"/>
  <c r="BT141" i="2"/>
  <c r="BU141" i="2"/>
  <c r="BV141" i="2"/>
  <c r="BL142" i="2"/>
  <c r="BM142" i="2"/>
  <c r="BN142" i="2"/>
  <c r="BO142" i="2"/>
  <c r="BP142" i="2"/>
  <c r="BQ142" i="2"/>
  <c r="BR142" i="2"/>
  <c r="BS142" i="2"/>
  <c r="BT142" i="2"/>
  <c r="BU142" i="2"/>
  <c r="BV142" i="2"/>
  <c r="BL143" i="2"/>
  <c r="BM143" i="2"/>
  <c r="BN143" i="2"/>
  <c r="BO143" i="2"/>
  <c r="BP143" i="2"/>
  <c r="BQ143" i="2"/>
  <c r="BR143" i="2"/>
  <c r="BS143" i="2"/>
  <c r="BT143" i="2"/>
  <c r="BU143" i="2"/>
  <c r="BV143" i="2"/>
  <c r="BL144" i="2"/>
  <c r="BM144" i="2"/>
  <c r="BN144" i="2"/>
  <c r="BO144" i="2"/>
  <c r="BP144" i="2"/>
  <c r="BQ144" i="2"/>
  <c r="BR144" i="2"/>
  <c r="BS144" i="2"/>
  <c r="BT144" i="2"/>
  <c r="BU144" i="2"/>
  <c r="BV144" i="2"/>
  <c r="BL145" i="2"/>
  <c r="BM145" i="2"/>
  <c r="BN145" i="2"/>
  <c r="BO145" i="2"/>
  <c r="BP145" i="2"/>
  <c r="BQ145" i="2"/>
  <c r="BR145" i="2"/>
  <c r="BS145" i="2"/>
  <c r="BT145" i="2"/>
  <c r="BU145" i="2"/>
  <c r="BV145" i="2"/>
  <c r="BL146" i="2"/>
  <c r="BM146" i="2"/>
  <c r="BN146" i="2"/>
  <c r="BO146" i="2"/>
  <c r="BP146" i="2"/>
  <c r="BQ146" i="2"/>
  <c r="BR146" i="2"/>
  <c r="BS146" i="2"/>
  <c r="BT146" i="2"/>
  <c r="BU146" i="2"/>
  <c r="BV146" i="2"/>
  <c r="BL147" i="2"/>
  <c r="BM147" i="2"/>
  <c r="BN147" i="2"/>
  <c r="BO147" i="2"/>
  <c r="BP147" i="2"/>
  <c r="BQ147" i="2"/>
  <c r="BR147" i="2"/>
  <c r="BS147" i="2"/>
  <c r="BT147" i="2"/>
  <c r="BU147" i="2"/>
  <c r="BV147" i="2"/>
  <c r="BL148" i="2"/>
  <c r="BM148" i="2"/>
  <c r="BN148" i="2"/>
  <c r="BO148" i="2"/>
  <c r="BP148" i="2"/>
  <c r="BQ148" i="2"/>
  <c r="BR148" i="2"/>
  <c r="BS148" i="2"/>
  <c r="BT148" i="2"/>
  <c r="BU148" i="2"/>
  <c r="BV148" i="2"/>
  <c r="BL149" i="2"/>
  <c r="BM149" i="2"/>
  <c r="BN149" i="2"/>
  <c r="BO149" i="2"/>
  <c r="BP149" i="2"/>
  <c r="BQ149" i="2"/>
  <c r="BR149" i="2"/>
  <c r="BS149" i="2"/>
  <c r="BT149" i="2"/>
  <c r="BU149" i="2"/>
  <c r="BV149" i="2"/>
  <c r="BL150" i="2"/>
  <c r="BM150" i="2"/>
  <c r="BN150" i="2"/>
  <c r="BO150" i="2"/>
  <c r="BP150" i="2"/>
  <c r="BQ150" i="2"/>
  <c r="BR150" i="2"/>
  <c r="BS150" i="2"/>
  <c r="BT150" i="2"/>
  <c r="BU150" i="2"/>
  <c r="BV150" i="2"/>
  <c r="BL151" i="2"/>
  <c r="BM151" i="2"/>
  <c r="BN151" i="2"/>
  <c r="BO151" i="2"/>
  <c r="BP151" i="2"/>
  <c r="BQ151" i="2"/>
  <c r="BR151" i="2"/>
  <c r="BS151" i="2"/>
  <c r="BT151" i="2"/>
  <c r="BU151" i="2"/>
  <c r="BV151" i="2"/>
  <c r="BL152" i="2"/>
  <c r="BM152" i="2"/>
  <c r="BN152" i="2"/>
  <c r="BO152" i="2"/>
  <c r="BP152" i="2"/>
  <c r="BQ152" i="2"/>
  <c r="BR152" i="2"/>
  <c r="BS152" i="2"/>
  <c r="BT152" i="2"/>
  <c r="BU152" i="2"/>
  <c r="BV152" i="2"/>
  <c r="BL153" i="2"/>
  <c r="BM153" i="2"/>
  <c r="BN153" i="2"/>
  <c r="BO153" i="2"/>
  <c r="BP153" i="2"/>
  <c r="BQ153" i="2"/>
  <c r="BR153" i="2"/>
  <c r="BS153" i="2"/>
  <c r="BT153" i="2"/>
  <c r="BU153" i="2"/>
  <c r="BV153" i="2"/>
  <c r="BL154" i="2"/>
  <c r="BM154" i="2"/>
  <c r="BN154" i="2"/>
  <c r="BO154" i="2"/>
  <c r="BP154" i="2"/>
  <c r="BQ154" i="2"/>
  <c r="BR154" i="2"/>
  <c r="BS154" i="2"/>
  <c r="BT154" i="2"/>
  <c r="BU154" i="2"/>
  <c r="BV154" i="2"/>
  <c r="BL155" i="2"/>
  <c r="BM155" i="2"/>
  <c r="BN155" i="2"/>
  <c r="BO155" i="2"/>
  <c r="BP155" i="2"/>
  <c r="BQ155" i="2"/>
  <c r="BR155" i="2"/>
  <c r="BS155" i="2"/>
  <c r="BT155" i="2"/>
  <c r="BU155" i="2"/>
  <c r="BV155" i="2"/>
  <c r="BL156" i="2"/>
  <c r="BM156" i="2"/>
  <c r="BN156" i="2"/>
  <c r="BO156" i="2"/>
  <c r="BP156" i="2"/>
  <c r="BQ156" i="2"/>
  <c r="BR156" i="2"/>
  <c r="BS156" i="2"/>
  <c r="BT156" i="2"/>
  <c r="BU156" i="2"/>
  <c r="BV156" i="2"/>
  <c r="BL157" i="2"/>
  <c r="BM157" i="2"/>
  <c r="BN157" i="2"/>
  <c r="BO157" i="2"/>
  <c r="BP157" i="2"/>
  <c r="BQ157" i="2"/>
  <c r="BR157" i="2"/>
  <c r="BS157" i="2"/>
  <c r="BT157" i="2"/>
  <c r="BU157" i="2"/>
  <c r="BV157" i="2"/>
  <c r="BL158" i="2"/>
  <c r="BM158" i="2"/>
  <c r="BN158" i="2"/>
  <c r="BO158" i="2"/>
  <c r="BP158" i="2"/>
  <c r="BQ158" i="2"/>
  <c r="BR158" i="2"/>
  <c r="BS158" i="2"/>
  <c r="BT158" i="2"/>
  <c r="BU158" i="2"/>
  <c r="BV158" i="2"/>
  <c r="BL159" i="2"/>
  <c r="BM159" i="2"/>
  <c r="BN159" i="2"/>
  <c r="BO159" i="2"/>
  <c r="BP159" i="2"/>
  <c r="BQ159" i="2"/>
  <c r="BR159" i="2"/>
  <c r="BS159" i="2"/>
  <c r="BT159" i="2"/>
  <c r="BU159" i="2"/>
  <c r="BV159" i="2"/>
  <c r="BL160" i="2"/>
  <c r="BM160" i="2"/>
  <c r="BN160" i="2"/>
  <c r="BO160" i="2"/>
  <c r="BP160" i="2"/>
  <c r="BQ160" i="2"/>
  <c r="BR160" i="2"/>
  <c r="BS160" i="2"/>
  <c r="BT160" i="2"/>
  <c r="BU160" i="2"/>
  <c r="BV160" i="2"/>
  <c r="BL161" i="2"/>
  <c r="BM161" i="2"/>
  <c r="BN161" i="2"/>
  <c r="BO161" i="2"/>
  <c r="BP161" i="2"/>
  <c r="BQ161" i="2"/>
  <c r="BR161" i="2"/>
  <c r="BS161" i="2"/>
  <c r="BT161" i="2"/>
  <c r="BU161" i="2"/>
  <c r="BV161" i="2"/>
  <c r="BL162" i="2"/>
  <c r="BM162" i="2"/>
  <c r="BN162" i="2"/>
  <c r="BO162" i="2"/>
  <c r="BP162" i="2"/>
  <c r="BQ162" i="2"/>
  <c r="BR162" i="2"/>
  <c r="BS162" i="2"/>
  <c r="BT162" i="2"/>
  <c r="BU162" i="2"/>
  <c r="BV162" i="2"/>
  <c r="BL163" i="2"/>
  <c r="BM163" i="2"/>
  <c r="BN163" i="2"/>
  <c r="BO163" i="2"/>
  <c r="BP163" i="2"/>
  <c r="BQ163" i="2"/>
  <c r="BR163" i="2"/>
  <c r="BS163" i="2"/>
  <c r="BT163" i="2"/>
  <c r="BU163" i="2"/>
  <c r="BV163" i="2"/>
  <c r="BL164" i="2"/>
  <c r="BM164" i="2"/>
  <c r="BN164" i="2"/>
  <c r="BO164" i="2"/>
  <c r="BP164" i="2"/>
  <c r="BQ164" i="2"/>
  <c r="BR164" i="2"/>
  <c r="BS164" i="2"/>
  <c r="BT164" i="2"/>
  <c r="BU164" i="2"/>
  <c r="BV164" i="2"/>
  <c r="BL165" i="2"/>
  <c r="BM165" i="2"/>
  <c r="BN165" i="2"/>
  <c r="BO165" i="2"/>
  <c r="BP165" i="2"/>
  <c r="BQ165" i="2"/>
  <c r="BR165" i="2"/>
  <c r="BS165" i="2"/>
  <c r="BT165" i="2"/>
  <c r="BU165" i="2"/>
  <c r="BV165" i="2"/>
  <c r="BL166" i="2"/>
  <c r="BM166" i="2"/>
  <c r="BN166" i="2"/>
  <c r="BO166" i="2"/>
  <c r="BP166" i="2"/>
  <c r="BQ166" i="2"/>
  <c r="BR166" i="2"/>
  <c r="BS166" i="2"/>
  <c r="BT166" i="2"/>
  <c r="BU166" i="2"/>
  <c r="BV166" i="2"/>
  <c r="BL167" i="2"/>
  <c r="BM167" i="2"/>
  <c r="BN167" i="2"/>
  <c r="BO167" i="2"/>
  <c r="BP167" i="2"/>
  <c r="BQ167" i="2"/>
  <c r="BR167" i="2"/>
  <c r="BS167" i="2"/>
  <c r="BT167" i="2"/>
  <c r="BU167" i="2"/>
  <c r="BV167" i="2"/>
  <c r="BL168" i="2"/>
  <c r="BM168" i="2"/>
  <c r="BN168" i="2"/>
  <c r="BO168" i="2"/>
  <c r="BP168" i="2"/>
  <c r="BQ168" i="2"/>
  <c r="BR168" i="2"/>
  <c r="BS168" i="2"/>
  <c r="BT168" i="2"/>
  <c r="BU168" i="2"/>
  <c r="BV168" i="2"/>
  <c r="BL169" i="2"/>
  <c r="BM169" i="2"/>
  <c r="BN169" i="2"/>
  <c r="BO169" i="2"/>
  <c r="BP169" i="2"/>
  <c r="BQ169" i="2"/>
  <c r="BR169" i="2"/>
  <c r="BS169" i="2"/>
  <c r="BT169" i="2"/>
  <c r="BU169" i="2"/>
  <c r="BV169" i="2"/>
  <c r="BL170" i="2"/>
  <c r="BM170" i="2"/>
  <c r="BN170" i="2"/>
  <c r="BO170" i="2"/>
  <c r="BP170" i="2"/>
  <c r="BQ170" i="2"/>
  <c r="BR170" i="2"/>
  <c r="BS170" i="2"/>
  <c r="BT170" i="2"/>
  <c r="BU170" i="2"/>
  <c r="BV170" i="2"/>
  <c r="BL171" i="2"/>
  <c r="BM171" i="2"/>
  <c r="BN171" i="2"/>
  <c r="BO171" i="2"/>
  <c r="BP171" i="2"/>
  <c r="BQ171" i="2"/>
  <c r="BR171" i="2"/>
  <c r="BS171" i="2"/>
  <c r="BT171" i="2"/>
  <c r="BU171" i="2"/>
  <c r="BV171" i="2"/>
  <c r="BL172" i="2"/>
  <c r="BM172" i="2"/>
  <c r="BN172" i="2"/>
  <c r="BO172" i="2"/>
  <c r="BP172" i="2"/>
  <c r="BQ172" i="2"/>
  <c r="BR172" i="2"/>
  <c r="BS172" i="2"/>
  <c r="BT172" i="2"/>
  <c r="BU172" i="2"/>
  <c r="BV172" i="2"/>
  <c r="BL173" i="2"/>
  <c r="BM173" i="2"/>
  <c r="BN173" i="2"/>
  <c r="BO173" i="2"/>
  <c r="BP173" i="2"/>
  <c r="BQ173" i="2"/>
  <c r="BR173" i="2"/>
  <c r="BS173" i="2"/>
  <c r="BT173" i="2"/>
  <c r="BU173" i="2"/>
  <c r="BV173" i="2"/>
  <c r="BL174" i="2"/>
  <c r="BM174" i="2"/>
  <c r="BN174" i="2"/>
  <c r="BO174" i="2"/>
  <c r="BP174" i="2"/>
  <c r="BQ174" i="2"/>
  <c r="BR174" i="2"/>
  <c r="BS174" i="2"/>
  <c r="BT174" i="2"/>
  <c r="BU174" i="2"/>
  <c r="BV174" i="2"/>
  <c r="BL175" i="2"/>
  <c r="BM175" i="2"/>
  <c r="BN175" i="2"/>
  <c r="BO175" i="2"/>
  <c r="BP175" i="2"/>
  <c r="BQ175" i="2"/>
  <c r="BR175" i="2"/>
  <c r="BS175" i="2"/>
  <c r="BT175" i="2"/>
  <c r="BU175" i="2"/>
  <c r="BV175" i="2"/>
  <c r="BL176" i="2"/>
  <c r="BM176" i="2"/>
  <c r="BN176" i="2"/>
  <c r="BO176" i="2"/>
  <c r="BP176" i="2"/>
  <c r="BQ176" i="2"/>
  <c r="BR176" i="2"/>
  <c r="BS176" i="2"/>
  <c r="BT176" i="2"/>
  <c r="BU176" i="2"/>
  <c r="BV176" i="2"/>
  <c r="BL177" i="2"/>
  <c r="BM177" i="2"/>
  <c r="BN177" i="2"/>
  <c r="BO177" i="2"/>
  <c r="BP177" i="2"/>
  <c r="BQ177" i="2"/>
  <c r="BR177" i="2"/>
  <c r="BS177" i="2"/>
  <c r="BT177" i="2"/>
  <c r="BU177" i="2"/>
  <c r="BV177" i="2"/>
  <c r="BL178" i="2"/>
  <c r="BM178" i="2"/>
  <c r="BN178" i="2"/>
  <c r="BO178" i="2"/>
  <c r="BP178" i="2"/>
  <c r="BQ178" i="2"/>
  <c r="BR178" i="2"/>
  <c r="BS178" i="2"/>
  <c r="BT178" i="2"/>
  <c r="BU178" i="2"/>
  <c r="BV178" i="2"/>
  <c r="BL179" i="2"/>
  <c r="BM179" i="2"/>
  <c r="BN179" i="2"/>
  <c r="BO179" i="2"/>
  <c r="BP179" i="2"/>
  <c r="BQ179" i="2"/>
  <c r="BR179" i="2"/>
  <c r="BS179" i="2"/>
  <c r="BT179" i="2"/>
  <c r="BU179" i="2"/>
  <c r="BV179" i="2"/>
  <c r="BL180" i="2"/>
  <c r="BM180" i="2"/>
  <c r="BN180" i="2"/>
  <c r="BO180" i="2"/>
  <c r="BP180" i="2"/>
  <c r="BQ180" i="2"/>
  <c r="BR180" i="2"/>
  <c r="BS180" i="2"/>
  <c r="BT180" i="2"/>
  <c r="BU180" i="2"/>
  <c r="BV180" i="2"/>
  <c r="BL181" i="2"/>
  <c r="BM181" i="2"/>
  <c r="BN181" i="2"/>
  <c r="BO181" i="2"/>
  <c r="BP181" i="2"/>
  <c r="BQ181" i="2"/>
  <c r="BR181" i="2"/>
  <c r="BS181" i="2"/>
  <c r="BT181" i="2"/>
  <c r="BU181" i="2"/>
  <c r="BV181" i="2"/>
  <c r="BL182" i="2"/>
  <c r="BM182" i="2"/>
  <c r="BN182" i="2"/>
  <c r="BO182" i="2"/>
  <c r="BP182" i="2"/>
  <c r="BQ182" i="2"/>
  <c r="BR182" i="2"/>
  <c r="BS182" i="2"/>
  <c r="BT182" i="2"/>
  <c r="BU182" i="2"/>
  <c r="BV182" i="2"/>
  <c r="BL183" i="2"/>
  <c r="BM183" i="2"/>
  <c r="BN183" i="2"/>
  <c r="BO183" i="2"/>
  <c r="BP183" i="2"/>
  <c r="BQ183" i="2"/>
  <c r="BR183" i="2"/>
  <c r="BS183" i="2"/>
  <c r="BT183" i="2"/>
  <c r="BU183" i="2"/>
  <c r="BV183" i="2"/>
  <c r="BL184" i="2"/>
  <c r="BM184" i="2"/>
  <c r="BN184" i="2"/>
  <c r="BO184" i="2"/>
  <c r="BP184" i="2"/>
  <c r="BQ184" i="2"/>
  <c r="BR184" i="2"/>
  <c r="BS184" i="2"/>
  <c r="BT184" i="2"/>
  <c r="BU184" i="2"/>
  <c r="BV184" i="2"/>
  <c r="BL185" i="2"/>
  <c r="BM185" i="2"/>
  <c r="BN185" i="2"/>
  <c r="BO185" i="2"/>
  <c r="BP185" i="2"/>
  <c r="BQ185" i="2"/>
  <c r="BR185" i="2"/>
  <c r="BS185" i="2"/>
  <c r="BT185" i="2"/>
  <c r="BU185" i="2"/>
  <c r="BV185" i="2"/>
  <c r="BL186" i="2"/>
  <c r="BM186" i="2"/>
  <c r="BN186" i="2"/>
  <c r="BO186" i="2"/>
  <c r="BP186" i="2"/>
  <c r="BQ186" i="2"/>
  <c r="BR186" i="2"/>
  <c r="BS186" i="2"/>
  <c r="BT186" i="2"/>
  <c r="BU186" i="2"/>
  <c r="BV186" i="2"/>
  <c r="BL187" i="2"/>
  <c r="BM187" i="2"/>
  <c r="BN187" i="2"/>
  <c r="BO187" i="2"/>
  <c r="BP187" i="2"/>
  <c r="BQ187" i="2"/>
  <c r="BR187" i="2"/>
  <c r="BS187" i="2"/>
  <c r="BT187" i="2"/>
  <c r="BU187" i="2"/>
  <c r="BV187" i="2"/>
  <c r="BL188" i="2"/>
  <c r="BM188" i="2"/>
  <c r="BN188" i="2"/>
  <c r="BO188" i="2"/>
  <c r="BP188" i="2"/>
  <c r="BQ188" i="2"/>
  <c r="BR188" i="2"/>
  <c r="BS188" i="2"/>
  <c r="BT188" i="2"/>
  <c r="BU188" i="2"/>
  <c r="BV188" i="2"/>
  <c r="BL189" i="2"/>
  <c r="BM189" i="2"/>
  <c r="BN189" i="2"/>
  <c r="BO189" i="2"/>
  <c r="BP189" i="2"/>
  <c r="BQ189" i="2"/>
  <c r="BR189" i="2"/>
  <c r="BS189" i="2"/>
  <c r="BT189" i="2"/>
  <c r="BU189" i="2"/>
  <c r="BV189" i="2"/>
  <c r="BL190" i="2"/>
  <c r="BM190" i="2"/>
  <c r="BN190" i="2"/>
  <c r="BO190" i="2"/>
  <c r="BP190" i="2"/>
  <c r="BQ190" i="2"/>
  <c r="BR190" i="2"/>
  <c r="BS190" i="2"/>
  <c r="BT190" i="2"/>
  <c r="BU190" i="2"/>
  <c r="BV190" i="2"/>
  <c r="BL191" i="2"/>
  <c r="BM191" i="2"/>
  <c r="BN191" i="2"/>
  <c r="BO191" i="2"/>
  <c r="BP191" i="2"/>
  <c r="BQ191" i="2"/>
  <c r="BR191" i="2"/>
  <c r="BS191" i="2"/>
  <c r="BT191" i="2"/>
  <c r="BU191" i="2"/>
  <c r="BV191" i="2"/>
  <c r="BL192" i="2"/>
  <c r="BM192" i="2"/>
  <c r="BN192" i="2"/>
  <c r="BO192" i="2"/>
  <c r="BP192" i="2"/>
  <c r="BQ192" i="2"/>
  <c r="BR192" i="2"/>
  <c r="BS192" i="2"/>
  <c r="BT192" i="2"/>
  <c r="BU192" i="2"/>
  <c r="BV192" i="2"/>
  <c r="BL193" i="2"/>
  <c r="BM193" i="2"/>
  <c r="BN193" i="2"/>
  <c r="BO193" i="2"/>
  <c r="BP193" i="2"/>
  <c r="BQ193" i="2"/>
  <c r="BR193" i="2"/>
  <c r="BS193" i="2"/>
  <c r="BT193" i="2"/>
  <c r="BU193" i="2"/>
  <c r="BV193" i="2"/>
  <c r="BL194" i="2"/>
  <c r="BM194" i="2"/>
  <c r="BN194" i="2"/>
  <c r="BO194" i="2"/>
  <c r="BP194" i="2"/>
  <c r="BQ194" i="2"/>
  <c r="BR194" i="2"/>
  <c r="BS194" i="2"/>
  <c r="BT194" i="2"/>
  <c r="BU194" i="2"/>
  <c r="BV194" i="2"/>
  <c r="BL195" i="2"/>
  <c r="BM195" i="2"/>
  <c r="BN195" i="2"/>
  <c r="BO195" i="2"/>
  <c r="BP195" i="2"/>
  <c r="BQ195" i="2"/>
  <c r="BR195" i="2"/>
  <c r="BS195" i="2"/>
  <c r="BT195" i="2"/>
  <c r="BU195" i="2"/>
  <c r="BV195" i="2"/>
  <c r="BL196" i="2"/>
  <c r="BM196" i="2"/>
  <c r="BN196" i="2"/>
  <c r="BO196" i="2"/>
  <c r="BP196" i="2"/>
  <c r="BQ196" i="2"/>
  <c r="BR196" i="2"/>
  <c r="BS196" i="2"/>
  <c r="BT196" i="2"/>
  <c r="BU196" i="2"/>
  <c r="BV196" i="2"/>
  <c r="BL197" i="2"/>
  <c r="BM197" i="2"/>
  <c r="BN197" i="2"/>
  <c r="BO197" i="2"/>
  <c r="BP197" i="2"/>
  <c r="BQ197" i="2"/>
  <c r="BR197" i="2"/>
  <c r="BS197" i="2"/>
  <c r="BT197" i="2"/>
  <c r="BU197" i="2"/>
  <c r="BV197" i="2"/>
  <c r="BL198" i="2"/>
  <c r="BM198" i="2"/>
  <c r="BN198" i="2"/>
  <c r="BO198" i="2"/>
  <c r="BP198" i="2"/>
  <c r="BQ198" i="2"/>
  <c r="BR198" i="2"/>
  <c r="BS198" i="2"/>
  <c r="BT198" i="2"/>
  <c r="BU198" i="2"/>
  <c r="BV198" i="2"/>
  <c r="BL199" i="2"/>
  <c r="BM199" i="2"/>
  <c r="BN199" i="2"/>
  <c r="BO199" i="2"/>
  <c r="BP199" i="2"/>
  <c r="BQ199" i="2"/>
  <c r="BR199" i="2"/>
  <c r="BS199" i="2"/>
  <c r="BT199" i="2"/>
  <c r="BU199" i="2"/>
  <c r="BV199" i="2"/>
  <c r="BL200" i="2"/>
  <c r="BM200" i="2"/>
  <c r="BN200" i="2"/>
  <c r="BO200" i="2"/>
  <c r="BP200" i="2"/>
  <c r="BQ200" i="2"/>
  <c r="BR200" i="2"/>
  <c r="BS200" i="2"/>
  <c r="BT200" i="2"/>
  <c r="BU200" i="2"/>
  <c r="BV200" i="2"/>
  <c r="BL201" i="2"/>
  <c r="BM201" i="2"/>
  <c r="BN201" i="2"/>
  <c r="BO201" i="2"/>
  <c r="BP201" i="2"/>
  <c r="BQ201" i="2"/>
  <c r="BR201" i="2"/>
  <c r="BS201" i="2"/>
  <c r="BT201" i="2"/>
  <c r="BU201" i="2"/>
  <c r="BV201" i="2"/>
  <c r="BL202" i="2"/>
  <c r="BM202" i="2"/>
  <c r="BN202" i="2"/>
  <c r="BO202" i="2"/>
  <c r="BP202" i="2"/>
  <c r="BQ202" i="2"/>
  <c r="BR202" i="2"/>
  <c r="BS202" i="2"/>
  <c r="BT202" i="2"/>
  <c r="BU202" i="2"/>
  <c r="BV202" i="2"/>
  <c r="BL203" i="2"/>
  <c r="BM203" i="2"/>
  <c r="BN203" i="2"/>
  <c r="BO203" i="2"/>
  <c r="BP203" i="2"/>
  <c r="BQ203" i="2"/>
  <c r="BR203" i="2"/>
  <c r="BS203" i="2"/>
  <c r="BT203" i="2"/>
  <c r="BU203" i="2"/>
  <c r="BV203" i="2"/>
  <c r="BL204" i="2"/>
  <c r="BM204" i="2"/>
  <c r="BN204" i="2"/>
  <c r="BO204" i="2"/>
  <c r="BP204" i="2"/>
  <c r="BQ204" i="2"/>
  <c r="BR204" i="2"/>
  <c r="BS204" i="2"/>
  <c r="BT204" i="2"/>
  <c r="BU204" i="2"/>
  <c r="BV204" i="2"/>
  <c r="BL205" i="2"/>
  <c r="BM205" i="2"/>
  <c r="BN205" i="2"/>
  <c r="BO205" i="2"/>
  <c r="BP205" i="2"/>
  <c r="BQ205" i="2"/>
  <c r="BR205" i="2"/>
  <c r="BS205" i="2"/>
  <c r="BT205" i="2"/>
  <c r="BU205" i="2"/>
  <c r="BV205" i="2"/>
  <c r="BL206" i="2"/>
  <c r="BM206" i="2"/>
  <c r="BN206" i="2"/>
  <c r="BO206" i="2"/>
  <c r="BP206" i="2"/>
  <c r="BQ206" i="2"/>
  <c r="BR206" i="2"/>
  <c r="BS206" i="2"/>
  <c r="BT206" i="2"/>
  <c r="BU206" i="2"/>
  <c r="BV206" i="2"/>
  <c r="BL207" i="2"/>
  <c r="BM207" i="2"/>
  <c r="BN207" i="2"/>
  <c r="BO207" i="2"/>
  <c r="BP207" i="2"/>
  <c r="BQ207" i="2"/>
  <c r="BR207" i="2"/>
  <c r="BS207" i="2"/>
  <c r="BT207" i="2"/>
  <c r="BU207" i="2"/>
  <c r="BV207" i="2"/>
  <c r="BL208" i="2"/>
  <c r="BM208" i="2"/>
  <c r="BN208" i="2"/>
  <c r="BO208" i="2"/>
  <c r="BP208" i="2"/>
  <c r="BQ208" i="2"/>
  <c r="BR208" i="2"/>
  <c r="BS208" i="2"/>
  <c r="BT208" i="2"/>
  <c r="BU208" i="2"/>
  <c r="BV208" i="2"/>
  <c r="BL209" i="2"/>
  <c r="BM209" i="2"/>
  <c r="BN209" i="2"/>
  <c r="BO209" i="2"/>
  <c r="BP209" i="2"/>
  <c r="BQ209" i="2"/>
  <c r="BR209" i="2"/>
  <c r="BS209" i="2"/>
  <c r="BT209" i="2"/>
  <c r="BU209" i="2"/>
  <c r="BV209" i="2"/>
  <c r="BL210" i="2"/>
  <c r="BM210" i="2"/>
  <c r="BN210" i="2"/>
  <c r="BO210" i="2"/>
  <c r="BP210" i="2"/>
  <c r="BQ210" i="2"/>
  <c r="BR210" i="2"/>
  <c r="BS210" i="2"/>
  <c r="BT210" i="2"/>
  <c r="BU210" i="2"/>
  <c r="BV210" i="2"/>
  <c r="BL211" i="2"/>
  <c r="BM211" i="2"/>
  <c r="BN211" i="2"/>
  <c r="BO211" i="2"/>
  <c r="BP211" i="2"/>
  <c r="BQ211" i="2"/>
  <c r="BR211" i="2"/>
  <c r="BS211" i="2"/>
  <c r="BT211" i="2"/>
  <c r="BU211" i="2"/>
  <c r="BV211" i="2"/>
  <c r="BL212" i="2"/>
  <c r="BM212" i="2"/>
  <c r="BN212" i="2"/>
  <c r="BO212" i="2"/>
  <c r="BP212" i="2"/>
  <c r="BQ212" i="2"/>
  <c r="BR212" i="2"/>
  <c r="BS212" i="2"/>
  <c r="BT212" i="2"/>
  <c r="BU212" i="2"/>
  <c r="BV212" i="2"/>
  <c r="BL213" i="2"/>
  <c r="BM213" i="2"/>
  <c r="BN213" i="2"/>
  <c r="BO213" i="2"/>
  <c r="BP213" i="2"/>
  <c r="BQ213" i="2"/>
  <c r="BR213" i="2"/>
  <c r="BS213" i="2"/>
  <c r="BT213" i="2"/>
  <c r="BU213" i="2"/>
  <c r="BV213" i="2"/>
  <c r="BL214" i="2"/>
  <c r="BM214" i="2"/>
  <c r="BN214" i="2"/>
  <c r="BO214" i="2"/>
  <c r="BP214" i="2"/>
  <c r="BQ214" i="2"/>
  <c r="BR214" i="2"/>
  <c r="BS214" i="2"/>
  <c r="BT214" i="2"/>
  <c r="BU214" i="2"/>
  <c r="BV214" i="2"/>
  <c r="BL215" i="2"/>
  <c r="BM215" i="2"/>
  <c r="BN215" i="2"/>
  <c r="BO215" i="2"/>
  <c r="BP215" i="2"/>
  <c r="BQ215" i="2"/>
  <c r="BR215" i="2"/>
  <c r="BS215" i="2"/>
  <c r="BT215" i="2"/>
  <c r="BU215" i="2"/>
  <c r="BV215" i="2"/>
  <c r="BL216" i="2"/>
  <c r="BM216" i="2"/>
  <c r="BN216" i="2"/>
  <c r="BO216" i="2"/>
  <c r="BP216" i="2"/>
  <c r="BQ216" i="2"/>
  <c r="BR216" i="2"/>
  <c r="BS216" i="2"/>
  <c r="BT216" i="2"/>
  <c r="BU216" i="2"/>
  <c r="BV216" i="2"/>
  <c r="BL217" i="2"/>
  <c r="BM217" i="2"/>
  <c r="BN217" i="2"/>
  <c r="BO217" i="2"/>
  <c r="BP217" i="2"/>
  <c r="BQ217" i="2"/>
  <c r="BR217" i="2"/>
  <c r="BS217" i="2"/>
  <c r="BT217" i="2"/>
  <c r="BU217" i="2"/>
  <c r="BV217" i="2"/>
  <c r="BL218" i="2"/>
  <c r="BM218" i="2"/>
  <c r="BN218" i="2"/>
  <c r="BO218" i="2"/>
  <c r="BP218" i="2"/>
  <c r="BQ218" i="2"/>
  <c r="BR218" i="2"/>
  <c r="BS218" i="2"/>
  <c r="BT218" i="2"/>
  <c r="BU218" i="2"/>
  <c r="BV218" i="2"/>
  <c r="BL219" i="2"/>
  <c r="BM219" i="2"/>
  <c r="BN219" i="2"/>
  <c r="BO219" i="2"/>
  <c r="BP219" i="2"/>
  <c r="BQ219" i="2"/>
  <c r="BR219" i="2"/>
  <c r="BS219" i="2"/>
  <c r="BT219" i="2"/>
  <c r="BU219" i="2"/>
  <c r="BV219" i="2"/>
  <c r="BL220" i="2"/>
  <c r="BM220" i="2"/>
  <c r="BN220" i="2"/>
  <c r="BO220" i="2"/>
  <c r="BP220" i="2"/>
  <c r="BQ220" i="2"/>
  <c r="BR220" i="2"/>
  <c r="BS220" i="2"/>
  <c r="BT220" i="2"/>
  <c r="BU220" i="2"/>
  <c r="BV220" i="2"/>
  <c r="BL221" i="2"/>
  <c r="BM221" i="2"/>
  <c r="BN221" i="2"/>
  <c r="BO221" i="2"/>
  <c r="BP221" i="2"/>
  <c r="BQ221" i="2"/>
  <c r="BR221" i="2"/>
  <c r="BS221" i="2"/>
  <c r="BT221" i="2"/>
  <c r="BU221" i="2"/>
  <c r="BV221" i="2"/>
  <c r="BL222" i="2"/>
  <c r="BM222" i="2"/>
  <c r="BN222" i="2"/>
  <c r="BO222" i="2"/>
  <c r="BP222" i="2"/>
  <c r="BQ222" i="2"/>
  <c r="BR222" i="2"/>
  <c r="BS222" i="2"/>
  <c r="BT222" i="2"/>
  <c r="BU222" i="2"/>
  <c r="BV222" i="2"/>
  <c r="BL223" i="2"/>
  <c r="BM223" i="2"/>
  <c r="BN223" i="2"/>
  <c r="BO223" i="2"/>
  <c r="BP223" i="2"/>
  <c r="BQ223" i="2"/>
  <c r="BR223" i="2"/>
  <c r="BS223" i="2"/>
  <c r="BT223" i="2"/>
  <c r="BU223" i="2"/>
  <c r="BV223" i="2"/>
  <c r="BL224" i="2"/>
  <c r="BM224" i="2"/>
  <c r="BN224" i="2"/>
  <c r="BO224" i="2"/>
  <c r="BP224" i="2"/>
  <c r="BQ224" i="2"/>
  <c r="BR224" i="2"/>
  <c r="BS224" i="2"/>
  <c r="BT224" i="2"/>
  <c r="BU224" i="2"/>
  <c r="BV224" i="2"/>
  <c r="BL225" i="2"/>
  <c r="BM225" i="2"/>
  <c r="BN225" i="2"/>
  <c r="BO225" i="2"/>
  <c r="BP225" i="2"/>
  <c r="BQ225" i="2"/>
  <c r="BR225" i="2"/>
  <c r="BS225" i="2"/>
  <c r="BT225" i="2"/>
  <c r="BU225" i="2"/>
  <c r="BV225" i="2"/>
  <c r="BL226" i="2"/>
  <c r="BM226" i="2"/>
  <c r="BN226" i="2"/>
  <c r="BO226" i="2"/>
  <c r="BP226" i="2"/>
  <c r="BQ226" i="2"/>
  <c r="BR226" i="2"/>
  <c r="BS226" i="2"/>
  <c r="BT226" i="2"/>
  <c r="BU226" i="2"/>
  <c r="BV226" i="2"/>
  <c r="BL227" i="2"/>
  <c r="BM227" i="2"/>
  <c r="BN227" i="2"/>
  <c r="BO227" i="2"/>
  <c r="BP227" i="2"/>
  <c r="BQ227" i="2"/>
  <c r="BR227" i="2"/>
  <c r="BS227" i="2"/>
  <c r="BT227" i="2"/>
  <c r="BU227" i="2"/>
  <c r="BV227" i="2"/>
  <c r="BL228" i="2"/>
  <c r="BM228" i="2"/>
  <c r="BN228" i="2"/>
  <c r="BO228" i="2"/>
  <c r="BP228" i="2"/>
  <c r="BQ228" i="2"/>
  <c r="BR228" i="2"/>
  <c r="BS228" i="2"/>
  <c r="BT228" i="2"/>
  <c r="BU228" i="2"/>
  <c r="BV228" i="2"/>
  <c r="BL229" i="2"/>
  <c r="BM229" i="2"/>
  <c r="BN229" i="2"/>
  <c r="BO229" i="2"/>
  <c r="BP229" i="2"/>
  <c r="BQ229" i="2"/>
  <c r="BR229" i="2"/>
  <c r="BS229" i="2"/>
  <c r="BT229" i="2"/>
  <c r="BU229" i="2"/>
  <c r="BV229" i="2"/>
  <c r="BL230" i="2"/>
  <c r="BM230" i="2"/>
  <c r="BN230" i="2"/>
  <c r="BO230" i="2"/>
  <c r="BP230" i="2"/>
  <c r="BQ230" i="2"/>
  <c r="BR230" i="2"/>
  <c r="BS230" i="2"/>
  <c r="BT230" i="2"/>
  <c r="BU230" i="2"/>
  <c r="BV230" i="2"/>
  <c r="BL231" i="2"/>
  <c r="BM231" i="2"/>
  <c r="BN231" i="2"/>
  <c r="BO231" i="2"/>
  <c r="BP231" i="2"/>
  <c r="BQ231" i="2"/>
  <c r="BR231" i="2"/>
  <c r="BS231" i="2"/>
  <c r="BT231" i="2"/>
  <c r="BU231" i="2"/>
  <c r="BV231" i="2"/>
  <c r="BL232" i="2"/>
  <c r="BM232" i="2"/>
  <c r="BN232" i="2"/>
  <c r="BO232" i="2"/>
  <c r="BP232" i="2"/>
  <c r="BQ232" i="2"/>
  <c r="BR232" i="2"/>
  <c r="BS232" i="2"/>
  <c r="BT232" i="2"/>
  <c r="BU232" i="2"/>
  <c r="BV232" i="2"/>
  <c r="BL233" i="2"/>
  <c r="BM233" i="2"/>
  <c r="BN233" i="2"/>
  <c r="BO233" i="2"/>
  <c r="BP233" i="2"/>
  <c r="BQ233" i="2"/>
  <c r="BR233" i="2"/>
  <c r="BS233" i="2"/>
  <c r="BT233" i="2"/>
  <c r="BU233" i="2"/>
  <c r="BV233" i="2"/>
  <c r="BL234" i="2"/>
  <c r="BM234" i="2"/>
  <c r="BN234" i="2"/>
  <c r="BO234" i="2"/>
  <c r="BP234" i="2"/>
  <c r="BQ234" i="2"/>
  <c r="BR234" i="2"/>
  <c r="BS234" i="2"/>
  <c r="BT234" i="2"/>
  <c r="BU234" i="2"/>
  <c r="BV234" i="2"/>
  <c r="BL235" i="2"/>
  <c r="BM235" i="2"/>
  <c r="BN235" i="2"/>
  <c r="BO235" i="2"/>
  <c r="BP235" i="2"/>
  <c r="BQ235" i="2"/>
  <c r="BR235" i="2"/>
  <c r="BS235" i="2"/>
  <c r="BT235" i="2"/>
  <c r="BU235" i="2"/>
  <c r="BV235" i="2"/>
  <c r="BL236" i="2"/>
  <c r="BM236" i="2"/>
  <c r="BN236" i="2"/>
  <c r="BO236" i="2"/>
  <c r="BP236" i="2"/>
  <c r="BQ236" i="2"/>
  <c r="BR236" i="2"/>
  <c r="BS236" i="2"/>
  <c r="BT236" i="2"/>
  <c r="BU236" i="2"/>
  <c r="BV236" i="2"/>
  <c r="BL237" i="2"/>
  <c r="BM237" i="2"/>
  <c r="BN237" i="2"/>
  <c r="BO237" i="2"/>
  <c r="BP237" i="2"/>
  <c r="BQ237" i="2"/>
  <c r="BR237" i="2"/>
  <c r="BS237" i="2"/>
  <c r="BT237" i="2"/>
  <c r="BU237" i="2"/>
  <c r="BV237" i="2"/>
  <c r="BL238" i="2"/>
  <c r="BM238" i="2"/>
  <c r="BN238" i="2"/>
  <c r="BO238" i="2"/>
  <c r="BP238" i="2"/>
  <c r="BQ238" i="2"/>
  <c r="BR238" i="2"/>
  <c r="BS238" i="2"/>
  <c r="BT238" i="2"/>
  <c r="BU238" i="2"/>
  <c r="BV238" i="2"/>
  <c r="BL239" i="2"/>
  <c r="BM239" i="2"/>
  <c r="BN239" i="2"/>
  <c r="BO239" i="2"/>
  <c r="BP239" i="2"/>
  <c r="BQ239" i="2"/>
  <c r="BR239" i="2"/>
  <c r="BS239" i="2"/>
  <c r="BT239" i="2"/>
  <c r="BU239" i="2"/>
  <c r="BV239" i="2"/>
  <c r="BL240" i="2"/>
  <c r="BM240" i="2"/>
  <c r="BN240" i="2"/>
  <c r="BO240" i="2"/>
  <c r="BP240" i="2"/>
  <c r="BQ240" i="2"/>
  <c r="BR240" i="2"/>
  <c r="BS240" i="2"/>
  <c r="BT240" i="2"/>
  <c r="BU240" i="2"/>
  <c r="BV240" i="2"/>
  <c r="BL241" i="2"/>
  <c r="BM241" i="2"/>
  <c r="BN241" i="2"/>
  <c r="BO241" i="2"/>
  <c r="BP241" i="2"/>
  <c r="BQ241" i="2"/>
  <c r="BR241" i="2"/>
  <c r="BS241" i="2"/>
  <c r="BT241" i="2"/>
  <c r="BU241" i="2"/>
  <c r="BV241" i="2"/>
  <c r="BL242" i="2"/>
  <c r="BM242" i="2"/>
  <c r="BN242" i="2"/>
  <c r="BO242" i="2"/>
  <c r="BP242" i="2"/>
  <c r="BQ242" i="2"/>
  <c r="BR242" i="2"/>
  <c r="BS242" i="2"/>
  <c r="BT242" i="2"/>
  <c r="BU242" i="2"/>
  <c r="BV242" i="2"/>
  <c r="BL243" i="2"/>
  <c r="BM243" i="2"/>
  <c r="BN243" i="2"/>
  <c r="BO243" i="2"/>
  <c r="BP243" i="2"/>
  <c r="BQ243" i="2"/>
  <c r="BR243" i="2"/>
  <c r="BS243" i="2"/>
  <c r="BT243" i="2"/>
  <c r="BU243" i="2"/>
  <c r="BV243" i="2"/>
  <c r="BL244" i="2"/>
  <c r="BM244" i="2"/>
  <c r="BN244" i="2"/>
  <c r="BO244" i="2"/>
  <c r="BP244" i="2"/>
  <c r="BQ244" i="2"/>
  <c r="BR244" i="2"/>
  <c r="BS244" i="2"/>
  <c r="BT244" i="2"/>
  <c r="BU244" i="2"/>
  <c r="BV244" i="2"/>
  <c r="BL245" i="2"/>
  <c r="BM245" i="2"/>
  <c r="BN245" i="2"/>
  <c r="BO245" i="2"/>
  <c r="BP245" i="2"/>
  <c r="BQ245" i="2"/>
  <c r="BR245" i="2"/>
  <c r="BS245" i="2"/>
  <c r="BT245" i="2"/>
  <c r="BU245" i="2"/>
  <c r="BV245" i="2"/>
  <c r="BL246" i="2"/>
  <c r="BM246" i="2"/>
  <c r="BN246" i="2"/>
  <c r="BO246" i="2"/>
  <c r="BP246" i="2"/>
  <c r="BQ246" i="2"/>
  <c r="BR246" i="2"/>
  <c r="BS246" i="2"/>
  <c r="BT246" i="2"/>
  <c r="BU246" i="2"/>
  <c r="BV246" i="2"/>
  <c r="BL247" i="2"/>
  <c r="BM247" i="2"/>
  <c r="BN247" i="2"/>
  <c r="BO247" i="2"/>
  <c r="BP247" i="2"/>
  <c r="BQ247" i="2"/>
  <c r="BR247" i="2"/>
  <c r="BS247" i="2"/>
  <c r="BT247" i="2"/>
  <c r="BU247" i="2"/>
  <c r="BV247" i="2"/>
  <c r="BL248" i="2"/>
  <c r="BM248" i="2"/>
  <c r="BN248" i="2"/>
  <c r="BO248" i="2"/>
  <c r="BP248" i="2"/>
  <c r="BQ248" i="2"/>
  <c r="BR248" i="2"/>
  <c r="BS248" i="2"/>
  <c r="BT248" i="2"/>
  <c r="BU248" i="2"/>
  <c r="BV248" i="2"/>
  <c r="BL249" i="2"/>
  <c r="BM249" i="2"/>
  <c r="BN249" i="2"/>
  <c r="BO249" i="2"/>
  <c r="BP249" i="2"/>
  <c r="BQ249" i="2"/>
  <c r="BR249" i="2"/>
  <c r="BS249" i="2"/>
  <c r="BT249" i="2"/>
  <c r="BU249" i="2"/>
  <c r="BV249" i="2"/>
  <c r="BL250" i="2"/>
  <c r="BM250" i="2"/>
  <c r="BN250" i="2"/>
  <c r="BO250" i="2"/>
  <c r="BP250" i="2"/>
  <c r="BQ250" i="2"/>
  <c r="BR250" i="2"/>
  <c r="BS250" i="2"/>
  <c r="BT250" i="2"/>
  <c r="BU250" i="2"/>
  <c r="BV250" i="2"/>
  <c r="BL251" i="2"/>
  <c r="BM251" i="2"/>
  <c r="BN251" i="2"/>
  <c r="BO251" i="2"/>
  <c r="BP251" i="2"/>
  <c r="BQ251" i="2"/>
  <c r="BR251" i="2"/>
  <c r="BS251" i="2"/>
  <c r="BT251" i="2"/>
  <c r="BU251" i="2"/>
  <c r="BV251" i="2"/>
  <c r="BL252" i="2"/>
  <c r="BM252" i="2"/>
  <c r="BN252" i="2"/>
  <c r="BO252" i="2"/>
  <c r="BP252" i="2"/>
  <c r="BQ252" i="2"/>
  <c r="BR252" i="2"/>
  <c r="BS252" i="2"/>
  <c r="BT252" i="2"/>
  <c r="BU252" i="2"/>
  <c r="BV252" i="2"/>
  <c r="BL253" i="2"/>
  <c r="BM253" i="2"/>
  <c r="BN253" i="2"/>
  <c r="BO253" i="2"/>
  <c r="BP253" i="2"/>
  <c r="BQ253" i="2"/>
  <c r="BR253" i="2"/>
  <c r="BS253" i="2"/>
  <c r="BT253" i="2"/>
  <c r="BU253" i="2"/>
  <c r="BV253" i="2"/>
  <c r="BL254" i="2"/>
  <c r="BM254" i="2"/>
  <c r="BN254" i="2"/>
  <c r="BO254" i="2"/>
  <c r="BP254" i="2"/>
  <c r="BQ254" i="2"/>
  <c r="BR254" i="2"/>
  <c r="BS254" i="2"/>
  <c r="BT254" i="2"/>
  <c r="BU254" i="2"/>
  <c r="BV254" i="2"/>
  <c r="BL255" i="2"/>
  <c r="BM255" i="2"/>
  <c r="BN255" i="2"/>
  <c r="BO255" i="2"/>
  <c r="BP255" i="2"/>
  <c r="BQ255" i="2"/>
  <c r="BR255" i="2"/>
  <c r="BS255" i="2"/>
  <c r="BT255" i="2"/>
  <c r="BU255" i="2"/>
  <c r="BV255" i="2"/>
  <c r="BL256" i="2"/>
  <c r="BM256" i="2"/>
  <c r="BN256" i="2"/>
  <c r="BO256" i="2"/>
  <c r="BP256" i="2"/>
  <c r="BQ256" i="2"/>
  <c r="BR256" i="2"/>
  <c r="BS256" i="2"/>
  <c r="BT256" i="2"/>
  <c r="BU256" i="2"/>
  <c r="BV256" i="2"/>
  <c r="BL257" i="2"/>
  <c r="BM257" i="2"/>
  <c r="BN257" i="2"/>
  <c r="BO257" i="2"/>
  <c r="BP257" i="2"/>
  <c r="BQ257" i="2"/>
  <c r="BR257" i="2"/>
  <c r="BS257" i="2"/>
  <c r="BT257" i="2"/>
  <c r="BU257" i="2"/>
  <c r="BV257" i="2"/>
  <c r="BL258" i="2"/>
  <c r="BM258" i="2"/>
  <c r="BN258" i="2"/>
  <c r="BO258" i="2"/>
  <c r="BP258" i="2"/>
  <c r="BQ258" i="2"/>
  <c r="BR258" i="2"/>
  <c r="BS258" i="2"/>
  <c r="BT258" i="2"/>
  <c r="BU258" i="2"/>
  <c r="BV258" i="2"/>
  <c r="BL259" i="2"/>
  <c r="BM259" i="2"/>
  <c r="BN259" i="2"/>
  <c r="BO259" i="2"/>
  <c r="BP259" i="2"/>
  <c r="BQ259" i="2"/>
  <c r="BR259" i="2"/>
  <c r="BS259" i="2"/>
  <c r="BT259" i="2"/>
  <c r="BU259" i="2"/>
  <c r="BV259" i="2"/>
  <c r="BL260" i="2"/>
  <c r="BM260" i="2"/>
  <c r="BN260" i="2"/>
  <c r="BO260" i="2"/>
  <c r="BP260" i="2"/>
  <c r="BQ260" i="2"/>
  <c r="BR260" i="2"/>
  <c r="BS260" i="2"/>
  <c r="BT260" i="2"/>
  <c r="BU260" i="2"/>
  <c r="BV260" i="2"/>
  <c r="BL261" i="2"/>
  <c r="BM261" i="2"/>
  <c r="BN261" i="2"/>
  <c r="BO261" i="2"/>
  <c r="BP261" i="2"/>
  <c r="BQ261" i="2"/>
  <c r="BR261" i="2"/>
  <c r="BS261" i="2"/>
  <c r="BT261" i="2"/>
  <c r="BU261" i="2"/>
  <c r="BV261" i="2"/>
  <c r="BL262" i="2"/>
  <c r="BM262" i="2"/>
  <c r="BN262" i="2"/>
  <c r="BO262" i="2"/>
  <c r="BP262" i="2"/>
  <c r="BQ262" i="2"/>
  <c r="BR262" i="2"/>
  <c r="BS262" i="2"/>
  <c r="BT262" i="2"/>
  <c r="BU262" i="2"/>
  <c r="BV262" i="2"/>
  <c r="BL263" i="2"/>
  <c r="BM263" i="2"/>
  <c r="BN263" i="2"/>
  <c r="BO263" i="2"/>
  <c r="BP263" i="2"/>
  <c r="BQ263" i="2"/>
  <c r="BR263" i="2"/>
  <c r="BS263" i="2"/>
  <c r="BT263" i="2"/>
  <c r="BU263" i="2"/>
  <c r="BV263" i="2"/>
  <c r="BL264" i="2"/>
  <c r="BM264" i="2"/>
  <c r="BN264" i="2"/>
  <c r="BO264" i="2"/>
  <c r="BP264" i="2"/>
  <c r="BQ264" i="2"/>
  <c r="BR264" i="2"/>
  <c r="BS264" i="2"/>
  <c r="BT264" i="2"/>
  <c r="BU264" i="2"/>
  <c r="BV264" i="2"/>
  <c r="BL265" i="2"/>
  <c r="BM265" i="2"/>
  <c r="BN265" i="2"/>
  <c r="BO265" i="2"/>
  <c r="BP265" i="2"/>
  <c r="BQ265" i="2"/>
  <c r="BR265" i="2"/>
  <c r="BS265" i="2"/>
  <c r="BT265" i="2"/>
  <c r="BU265" i="2"/>
  <c r="BV265" i="2"/>
  <c r="BL266" i="2"/>
  <c r="BM266" i="2"/>
  <c r="BN266" i="2"/>
  <c r="BO266" i="2"/>
  <c r="BP266" i="2"/>
  <c r="BQ266" i="2"/>
  <c r="BR266" i="2"/>
  <c r="BS266" i="2"/>
  <c r="BT266" i="2"/>
  <c r="BU266" i="2"/>
  <c r="BV266" i="2"/>
  <c r="BL267" i="2"/>
  <c r="BM267" i="2"/>
  <c r="BN267" i="2"/>
  <c r="BO267" i="2"/>
  <c r="BP267" i="2"/>
  <c r="BQ267" i="2"/>
  <c r="BR267" i="2"/>
  <c r="BS267" i="2"/>
  <c r="BT267" i="2"/>
  <c r="BU267" i="2"/>
  <c r="BV267" i="2"/>
  <c r="BL268" i="2"/>
  <c r="BM268" i="2"/>
  <c r="BN268" i="2"/>
  <c r="BO268" i="2"/>
  <c r="BP268" i="2"/>
  <c r="BQ268" i="2"/>
  <c r="BR268" i="2"/>
  <c r="BS268" i="2"/>
  <c r="BT268" i="2"/>
  <c r="BU268" i="2"/>
  <c r="BV268" i="2"/>
  <c r="BL269" i="2"/>
  <c r="BM269" i="2"/>
  <c r="BN269" i="2"/>
  <c r="BO269" i="2"/>
  <c r="BP269" i="2"/>
  <c r="BQ269" i="2"/>
  <c r="BR269" i="2"/>
  <c r="BS269" i="2"/>
  <c r="BT269" i="2"/>
  <c r="BU269" i="2"/>
  <c r="BV269" i="2"/>
  <c r="BL270" i="2"/>
  <c r="BM270" i="2"/>
  <c r="BN270" i="2"/>
  <c r="BO270" i="2"/>
  <c r="BP270" i="2"/>
  <c r="BQ270" i="2"/>
  <c r="BR270" i="2"/>
  <c r="BS270" i="2"/>
  <c r="BT270" i="2"/>
  <c r="BU270" i="2"/>
  <c r="BV270" i="2"/>
  <c r="BL271" i="2"/>
  <c r="BM271" i="2"/>
  <c r="BN271" i="2"/>
  <c r="BO271" i="2"/>
  <c r="BP271" i="2"/>
  <c r="BQ271" i="2"/>
  <c r="BR271" i="2"/>
  <c r="BS271" i="2"/>
  <c r="BT271" i="2"/>
  <c r="BU271" i="2"/>
  <c r="BV271" i="2"/>
  <c r="BL272" i="2"/>
  <c r="BM272" i="2"/>
  <c r="BN272" i="2"/>
  <c r="BO272" i="2"/>
  <c r="BP272" i="2"/>
  <c r="BQ272" i="2"/>
  <c r="BR272" i="2"/>
  <c r="BS272" i="2"/>
  <c r="BT272" i="2"/>
  <c r="BU272" i="2"/>
  <c r="BV272" i="2"/>
  <c r="BL273" i="2"/>
  <c r="BM273" i="2"/>
  <c r="BN273" i="2"/>
  <c r="BO273" i="2"/>
  <c r="BP273" i="2"/>
  <c r="BQ273" i="2"/>
  <c r="BR273" i="2"/>
  <c r="BS273" i="2"/>
  <c r="BT273" i="2"/>
  <c r="BU273" i="2"/>
  <c r="BV273" i="2"/>
  <c r="BL274" i="2"/>
  <c r="BM274" i="2"/>
  <c r="BN274" i="2"/>
  <c r="BO274" i="2"/>
  <c r="BP274" i="2"/>
  <c r="BQ274" i="2"/>
  <c r="BR274" i="2"/>
  <c r="BS274" i="2"/>
  <c r="BT274" i="2"/>
  <c r="BU274" i="2"/>
  <c r="BV274" i="2"/>
  <c r="BL275" i="2"/>
  <c r="BM275" i="2"/>
  <c r="BN275" i="2"/>
  <c r="BO275" i="2"/>
  <c r="BP275" i="2"/>
  <c r="BQ275" i="2"/>
  <c r="BR275" i="2"/>
  <c r="BS275" i="2"/>
  <c r="BT275" i="2"/>
  <c r="BU275" i="2"/>
  <c r="BV275" i="2"/>
  <c r="BL276" i="2"/>
  <c r="BM276" i="2"/>
  <c r="BN276" i="2"/>
  <c r="BO276" i="2"/>
  <c r="BP276" i="2"/>
  <c r="BQ276" i="2"/>
  <c r="BR276" i="2"/>
  <c r="BS276" i="2"/>
  <c r="BT276" i="2"/>
  <c r="BU276" i="2"/>
  <c r="BV276" i="2"/>
  <c r="BL277" i="2"/>
  <c r="BM277" i="2"/>
  <c r="BN277" i="2"/>
  <c r="BO277" i="2"/>
  <c r="BP277" i="2"/>
  <c r="BQ277" i="2"/>
  <c r="BR277" i="2"/>
  <c r="BS277" i="2"/>
  <c r="BT277" i="2"/>
  <c r="BU277" i="2"/>
  <c r="BV277" i="2"/>
  <c r="BL278" i="2"/>
  <c r="BM278" i="2"/>
  <c r="BN278" i="2"/>
  <c r="BO278" i="2"/>
  <c r="BP278" i="2"/>
  <c r="BQ278" i="2"/>
  <c r="BR278" i="2"/>
  <c r="BS278" i="2"/>
  <c r="BT278" i="2"/>
  <c r="BU278" i="2"/>
  <c r="BV278" i="2"/>
  <c r="BL279" i="2"/>
  <c r="BM279" i="2"/>
  <c r="BN279" i="2"/>
  <c r="BO279" i="2"/>
  <c r="BP279" i="2"/>
  <c r="BQ279" i="2"/>
  <c r="BR279" i="2"/>
  <c r="BS279" i="2"/>
  <c r="BT279" i="2"/>
  <c r="BU279" i="2"/>
  <c r="BV279" i="2"/>
  <c r="BL280" i="2"/>
  <c r="BM280" i="2"/>
  <c r="BN280" i="2"/>
  <c r="BO280" i="2"/>
  <c r="BP280" i="2"/>
  <c r="BQ280" i="2"/>
  <c r="BR280" i="2"/>
  <c r="BS280" i="2"/>
  <c r="BT280" i="2"/>
  <c r="BU280" i="2"/>
  <c r="BV280" i="2"/>
  <c r="BL281" i="2"/>
  <c r="BM281" i="2"/>
  <c r="BN281" i="2"/>
  <c r="BO281" i="2"/>
  <c r="BP281" i="2"/>
  <c r="BQ281" i="2"/>
  <c r="BR281" i="2"/>
  <c r="BS281" i="2"/>
  <c r="BT281" i="2"/>
  <c r="BU281" i="2"/>
  <c r="BV281" i="2"/>
  <c r="BL282" i="2"/>
  <c r="BM282" i="2"/>
  <c r="BN282" i="2"/>
  <c r="BO282" i="2"/>
  <c r="BP282" i="2"/>
  <c r="BQ282" i="2"/>
  <c r="BR282" i="2"/>
  <c r="BS282" i="2"/>
  <c r="BT282" i="2"/>
  <c r="BU282" i="2"/>
  <c r="BV282" i="2"/>
  <c r="BL283" i="2"/>
  <c r="BM283" i="2"/>
  <c r="BN283" i="2"/>
  <c r="BO283" i="2"/>
  <c r="BP283" i="2"/>
  <c r="BQ283" i="2"/>
  <c r="BR283" i="2"/>
  <c r="BS283" i="2"/>
  <c r="BT283" i="2"/>
  <c r="BU283" i="2"/>
  <c r="BV283" i="2"/>
  <c r="BL284" i="2"/>
  <c r="BM284" i="2"/>
  <c r="BN284" i="2"/>
  <c r="BO284" i="2"/>
  <c r="BP284" i="2"/>
  <c r="BQ284" i="2"/>
  <c r="BR284" i="2"/>
  <c r="BS284" i="2"/>
  <c r="BT284" i="2"/>
  <c r="BU284" i="2"/>
  <c r="BV284" i="2"/>
  <c r="BL285" i="2"/>
  <c r="BM285" i="2"/>
  <c r="BN285" i="2"/>
  <c r="BO285" i="2"/>
  <c r="BP285" i="2"/>
  <c r="BQ285" i="2"/>
  <c r="BR285" i="2"/>
  <c r="BS285" i="2"/>
  <c r="BT285" i="2"/>
  <c r="BU285" i="2"/>
  <c r="BV285" i="2"/>
  <c r="BL286" i="2"/>
  <c r="BM286" i="2"/>
  <c r="BN286" i="2"/>
  <c r="BO286" i="2"/>
  <c r="BP286" i="2"/>
  <c r="BQ286" i="2"/>
  <c r="BR286" i="2"/>
  <c r="BS286" i="2"/>
  <c r="BT286" i="2"/>
  <c r="BU286" i="2"/>
  <c r="BV286" i="2"/>
  <c r="BL287" i="2"/>
  <c r="BM287" i="2"/>
  <c r="BN287" i="2"/>
  <c r="BO287" i="2"/>
  <c r="BP287" i="2"/>
  <c r="BQ287" i="2"/>
  <c r="BR287" i="2"/>
  <c r="BS287" i="2"/>
  <c r="BT287" i="2"/>
  <c r="BU287" i="2"/>
  <c r="BV287" i="2"/>
  <c r="BL288" i="2"/>
  <c r="BM288" i="2"/>
  <c r="BN288" i="2"/>
  <c r="BO288" i="2"/>
  <c r="BP288" i="2"/>
  <c r="BQ288" i="2"/>
  <c r="BR288" i="2"/>
  <c r="BS288" i="2"/>
  <c r="BT288" i="2"/>
  <c r="BU288" i="2"/>
  <c r="BV288" i="2"/>
  <c r="BL289" i="2"/>
  <c r="BM289" i="2"/>
  <c r="BN289" i="2"/>
  <c r="BO289" i="2"/>
  <c r="BP289" i="2"/>
  <c r="BQ289" i="2"/>
  <c r="BR289" i="2"/>
  <c r="BS289" i="2"/>
  <c r="BT289" i="2"/>
  <c r="BU289" i="2"/>
  <c r="BV289" i="2"/>
  <c r="BL290" i="2"/>
  <c r="BM290" i="2"/>
  <c r="BN290" i="2"/>
  <c r="BO290" i="2"/>
  <c r="BP290" i="2"/>
  <c r="BQ290" i="2"/>
  <c r="BR290" i="2"/>
  <c r="BS290" i="2"/>
  <c r="BT290" i="2"/>
  <c r="BU290" i="2"/>
  <c r="BV290" i="2"/>
  <c r="BL291" i="2"/>
  <c r="BM291" i="2"/>
  <c r="BN291" i="2"/>
  <c r="BO291" i="2"/>
  <c r="BP291" i="2"/>
  <c r="BQ291" i="2"/>
  <c r="BR291" i="2"/>
  <c r="BS291" i="2"/>
  <c r="BT291" i="2"/>
  <c r="BU291" i="2"/>
  <c r="BV291" i="2"/>
  <c r="BL292" i="2"/>
  <c r="BM292" i="2"/>
  <c r="BN292" i="2"/>
  <c r="BO292" i="2"/>
  <c r="BP292" i="2"/>
  <c r="BQ292" i="2"/>
  <c r="BR292" i="2"/>
  <c r="BS292" i="2"/>
  <c r="BT292" i="2"/>
  <c r="BU292" i="2"/>
  <c r="BV292" i="2"/>
  <c r="BL293" i="2"/>
  <c r="BM293" i="2"/>
  <c r="BN293" i="2"/>
  <c r="BO293" i="2"/>
  <c r="BP293" i="2"/>
  <c r="BQ293" i="2"/>
  <c r="BR293" i="2"/>
  <c r="BS293" i="2"/>
  <c r="BT293" i="2"/>
  <c r="BU293" i="2"/>
  <c r="BV293" i="2"/>
  <c r="BL294" i="2"/>
  <c r="BM294" i="2"/>
  <c r="BN294" i="2"/>
  <c r="BO294" i="2"/>
  <c r="BP294" i="2"/>
  <c r="BQ294" i="2"/>
  <c r="BR294" i="2"/>
  <c r="BS294" i="2"/>
  <c r="BT294" i="2"/>
  <c r="BU294" i="2"/>
  <c r="BV294" i="2"/>
  <c r="BL295" i="2"/>
  <c r="BM295" i="2"/>
  <c r="BN295" i="2"/>
  <c r="BO295" i="2"/>
  <c r="BP295" i="2"/>
  <c r="BQ295" i="2"/>
  <c r="BR295" i="2"/>
  <c r="BS295" i="2"/>
  <c r="BT295" i="2"/>
  <c r="BU295" i="2"/>
  <c r="BV295" i="2"/>
  <c r="BL296" i="2"/>
  <c r="BM296" i="2"/>
  <c r="BN296" i="2"/>
  <c r="BO296" i="2"/>
  <c r="BP296" i="2"/>
  <c r="BQ296" i="2"/>
  <c r="BR296" i="2"/>
  <c r="BS296" i="2"/>
  <c r="BT296" i="2"/>
  <c r="BU296" i="2"/>
  <c r="BV296" i="2"/>
  <c r="BL297" i="2"/>
  <c r="BM297" i="2"/>
  <c r="BN297" i="2"/>
  <c r="BO297" i="2"/>
  <c r="BP297" i="2"/>
  <c r="BQ297" i="2"/>
  <c r="BR297" i="2"/>
  <c r="BS297" i="2"/>
  <c r="BT297" i="2"/>
  <c r="BU297" i="2"/>
  <c r="BV297" i="2"/>
  <c r="BL298" i="2"/>
  <c r="BM298" i="2"/>
  <c r="BN298" i="2"/>
  <c r="BO298" i="2"/>
  <c r="BP298" i="2"/>
  <c r="BQ298" i="2"/>
  <c r="BR298" i="2"/>
  <c r="BS298" i="2"/>
  <c r="BT298" i="2"/>
  <c r="BU298" i="2"/>
  <c r="BV298" i="2"/>
  <c r="BL299" i="2"/>
  <c r="BM299" i="2"/>
  <c r="BN299" i="2"/>
  <c r="BO299" i="2"/>
  <c r="BP299" i="2"/>
  <c r="BQ299" i="2"/>
  <c r="BR299" i="2"/>
  <c r="BS299" i="2"/>
  <c r="BT299" i="2"/>
  <c r="BU299" i="2"/>
  <c r="BV299" i="2"/>
  <c r="BL300" i="2"/>
  <c r="BM300" i="2"/>
  <c r="BN300" i="2"/>
  <c r="BO300" i="2"/>
  <c r="BP300" i="2"/>
  <c r="BQ300" i="2"/>
  <c r="BR300" i="2"/>
  <c r="BS300" i="2"/>
  <c r="BT300" i="2"/>
  <c r="BU300" i="2"/>
  <c r="BV300" i="2"/>
  <c r="BL301" i="2"/>
  <c r="BM301" i="2"/>
  <c r="BN301" i="2"/>
  <c r="BO301" i="2"/>
  <c r="BP301" i="2"/>
  <c r="BQ301" i="2"/>
  <c r="BR301" i="2"/>
  <c r="BS301" i="2"/>
  <c r="BT301" i="2"/>
  <c r="BU301" i="2"/>
  <c r="BV301" i="2"/>
  <c r="BL302" i="2"/>
  <c r="BM302" i="2"/>
  <c r="BN302" i="2"/>
  <c r="BO302" i="2"/>
  <c r="BP302" i="2"/>
  <c r="BQ302" i="2"/>
  <c r="BR302" i="2"/>
  <c r="BS302" i="2"/>
  <c r="BT302" i="2"/>
  <c r="BU302" i="2"/>
  <c r="BV302" i="2"/>
  <c r="BL303" i="2"/>
  <c r="BM303" i="2"/>
  <c r="BN303" i="2"/>
  <c r="BO303" i="2"/>
  <c r="BP303" i="2"/>
  <c r="BQ303" i="2"/>
  <c r="BR303" i="2"/>
  <c r="BS303" i="2"/>
  <c r="BT303" i="2"/>
  <c r="BU303" i="2"/>
  <c r="BV303" i="2"/>
  <c r="BL304" i="2"/>
  <c r="BM304" i="2"/>
  <c r="BN304" i="2"/>
  <c r="BO304" i="2"/>
  <c r="BP304" i="2"/>
  <c r="BQ304" i="2"/>
  <c r="BR304" i="2"/>
  <c r="BS304" i="2"/>
  <c r="BT304" i="2"/>
  <c r="BU304" i="2"/>
  <c r="BV304" i="2"/>
  <c r="BL305" i="2"/>
  <c r="BM305" i="2"/>
  <c r="BN305" i="2"/>
  <c r="BO305" i="2"/>
  <c r="BP305" i="2"/>
  <c r="BQ305" i="2"/>
  <c r="BR305" i="2"/>
  <c r="BS305" i="2"/>
  <c r="BT305" i="2"/>
  <c r="BU305" i="2"/>
  <c r="BV305" i="2"/>
  <c r="BL306" i="2"/>
  <c r="BM306" i="2"/>
  <c r="BN306" i="2"/>
  <c r="BO306" i="2"/>
  <c r="BP306" i="2"/>
  <c r="BQ306" i="2"/>
  <c r="BR306" i="2"/>
  <c r="BS306" i="2"/>
  <c r="BT306" i="2"/>
  <c r="BU306" i="2"/>
  <c r="BV306" i="2"/>
  <c r="BL307" i="2"/>
  <c r="BM307" i="2"/>
  <c r="BN307" i="2"/>
  <c r="BO307" i="2"/>
  <c r="BP307" i="2"/>
  <c r="BQ307" i="2"/>
  <c r="BR307" i="2"/>
  <c r="BS307" i="2"/>
  <c r="BT307" i="2"/>
  <c r="BU307" i="2"/>
  <c r="BV307" i="2"/>
  <c r="BL308" i="2"/>
  <c r="BM308" i="2"/>
  <c r="BN308" i="2"/>
  <c r="BO308" i="2"/>
  <c r="BP308" i="2"/>
  <c r="BQ308" i="2"/>
  <c r="BR308" i="2"/>
  <c r="BS308" i="2"/>
  <c r="BT308" i="2"/>
  <c r="BU308" i="2"/>
  <c r="BV308" i="2"/>
  <c r="BL309" i="2"/>
  <c r="BM309" i="2"/>
  <c r="BN309" i="2"/>
  <c r="BO309" i="2"/>
  <c r="BP309" i="2"/>
  <c r="BQ309" i="2"/>
  <c r="BR309" i="2"/>
  <c r="BS309" i="2"/>
  <c r="BT309" i="2"/>
  <c r="BU309" i="2"/>
  <c r="BV309" i="2"/>
  <c r="BL310" i="2"/>
  <c r="BM310" i="2"/>
  <c r="BN310" i="2"/>
  <c r="BO310" i="2"/>
  <c r="BP310" i="2"/>
  <c r="BQ310" i="2"/>
  <c r="BR310" i="2"/>
  <c r="BS310" i="2"/>
  <c r="BT310" i="2"/>
  <c r="BU310" i="2"/>
  <c r="BV310" i="2"/>
  <c r="BL311" i="2"/>
  <c r="BM311" i="2"/>
  <c r="BN311" i="2"/>
  <c r="BO311" i="2"/>
  <c r="BP311" i="2"/>
  <c r="BQ311" i="2"/>
  <c r="BR311" i="2"/>
  <c r="BS311" i="2"/>
  <c r="BT311" i="2"/>
  <c r="BU311" i="2"/>
  <c r="BV311" i="2"/>
  <c r="BL312" i="2"/>
  <c r="BM312" i="2"/>
  <c r="BN312" i="2"/>
  <c r="BO312" i="2"/>
  <c r="BP312" i="2"/>
  <c r="BQ312" i="2"/>
  <c r="BR312" i="2"/>
  <c r="BS312" i="2"/>
  <c r="BT312" i="2"/>
  <c r="BU312" i="2"/>
  <c r="BV312" i="2"/>
  <c r="BL313" i="2"/>
  <c r="BM313" i="2"/>
  <c r="BN313" i="2"/>
  <c r="BO313" i="2"/>
  <c r="BP313" i="2"/>
  <c r="BQ313" i="2"/>
  <c r="BR313" i="2"/>
  <c r="BS313" i="2"/>
  <c r="BT313" i="2"/>
  <c r="BU313" i="2"/>
  <c r="BV313" i="2"/>
  <c r="BL314" i="2"/>
  <c r="BM314" i="2"/>
  <c r="BN314" i="2"/>
  <c r="BO314" i="2"/>
  <c r="BP314" i="2"/>
  <c r="BQ314" i="2"/>
  <c r="BR314" i="2"/>
  <c r="BS314" i="2"/>
  <c r="BT314" i="2"/>
  <c r="BU314" i="2"/>
  <c r="BV314" i="2"/>
  <c r="BL315" i="2"/>
  <c r="BM315" i="2"/>
  <c r="BN315" i="2"/>
  <c r="BO315" i="2"/>
  <c r="BP315" i="2"/>
  <c r="BQ315" i="2"/>
  <c r="BR315" i="2"/>
  <c r="BS315" i="2"/>
  <c r="BT315" i="2"/>
  <c r="BU315" i="2"/>
  <c r="BV315" i="2"/>
  <c r="BL316" i="2"/>
  <c r="BM316" i="2"/>
  <c r="BN316" i="2"/>
  <c r="BO316" i="2"/>
  <c r="BP316" i="2"/>
  <c r="BQ316" i="2"/>
  <c r="BR316" i="2"/>
  <c r="BS316" i="2"/>
  <c r="BT316" i="2"/>
  <c r="BU316" i="2"/>
  <c r="BV316" i="2"/>
  <c r="BL317" i="2"/>
  <c r="BM317" i="2"/>
  <c r="BN317" i="2"/>
  <c r="BO317" i="2"/>
  <c r="BP317" i="2"/>
  <c r="BQ317" i="2"/>
  <c r="BR317" i="2"/>
  <c r="BS317" i="2"/>
  <c r="BT317" i="2"/>
  <c r="BU317" i="2"/>
  <c r="BV317" i="2"/>
  <c r="BL318" i="2"/>
  <c r="BM318" i="2"/>
  <c r="BN318" i="2"/>
  <c r="BO318" i="2"/>
  <c r="BP318" i="2"/>
  <c r="BQ318" i="2"/>
  <c r="BR318" i="2"/>
  <c r="BS318" i="2"/>
  <c r="BT318" i="2"/>
  <c r="BU318" i="2"/>
  <c r="BV318" i="2"/>
  <c r="BL319" i="2"/>
  <c r="BM319" i="2"/>
  <c r="BN319" i="2"/>
  <c r="BO319" i="2"/>
  <c r="BP319" i="2"/>
  <c r="BQ319" i="2"/>
  <c r="BR319" i="2"/>
  <c r="BS319" i="2"/>
  <c r="BT319" i="2"/>
  <c r="BU319" i="2"/>
  <c r="BV319" i="2"/>
  <c r="BL320" i="2"/>
  <c r="BM320" i="2"/>
  <c r="BN320" i="2"/>
  <c r="BO320" i="2"/>
  <c r="BP320" i="2"/>
  <c r="BQ320" i="2"/>
  <c r="BR320" i="2"/>
  <c r="BS320" i="2"/>
  <c r="BT320" i="2"/>
  <c r="BU320" i="2"/>
  <c r="BV320" i="2"/>
  <c r="BL321" i="2"/>
  <c r="BM321" i="2"/>
  <c r="BN321" i="2"/>
  <c r="BO321" i="2"/>
  <c r="BP321" i="2"/>
  <c r="BQ321" i="2"/>
  <c r="BR321" i="2"/>
  <c r="BS321" i="2"/>
  <c r="BT321" i="2"/>
  <c r="BU321" i="2"/>
  <c r="BV321" i="2"/>
  <c r="BL322" i="2"/>
  <c r="BM322" i="2"/>
  <c r="BN322" i="2"/>
  <c r="BO322" i="2"/>
  <c r="BP322" i="2"/>
  <c r="BQ322" i="2"/>
  <c r="BR322" i="2"/>
  <c r="BS322" i="2"/>
  <c r="BT322" i="2"/>
  <c r="BU322" i="2"/>
  <c r="BV322" i="2"/>
  <c r="BL323" i="2"/>
  <c r="BM323" i="2"/>
  <c r="BN323" i="2"/>
  <c r="BO323" i="2"/>
  <c r="BP323" i="2"/>
  <c r="BQ323" i="2"/>
  <c r="BR323" i="2"/>
  <c r="BS323" i="2"/>
  <c r="BT323" i="2"/>
  <c r="BU323" i="2"/>
  <c r="BV323" i="2"/>
  <c r="BL324" i="2"/>
  <c r="BM324" i="2"/>
  <c r="BN324" i="2"/>
  <c r="BO324" i="2"/>
  <c r="BP324" i="2"/>
  <c r="BQ324" i="2"/>
  <c r="BR324" i="2"/>
  <c r="BS324" i="2"/>
  <c r="BT324" i="2"/>
  <c r="BU324" i="2"/>
  <c r="BV324" i="2"/>
  <c r="BL325" i="2"/>
  <c r="BM325" i="2"/>
  <c r="BN325" i="2"/>
  <c r="BO325" i="2"/>
  <c r="BP325" i="2"/>
  <c r="BQ325" i="2"/>
  <c r="BR325" i="2"/>
  <c r="BS325" i="2"/>
  <c r="BT325" i="2"/>
  <c r="BU325" i="2"/>
  <c r="BV325" i="2"/>
  <c r="BL326" i="2"/>
  <c r="BM326" i="2"/>
  <c r="BN326" i="2"/>
  <c r="BO326" i="2"/>
  <c r="BP326" i="2"/>
  <c r="BQ326" i="2"/>
  <c r="BR326" i="2"/>
  <c r="BS326" i="2"/>
  <c r="BT326" i="2"/>
  <c r="BU326" i="2"/>
  <c r="BV326" i="2"/>
  <c r="BL327" i="2"/>
  <c r="BM327" i="2"/>
  <c r="BN327" i="2"/>
  <c r="BO327" i="2"/>
  <c r="BP327" i="2"/>
  <c r="BQ327" i="2"/>
  <c r="BR327" i="2"/>
  <c r="BS327" i="2"/>
  <c r="BT327" i="2"/>
  <c r="BU327" i="2"/>
  <c r="BV327" i="2"/>
  <c r="BL328" i="2"/>
  <c r="BM328" i="2"/>
  <c r="BN328" i="2"/>
  <c r="BO328" i="2"/>
  <c r="BP328" i="2"/>
  <c r="BQ328" i="2"/>
  <c r="BR328" i="2"/>
  <c r="BS328" i="2"/>
  <c r="BT328" i="2"/>
  <c r="BU328" i="2"/>
  <c r="BV328" i="2"/>
  <c r="BL329" i="2"/>
  <c r="BM329" i="2"/>
  <c r="BN329" i="2"/>
  <c r="BO329" i="2"/>
  <c r="BP329" i="2"/>
  <c r="BQ329" i="2"/>
  <c r="BR329" i="2"/>
  <c r="BS329" i="2"/>
  <c r="BT329" i="2"/>
  <c r="BU329" i="2"/>
  <c r="BV329" i="2"/>
  <c r="BL330" i="2"/>
  <c r="BM330" i="2"/>
  <c r="BN330" i="2"/>
  <c r="BO330" i="2"/>
  <c r="BP330" i="2"/>
  <c r="BQ330" i="2"/>
  <c r="BR330" i="2"/>
  <c r="BS330" i="2"/>
  <c r="BT330" i="2"/>
  <c r="BU330" i="2"/>
  <c r="BV330" i="2"/>
  <c r="BL331" i="2"/>
  <c r="BM331" i="2"/>
  <c r="BN331" i="2"/>
  <c r="BO331" i="2"/>
  <c r="BP331" i="2"/>
  <c r="BQ331" i="2"/>
  <c r="BR331" i="2"/>
  <c r="BS331" i="2"/>
  <c r="BT331" i="2"/>
  <c r="BU331" i="2"/>
  <c r="BV331" i="2"/>
  <c r="BL332" i="2"/>
  <c r="BM332" i="2"/>
  <c r="BN332" i="2"/>
  <c r="BO332" i="2"/>
  <c r="BP332" i="2"/>
  <c r="BQ332" i="2"/>
  <c r="BR332" i="2"/>
  <c r="BS332" i="2"/>
  <c r="BT332" i="2"/>
  <c r="BU332" i="2"/>
  <c r="BV332" i="2"/>
  <c r="BL333" i="2"/>
  <c r="BM333" i="2"/>
  <c r="BN333" i="2"/>
  <c r="BO333" i="2"/>
  <c r="BP333" i="2"/>
  <c r="BQ333" i="2"/>
  <c r="BR333" i="2"/>
  <c r="BS333" i="2"/>
  <c r="BT333" i="2"/>
  <c r="BU333" i="2"/>
  <c r="BV333" i="2"/>
  <c r="BL334" i="2"/>
  <c r="BM334" i="2"/>
  <c r="BN334" i="2"/>
  <c r="BO334" i="2"/>
  <c r="BP334" i="2"/>
  <c r="BQ334" i="2"/>
  <c r="BR334" i="2"/>
  <c r="BS334" i="2"/>
  <c r="BT334" i="2"/>
  <c r="BU334" i="2"/>
  <c r="BV334" i="2"/>
  <c r="BL335" i="2"/>
  <c r="BM335" i="2"/>
  <c r="BN335" i="2"/>
  <c r="BO335" i="2"/>
  <c r="BP335" i="2"/>
  <c r="BQ335" i="2"/>
  <c r="BR335" i="2"/>
  <c r="BS335" i="2"/>
  <c r="BT335" i="2"/>
  <c r="BU335" i="2"/>
  <c r="BV335" i="2"/>
  <c r="BL336" i="2"/>
  <c r="BM336" i="2"/>
  <c r="BN336" i="2"/>
  <c r="BO336" i="2"/>
  <c r="BP336" i="2"/>
  <c r="BQ336" i="2"/>
  <c r="BR336" i="2"/>
  <c r="BS336" i="2"/>
  <c r="BT336" i="2"/>
  <c r="BU336" i="2"/>
  <c r="BV336" i="2"/>
  <c r="BL337" i="2"/>
  <c r="BM337" i="2"/>
  <c r="BN337" i="2"/>
  <c r="BO337" i="2"/>
  <c r="BP337" i="2"/>
  <c r="BQ337" i="2"/>
  <c r="BR337" i="2"/>
  <c r="BS337" i="2"/>
  <c r="BT337" i="2"/>
  <c r="BU337" i="2"/>
  <c r="BV337" i="2"/>
  <c r="BL338" i="2"/>
  <c r="BM338" i="2"/>
  <c r="BN338" i="2"/>
  <c r="BO338" i="2"/>
  <c r="BP338" i="2"/>
  <c r="BQ338" i="2"/>
  <c r="BR338" i="2"/>
  <c r="BS338" i="2"/>
  <c r="BT338" i="2"/>
  <c r="BU338" i="2"/>
  <c r="BV338" i="2"/>
  <c r="BL339" i="2"/>
  <c r="BM339" i="2"/>
  <c r="BN339" i="2"/>
  <c r="BO339" i="2"/>
  <c r="BP339" i="2"/>
  <c r="BQ339" i="2"/>
  <c r="BR339" i="2"/>
  <c r="BS339" i="2"/>
  <c r="BT339" i="2"/>
  <c r="BU339" i="2"/>
  <c r="BV339" i="2"/>
  <c r="BL340" i="2"/>
  <c r="BM340" i="2"/>
  <c r="BN340" i="2"/>
  <c r="BO340" i="2"/>
  <c r="BP340" i="2"/>
  <c r="BQ340" i="2"/>
  <c r="BR340" i="2"/>
  <c r="BS340" i="2"/>
  <c r="BT340" i="2"/>
  <c r="BU340" i="2"/>
  <c r="BV340" i="2"/>
  <c r="BL341" i="2"/>
  <c r="BM341" i="2"/>
  <c r="BN341" i="2"/>
  <c r="BO341" i="2"/>
  <c r="BP341" i="2"/>
  <c r="BQ341" i="2"/>
  <c r="BR341" i="2"/>
  <c r="BS341" i="2"/>
  <c r="BT341" i="2"/>
  <c r="BU341" i="2"/>
  <c r="BV341" i="2"/>
  <c r="BL342" i="2"/>
  <c r="BM342" i="2"/>
  <c r="BN342" i="2"/>
  <c r="BO342" i="2"/>
  <c r="BP342" i="2"/>
  <c r="BQ342" i="2"/>
  <c r="BR342" i="2"/>
  <c r="BS342" i="2"/>
  <c r="BT342" i="2"/>
  <c r="BU342" i="2"/>
  <c r="BV342" i="2"/>
  <c r="BL343" i="2"/>
  <c r="BM343" i="2"/>
  <c r="BN343" i="2"/>
  <c r="BO343" i="2"/>
  <c r="BP343" i="2"/>
  <c r="BQ343" i="2"/>
  <c r="BR343" i="2"/>
  <c r="BS343" i="2"/>
  <c r="BT343" i="2"/>
  <c r="BU343" i="2"/>
  <c r="BV343" i="2"/>
  <c r="BL344" i="2"/>
  <c r="BM344" i="2"/>
  <c r="BN344" i="2"/>
  <c r="BO344" i="2"/>
  <c r="BP344" i="2"/>
  <c r="BQ344" i="2"/>
  <c r="BR344" i="2"/>
  <c r="BS344" i="2"/>
  <c r="BT344" i="2"/>
  <c r="BU344" i="2"/>
  <c r="BV344" i="2"/>
  <c r="BL345" i="2"/>
  <c r="BM345" i="2"/>
  <c r="BN345" i="2"/>
  <c r="BO345" i="2"/>
  <c r="BP345" i="2"/>
  <c r="BQ345" i="2"/>
  <c r="BR345" i="2"/>
  <c r="BS345" i="2"/>
  <c r="BT345" i="2"/>
  <c r="BU345" i="2"/>
  <c r="BV345" i="2"/>
  <c r="BL346" i="2"/>
  <c r="BM346" i="2"/>
  <c r="BN346" i="2"/>
  <c r="BO346" i="2"/>
  <c r="BP346" i="2"/>
  <c r="BQ346" i="2"/>
  <c r="BR346" i="2"/>
  <c r="BS346" i="2"/>
  <c r="BT346" i="2"/>
  <c r="BU346" i="2"/>
  <c r="BV346" i="2"/>
  <c r="BL347" i="2"/>
  <c r="BM347" i="2"/>
  <c r="BN347" i="2"/>
  <c r="BO347" i="2"/>
  <c r="BP347" i="2"/>
  <c r="BQ347" i="2"/>
  <c r="BR347" i="2"/>
  <c r="BS347" i="2"/>
  <c r="BT347" i="2"/>
  <c r="BU347" i="2"/>
  <c r="BV347" i="2"/>
  <c r="BL348" i="2"/>
  <c r="BM348" i="2"/>
  <c r="BN348" i="2"/>
  <c r="BO348" i="2"/>
  <c r="BP348" i="2"/>
  <c r="BQ348" i="2"/>
  <c r="BR348" i="2"/>
  <c r="BS348" i="2"/>
  <c r="BT348" i="2"/>
  <c r="BU348" i="2"/>
  <c r="BV348" i="2"/>
  <c r="BL349" i="2"/>
  <c r="BM349" i="2"/>
  <c r="BN349" i="2"/>
  <c r="BO349" i="2"/>
  <c r="BP349" i="2"/>
  <c r="BQ349" i="2"/>
  <c r="BR349" i="2"/>
  <c r="BS349" i="2"/>
  <c r="BT349" i="2"/>
  <c r="BU349" i="2"/>
  <c r="BV349" i="2"/>
  <c r="BL350" i="2"/>
  <c r="BM350" i="2"/>
  <c r="BN350" i="2"/>
  <c r="BO350" i="2"/>
  <c r="BP350" i="2"/>
  <c r="BQ350" i="2"/>
  <c r="BR350" i="2"/>
  <c r="BS350" i="2"/>
  <c r="BT350" i="2"/>
  <c r="BU350" i="2"/>
  <c r="BV350" i="2"/>
  <c r="BL351" i="2"/>
  <c r="BM351" i="2"/>
  <c r="BN351" i="2"/>
  <c r="BO351" i="2"/>
  <c r="BP351" i="2"/>
  <c r="BQ351" i="2"/>
  <c r="BR351" i="2"/>
  <c r="BS351" i="2"/>
  <c r="BT351" i="2"/>
  <c r="BU351" i="2"/>
  <c r="BV351" i="2"/>
  <c r="BL352" i="2"/>
  <c r="BM352" i="2"/>
  <c r="BN352" i="2"/>
  <c r="BO352" i="2"/>
  <c r="BP352" i="2"/>
  <c r="BQ352" i="2"/>
  <c r="BR352" i="2"/>
  <c r="BS352" i="2"/>
  <c r="BT352" i="2"/>
  <c r="BU352" i="2"/>
  <c r="BV352" i="2"/>
  <c r="BL353" i="2"/>
  <c r="BM353" i="2"/>
  <c r="BN353" i="2"/>
  <c r="BO353" i="2"/>
  <c r="BP353" i="2"/>
  <c r="BQ353" i="2"/>
  <c r="BR353" i="2"/>
  <c r="BS353" i="2"/>
  <c r="BT353" i="2"/>
  <c r="BU353" i="2"/>
  <c r="BV353" i="2"/>
  <c r="BL354" i="2"/>
  <c r="BM354" i="2"/>
  <c r="BN354" i="2"/>
  <c r="BO354" i="2"/>
  <c r="BP354" i="2"/>
  <c r="BQ354" i="2"/>
  <c r="BR354" i="2"/>
  <c r="BS354" i="2"/>
  <c r="BT354" i="2"/>
  <c r="BU354" i="2"/>
  <c r="BV354" i="2"/>
  <c r="BL355" i="2"/>
  <c r="BM355" i="2"/>
  <c r="BN355" i="2"/>
  <c r="BO355" i="2"/>
  <c r="BP355" i="2"/>
  <c r="BQ355" i="2"/>
  <c r="BR355" i="2"/>
  <c r="BS355" i="2"/>
  <c r="BT355" i="2"/>
  <c r="BU355" i="2"/>
  <c r="BV355" i="2"/>
  <c r="BL356" i="2"/>
  <c r="BM356" i="2"/>
  <c r="BN356" i="2"/>
  <c r="BO356" i="2"/>
  <c r="BP356" i="2"/>
  <c r="BQ356" i="2"/>
  <c r="BR356" i="2"/>
  <c r="BS356" i="2"/>
  <c r="BT356" i="2"/>
  <c r="BU356" i="2"/>
  <c r="BV356" i="2"/>
  <c r="BL357" i="2"/>
  <c r="BM357" i="2"/>
  <c r="BN357" i="2"/>
  <c r="BO357" i="2"/>
  <c r="BP357" i="2"/>
  <c r="BQ357" i="2"/>
  <c r="BR357" i="2"/>
  <c r="BS357" i="2"/>
  <c r="BT357" i="2"/>
  <c r="BU357" i="2"/>
  <c r="BV357" i="2"/>
  <c r="BL358" i="2"/>
  <c r="BM358" i="2"/>
  <c r="BN358" i="2"/>
  <c r="BO358" i="2"/>
  <c r="BP358" i="2"/>
  <c r="BQ358" i="2"/>
  <c r="BR358" i="2"/>
  <c r="BS358" i="2"/>
  <c r="BT358" i="2"/>
  <c r="BU358" i="2"/>
  <c r="BV358" i="2"/>
  <c r="BL359" i="2"/>
  <c r="BM359" i="2"/>
  <c r="BN359" i="2"/>
  <c r="BO359" i="2"/>
  <c r="BP359" i="2"/>
  <c r="BQ359" i="2"/>
  <c r="BR359" i="2"/>
  <c r="BS359" i="2"/>
  <c r="BT359" i="2"/>
  <c r="BU359" i="2"/>
  <c r="BV359" i="2"/>
  <c r="BL360" i="2"/>
  <c r="BM360" i="2"/>
  <c r="BN360" i="2"/>
  <c r="BO360" i="2"/>
  <c r="BP360" i="2"/>
  <c r="BQ360" i="2"/>
  <c r="BR360" i="2"/>
  <c r="BS360" i="2"/>
  <c r="BT360" i="2"/>
  <c r="BU360" i="2"/>
  <c r="BV360" i="2"/>
  <c r="BL361" i="2"/>
  <c r="BM361" i="2"/>
  <c r="BN361" i="2"/>
  <c r="BO361" i="2"/>
  <c r="BP361" i="2"/>
  <c r="BQ361" i="2"/>
  <c r="BR361" i="2"/>
  <c r="BS361" i="2"/>
  <c r="BT361" i="2"/>
  <c r="BU361" i="2"/>
  <c r="BV361" i="2"/>
  <c r="BL362" i="2"/>
  <c r="BM362" i="2"/>
  <c r="BN362" i="2"/>
  <c r="BO362" i="2"/>
  <c r="BP362" i="2"/>
  <c r="BQ362" i="2"/>
  <c r="BR362" i="2"/>
  <c r="BS362" i="2"/>
  <c r="BT362" i="2"/>
  <c r="BU362" i="2"/>
  <c r="BV362" i="2"/>
  <c r="BL363" i="2"/>
  <c r="BM363" i="2"/>
  <c r="BN363" i="2"/>
  <c r="BO363" i="2"/>
  <c r="BP363" i="2"/>
  <c r="BQ363" i="2"/>
  <c r="BR363" i="2"/>
  <c r="BS363" i="2"/>
  <c r="BT363" i="2"/>
  <c r="BU363" i="2"/>
  <c r="BV363" i="2"/>
  <c r="BL364" i="2"/>
  <c r="BM364" i="2"/>
  <c r="BN364" i="2"/>
  <c r="BO364" i="2"/>
  <c r="BP364" i="2"/>
  <c r="BQ364" i="2"/>
  <c r="BR364" i="2"/>
  <c r="BS364" i="2"/>
  <c r="BT364" i="2"/>
  <c r="BU364" i="2"/>
  <c r="BV364" i="2"/>
  <c r="BL365" i="2"/>
  <c r="BM365" i="2"/>
  <c r="BN365" i="2"/>
  <c r="BO365" i="2"/>
  <c r="BP365" i="2"/>
  <c r="BQ365" i="2"/>
  <c r="BR365" i="2"/>
  <c r="BS365" i="2"/>
  <c r="BT365" i="2"/>
  <c r="BU365" i="2"/>
  <c r="BV365" i="2"/>
  <c r="BL366" i="2"/>
  <c r="BM366" i="2"/>
  <c r="BN366" i="2"/>
  <c r="BO366" i="2"/>
  <c r="BP366" i="2"/>
  <c r="BQ366" i="2"/>
  <c r="BR366" i="2"/>
  <c r="BS366" i="2"/>
  <c r="BT366" i="2"/>
  <c r="BU366" i="2"/>
  <c r="BV366" i="2"/>
  <c r="BL367" i="2"/>
  <c r="BM367" i="2"/>
  <c r="BN367" i="2"/>
  <c r="BO367" i="2"/>
  <c r="BP367" i="2"/>
  <c r="BQ367" i="2"/>
  <c r="BR367" i="2"/>
  <c r="BS367" i="2"/>
  <c r="BT367" i="2"/>
  <c r="BU367" i="2"/>
  <c r="BV367" i="2"/>
  <c r="BL368" i="2"/>
  <c r="BM368" i="2"/>
  <c r="BN368" i="2"/>
  <c r="BO368" i="2"/>
  <c r="BP368" i="2"/>
  <c r="BQ368" i="2"/>
  <c r="BR368" i="2"/>
  <c r="BS368" i="2"/>
  <c r="BT368" i="2"/>
  <c r="BU368" i="2"/>
  <c r="BV368" i="2"/>
  <c r="BL369" i="2"/>
  <c r="BM369" i="2"/>
  <c r="BN369" i="2"/>
  <c r="BO369" i="2"/>
  <c r="BP369" i="2"/>
  <c r="BQ369" i="2"/>
  <c r="BR369" i="2"/>
  <c r="BS369" i="2"/>
  <c r="BT369" i="2"/>
  <c r="BU369" i="2"/>
  <c r="BV369" i="2"/>
  <c r="BL370" i="2"/>
  <c r="BM370" i="2"/>
  <c r="BN370" i="2"/>
  <c r="BO370" i="2"/>
  <c r="BP370" i="2"/>
  <c r="BQ370" i="2"/>
  <c r="BR370" i="2"/>
  <c r="BS370" i="2"/>
  <c r="BT370" i="2"/>
  <c r="BU370" i="2"/>
  <c r="BV370" i="2"/>
  <c r="BL371" i="2"/>
  <c r="BM371" i="2"/>
  <c r="BN371" i="2"/>
  <c r="BO371" i="2"/>
  <c r="BP371" i="2"/>
  <c r="BQ371" i="2"/>
  <c r="BR371" i="2"/>
  <c r="BS371" i="2"/>
  <c r="BT371" i="2"/>
  <c r="BU371" i="2"/>
  <c r="BV371" i="2"/>
  <c r="BL372" i="2"/>
  <c r="BM372" i="2"/>
  <c r="BN372" i="2"/>
  <c r="BO372" i="2"/>
  <c r="BP372" i="2"/>
  <c r="BQ372" i="2"/>
  <c r="BR372" i="2"/>
  <c r="BS372" i="2"/>
  <c r="BT372" i="2"/>
  <c r="BU372" i="2"/>
  <c r="BV372" i="2"/>
  <c r="BL373" i="2"/>
  <c r="BM373" i="2"/>
  <c r="BN373" i="2"/>
  <c r="BO373" i="2"/>
  <c r="BP373" i="2"/>
  <c r="BQ373" i="2"/>
  <c r="BR373" i="2"/>
  <c r="BS373" i="2"/>
  <c r="BT373" i="2"/>
  <c r="BU373" i="2"/>
  <c r="BV373" i="2"/>
  <c r="BL374" i="2"/>
  <c r="BM374" i="2"/>
  <c r="BN374" i="2"/>
  <c r="BO374" i="2"/>
  <c r="BP374" i="2"/>
  <c r="BQ374" i="2"/>
  <c r="BR374" i="2"/>
  <c r="BS374" i="2"/>
  <c r="BT374" i="2"/>
  <c r="BU374" i="2"/>
  <c r="BV374" i="2"/>
  <c r="BL375" i="2"/>
  <c r="BM375" i="2"/>
  <c r="BN375" i="2"/>
  <c r="BO375" i="2"/>
  <c r="BP375" i="2"/>
  <c r="BQ375" i="2"/>
  <c r="BR375" i="2"/>
  <c r="BS375" i="2"/>
  <c r="BT375" i="2"/>
  <c r="BU375" i="2"/>
  <c r="BV375" i="2"/>
  <c r="BL376" i="2"/>
  <c r="BM376" i="2"/>
  <c r="BN376" i="2"/>
  <c r="BO376" i="2"/>
  <c r="BP376" i="2"/>
  <c r="BQ376" i="2"/>
  <c r="BR376" i="2"/>
  <c r="BS376" i="2"/>
  <c r="BT376" i="2"/>
  <c r="BU376" i="2"/>
  <c r="BV376" i="2"/>
  <c r="BL377" i="2"/>
  <c r="BM377" i="2"/>
  <c r="BN377" i="2"/>
  <c r="BO377" i="2"/>
  <c r="BP377" i="2"/>
  <c r="BQ377" i="2"/>
  <c r="BR377" i="2"/>
  <c r="BS377" i="2"/>
  <c r="BT377" i="2"/>
  <c r="BU377" i="2"/>
  <c r="BV377" i="2"/>
  <c r="BL378" i="2"/>
  <c r="BM378" i="2"/>
  <c r="BN378" i="2"/>
  <c r="BO378" i="2"/>
  <c r="BP378" i="2"/>
  <c r="BQ378" i="2"/>
  <c r="BR378" i="2"/>
  <c r="BS378" i="2"/>
  <c r="BT378" i="2"/>
  <c r="BU378" i="2"/>
  <c r="BV378" i="2"/>
  <c r="BL379" i="2"/>
  <c r="BM379" i="2"/>
  <c r="BN379" i="2"/>
  <c r="BO379" i="2"/>
  <c r="BP379" i="2"/>
  <c r="BQ379" i="2"/>
  <c r="BR379" i="2"/>
  <c r="BS379" i="2"/>
  <c r="BT379" i="2"/>
  <c r="BU379" i="2"/>
  <c r="BV379" i="2"/>
  <c r="BL380" i="2"/>
  <c r="BM380" i="2"/>
  <c r="BN380" i="2"/>
  <c r="BO380" i="2"/>
  <c r="BP380" i="2"/>
  <c r="BQ380" i="2"/>
  <c r="BR380" i="2"/>
  <c r="BS380" i="2"/>
  <c r="BT380" i="2"/>
  <c r="BU380" i="2"/>
  <c r="BV380" i="2"/>
  <c r="BL381" i="2"/>
  <c r="BM381" i="2"/>
  <c r="BN381" i="2"/>
  <c r="BO381" i="2"/>
  <c r="BP381" i="2"/>
  <c r="BQ381" i="2"/>
  <c r="BR381" i="2"/>
  <c r="BS381" i="2"/>
  <c r="BT381" i="2"/>
  <c r="BU381" i="2"/>
  <c r="BV381" i="2"/>
  <c r="BL382" i="2"/>
  <c r="BM382" i="2"/>
  <c r="BN382" i="2"/>
  <c r="BO382" i="2"/>
  <c r="BP382" i="2"/>
  <c r="BQ382" i="2"/>
  <c r="BR382" i="2"/>
  <c r="BS382" i="2"/>
  <c r="BT382" i="2"/>
  <c r="BU382" i="2"/>
  <c r="BV382" i="2"/>
  <c r="BL383" i="2"/>
  <c r="BM383" i="2"/>
  <c r="BN383" i="2"/>
  <c r="BO383" i="2"/>
  <c r="BP383" i="2"/>
  <c r="BQ383" i="2"/>
  <c r="BR383" i="2"/>
  <c r="BS383" i="2"/>
  <c r="BT383" i="2"/>
  <c r="BU383" i="2"/>
  <c r="BV383" i="2"/>
  <c r="BL384" i="2"/>
  <c r="BM384" i="2"/>
  <c r="BN384" i="2"/>
  <c r="BO384" i="2"/>
  <c r="BP384" i="2"/>
  <c r="BQ384" i="2"/>
  <c r="BR384" i="2"/>
  <c r="BS384" i="2"/>
  <c r="BT384" i="2"/>
  <c r="BU384" i="2"/>
  <c r="BV384" i="2"/>
  <c r="BL385" i="2"/>
  <c r="BM385" i="2"/>
  <c r="BN385" i="2"/>
  <c r="BO385" i="2"/>
  <c r="BP385" i="2"/>
  <c r="BQ385" i="2"/>
  <c r="BR385" i="2"/>
  <c r="BS385" i="2"/>
  <c r="BT385" i="2"/>
  <c r="BU385" i="2"/>
  <c r="BV385" i="2"/>
  <c r="BL386" i="2"/>
  <c r="BM386" i="2"/>
  <c r="BN386" i="2"/>
  <c r="BO386" i="2"/>
  <c r="BP386" i="2"/>
  <c r="BQ386" i="2"/>
  <c r="BR386" i="2"/>
  <c r="BS386" i="2"/>
  <c r="BT386" i="2"/>
  <c r="BU386" i="2"/>
  <c r="BV386" i="2"/>
  <c r="BL387" i="2"/>
  <c r="BM387" i="2"/>
  <c r="BN387" i="2"/>
  <c r="BO387" i="2"/>
  <c r="BP387" i="2"/>
  <c r="BQ387" i="2"/>
  <c r="BR387" i="2"/>
  <c r="BS387" i="2"/>
  <c r="BT387" i="2"/>
  <c r="BU387" i="2"/>
  <c r="BV387" i="2"/>
  <c r="BL388" i="2"/>
  <c r="BM388" i="2"/>
  <c r="BN388" i="2"/>
  <c r="BO388" i="2"/>
  <c r="BP388" i="2"/>
  <c r="BQ388" i="2"/>
  <c r="BR388" i="2"/>
  <c r="BS388" i="2"/>
  <c r="BT388" i="2"/>
  <c r="BU388" i="2"/>
  <c r="BV388" i="2"/>
  <c r="BL389" i="2"/>
  <c r="BM389" i="2"/>
  <c r="BN389" i="2"/>
  <c r="BO389" i="2"/>
  <c r="BP389" i="2"/>
  <c r="BQ389" i="2"/>
  <c r="BR389" i="2"/>
  <c r="BS389" i="2"/>
  <c r="BT389" i="2"/>
  <c r="BU389" i="2"/>
  <c r="BV389" i="2"/>
  <c r="BL390" i="2"/>
  <c r="BM390" i="2"/>
  <c r="BN390" i="2"/>
  <c r="BO390" i="2"/>
  <c r="BP390" i="2"/>
  <c r="BQ390" i="2"/>
  <c r="BR390" i="2"/>
  <c r="BS390" i="2"/>
  <c r="BT390" i="2"/>
  <c r="BU390" i="2"/>
  <c r="BV390" i="2"/>
  <c r="BL391" i="2"/>
  <c r="BM391" i="2"/>
  <c r="BN391" i="2"/>
  <c r="BO391" i="2"/>
  <c r="BP391" i="2"/>
  <c r="BQ391" i="2"/>
  <c r="BR391" i="2"/>
  <c r="BS391" i="2"/>
  <c r="BT391" i="2"/>
  <c r="BU391" i="2"/>
  <c r="BV391" i="2"/>
  <c r="BL392" i="2"/>
  <c r="BM392" i="2"/>
  <c r="BN392" i="2"/>
  <c r="BO392" i="2"/>
  <c r="BP392" i="2"/>
  <c r="BQ392" i="2"/>
  <c r="BR392" i="2"/>
  <c r="BS392" i="2"/>
  <c r="BT392" i="2"/>
  <c r="BU392" i="2"/>
  <c r="BV392" i="2"/>
  <c r="BL393" i="2"/>
  <c r="BM393" i="2"/>
  <c r="BN393" i="2"/>
  <c r="BO393" i="2"/>
  <c r="BP393" i="2"/>
  <c r="BQ393" i="2"/>
  <c r="BR393" i="2"/>
  <c r="BS393" i="2"/>
  <c r="BT393" i="2"/>
  <c r="BU393" i="2"/>
  <c r="BV393" i="2"/>
  <c r="BL394" i="2"/>
  <c r="BM394" i="2"/>
  <c r="BN394" i="2"/>
  <c r="BO394" i="2"/>
  <c r="BP394" i="2"/>
  <c r="BQ394" i="2"/>
  <c r="BR394" i="2"/>
  <c r="BS394" i="2"/>
  <c r="BT394" i="2"/>
  <c r="BU394" i="2"/>
  <c r="BV394" i="2"/>
  <c r="BL395" i="2"/>
  <c r="BM395" i="2"/>
  <c r="BN395" i="2"/>
  <c r="BO395" i="2"/>
  <c r="BP395" i="2"/>
  <c r="BQ395" i="2"/>
  <c r="BR395" i="2"/>
  <c r="BS395" i="2"/>
  <c r="BT395" i="2"/>
  <c r="BU395" i="2"/>
  <c r="BV395" i="2"/>
  <c r="BL396" i="2"/>
  <c r="BM396" i="2"/>
  <c r="BN396" i="2"/>
  <c r="BO396" i="2"/>
  <c r="BP396" i="2"/>
  <c r="BQ396" i="2"/>
  <c r="BR396" i="2"/>
  <c r="BS396" i="2"/>
  <c r="BT396" i="2"/>
  <c r="BU396" i="2"/>
  <c r="BV396" i="2"/>
  <c r="BL397" i="2"/>
  <c r="BM397" i="2"/>
  <c r="BN397" i="2"/>
  <c r="BO397" i="2"/>
  <c r="BP397" i="2"/>
  <c r="BQ397" i="2"/>
  <c r="BR397" i="2"/>
  <c r="BS397" i="2"/>
  <c r="BT397" i="2"/>
  <c r="BU397" i="2"/>
  <c r="BV397" i="2"/>
  <c r="BL398" i="2"/>
  <c r="BM398" i="2"/>
  <c r="BN398" i="2"/>
  <c r="BO398" i="2"/>
  <c r="BP398" i="2"/>
  <c r="BQ398" i="2"/>
  <c r="BR398" i="2"/>
  <c r="BS398" i="2"/>
  <c r="BT398" i="2"/>
  <c r="BU398" i="2"/>
  <c r="BV398" i="2"/>
  <c r="BD11" i="2"/>
  <c r="BD12" i="2"/>
  <c r="BD13" i="2"/>
  <c r="BD14" i="2"/>
  <c r="BD15" i="2"/>
  <c r="BD16" i="2"/>
  <c r="BD17" i="2"/>
  <c r="BD19"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D76" i="2"/>
  <c r="BD77" i="2"/>
  <c r="BD78" i="2"/>
  <c r="BD79" i="2"/>
  <c r="BD80" i="2"/>
  <c r="BD81" i="2"/>
  <c r="BD82" i="2"/>
  <c r="BD83" i="2"/>
  <c r="BD84" i="2"/>
  <c r="BD85" i="2"/>
  <c r="BD86" i="2"/>
  <c r="BD87" i="2"/>
  <c r="BD88" i="2"/>
  <c r="BD89" i="2"/>
  <c r="BD90" i="2"/>
  <c r="BD91" i="2"/>
  <c r="BD92" i="2"/>
  <c r="BD93" i="2"/>
  <c r="BD94" i="2"/>
  <c r="BD95" i="2"/>
  <c r="BD96" i="2"/>
  <c r="BD97" i="2"/>
  <c r="BD98" i="2"/>
  <c r="BD99" i="2"/>
  <c r="BD100" i="2"/>
  <c r="BD101" i="2"/>
  <c r="BD102" i="2"/>
  <c r="BD103" i="2"/>
  <c r="BD104" i="2"/>
  <c r="BD105" i="2"/>
  <c r="BD106" i="2"/>
  <c r="BD107" i="2"/>
  <c r="BD108" i="2"/>
  <c r="BD109" i="2"/>
  <c r="BD110" i="2"/>
  <c r="BD111" i="2"/>
  <c r="BD112" i="2"/>
  <c r="BD113" i="2"/>
  <c r="BD114" i="2"/>
  <c r="BD115" i="2"/>
  <c r="BD116" i="2"/>
  <c r="BD117" i="2"/>
  <c r="BD118" i="2"/>
  <c r="BD119" i="2"/>
  <c r="BD120" i="2"/>
  <c r="BD121" i="2"/>
  <c r="BD122" i="2"/>
  <c r="BD123" i="2"/>
  <c r="BD124" i="2"/>
  <c r="BD125" i="2"/>
  <c r="BD126" i="2"/>
  <c r="BD127" i="2"/>
  <c r="BD128" i="2"/>
  <c r="BD129" i="2"/>
  <c r="BD130" i="2"/>
  <c r="BD131" i="2"/>
  <c r="BD132" i="2"/>
  <c r="BD133" i="2"/>
  <c r="BD134" i="2"/>
  <c r="BD135" i="2"/>
  <c r="BD136" i="2"/>
  <c r="BD137" i="2"/>
  <c r="BD138" i="2"/>
  <c r="BD139" i="2"/>
  <c r="BD140" i="2"/>
  <c r="BD141" i="2"/>
  <c r="BD142" i="2"/>
  <c r="BD143" i="2"/>
  <c r="BD144" i="2"/>
  <c r="BD145" i="2"/>
  <c r="BD146" i="2"/>
  <c r="BD147" i="2"/>
  <c r="BD148" i="2"/>
  <c r="BD149" i="2"/>
  <c r="BD150" i="2"/>
  <c r="BD151" i="2"/>
  <c r="BD152" i="2"/>
  <c r="BD153" i="2"/>
  <c r="BD154" i="2"/>
  <c r="BD155" i="2"/>
  <c r="BD156" i="2"/>
  <c r="BD157" i="2"/>
  <c r="BD158" i="2"/>
  <c r="BD159" i="2"/>
  <c r="BD160" i="2"/>
  <c r="BD161" i="2"/>
  <c r="BD162" i="2"/>
  <c r="BD163" i="2"/>
  <c r="BD164" i="2"/>
  <c r="BD165" i="2"/>
  <c r="BD166" i="2"/>
  <c r="BD167" i="2"/>
  <c r="BD168" i="2"/>
  <c r="BD169" i="2"/>
  <c r="BD170" i="2"/>
  <c r="BD171" i="2"/>
  <c r="BD172" i="2"/>
  <c r="BD173" i="2"/>
  <c r="BD174" i="2"/>
  <c r="BD175" i="2"/>
  <c r="BD176" i="2"/>
  <c r="BD177" i="2"/>
  <c r="BD178" i="2"/>
  <c r="BD179" i="2"/>
  <c r="BD180" i="2"/>
  <c r="BD181" i="2"/>
  <c r="BD182" i="2"/>
  <c r="BD183" i="2"/>
  <c r="BD184" i="2"/>
  <c r="BD185" i="2"/>
  <c r="BD186" i="2"/>
  <c r="BD187" i="2"/>
  <c r="BD188" i="2"/>
  <c r="BD189" i="2"/>
  <c r="BD190" i="2"/>
  <c r="BD191" i="2"/>
  <c r="BD192" i="2"/>
  <c r="BD193" i="2"/>
  <c r="BD194" i="2"/>
  <c r="BD195" i="2"/>
  <c r="BD196" i="2"/>
  <c r="BD197" i="2"/>
  <c r="BD198" i="2"/>
  <c r="BD199" i="2"/>
  <c r="BD200" i="2"/>
  <c r="BD201" i="2"/>
  <c r="BD202" i="2"/>
  <c r="BD203" i="2"/>
  <c r="BD204" i="2"/>
  <c r="BD205" i="2"/>
  <c r="BD206" i="2"/>
  <c r="BD207" i="2"/>
  <c r="BD208" i="2"/>
  <c r="BD209" i="2"/>
  <c r="BD210" i="2"/>
  <c r="BD211" i="2"/>
  <c r="BD212" i="2"/>
  <c r="BD213" i="2"/>
  <c r="BD214" i="2"/>
  <c r="BD215" i="2"/>
  <c r="BD216" i="2"/>
  <c r="BD217" i="2"/>
  <c r="BD218" i="2"/>
  <c r="BD219" i="2"/>
  <c r="BD220" i="2"/>
  <c r="BD221" i="2"/>
  <c r="BD222" i="2"/>
  <c r="BD223" i="2"/>
  <c r="BD224" i="2"/>
  <c r="BD225" i="2"/>
  <c r="BD226" i="2"/>
  <c r="BD227" i="2"/>
  <c r="BD228" i="2"/>
  <c r="BD229" i="2"/>
  <c r="BD230" i="2"/>
  <c r="BD231" i="2"/>
  <c r="BD232" i="2"/>
  <c r="BD233" i="2"/>
  <c r="BD234" i="2"/>
  <c r="BD235" i="2"/>
  <c r="BD236" i="2"/>
  <c r="BD237" i="2"/>
  <c r="BD238" i="2"/>
  <c r="BD239" i="2"/>
  <c r="BD240" i="2"/>
  <c r="BD241" i="2"/>
  <c r="BD242" i="2"/>
  <c r="BD243" i="2"/>
  <c r="BD244" i="2"/>
  <c r="BD245" i="2"/>
  <c r="BD246" i="2"/>
  <c r="BD247" i="2"/>
  <c r="BD248" i="2"/>
  <c r="BD249" i="2"/>
  <c r="BD250" i="2"/>
  <c r="BD251" i="2"/>
  <c r="BD252" i="2"/>
  <c r="BD253" i="2"/>
  <c r="BD254" i="2"/>
  <c r="BD255" i="2"/>
  <c r="BD256" i="2"/>
  <c r="BD257" i="2"/>
  <c r="BD258" i="2"/>
  <c r="BD259" i="2"/>
  <c r="BD260" i="2"/>
  <c r="BD261" i="2"/>
  <c r="BD262" i="2"/>
  <c r="BD263" i="2"/>
  <c r="BD264" i="2"/>
  <c r="BD265" i="2"/>
  <c r="BD266" i="2"/>
  <c r="BD267" i="2"/>
  <c r="BD268" i="2"/>
  <c r="BD269" i="2"/>
  <c r="BD270" i="2"/>
  <c r="BD271" i="2"/>
  <c r="BD272" i="2"/>
  <c r="BD273" i="2"/>
  <c r="BD274" i="2"/>
  <c r="BD275" i="2"/>
  <c r="BD276" i="2"/>
  <c r="BD277" i="2"/>
  <c r="BD278" i="2"/>
  <c r="BD279" i="2"/>
  <c r="BD280" i="2"/>
  <c r="BD281" i="2"/>
  <c r="BD282" i="2"/>
  <c r="BD283" i="2"/>
  <c r="BD284" i="2"/>
  <c r="BD285" i="2"/>
  <c r="BD286" i="2"/>
  <c r="BD287" i="2"/>
  <c r="BD288" i="2"/>
  <c r="BD289" i="2"/>
  <c r="BD290" i="2"/>
  <c r="BD291" i="2"/>
  <c r="BD292" i="2"/>
  <c r="BD293" i="2"/>
  <c r="BD294" i="2"/>
  <c r="BD295" i="2"/>
  <c r="BD296" i="2"/>
  <c r="BD297" i="2"/>
  <c r="BD298" i="2"/>
  <c r="BD299" i="2"/>
  <c r="BD300" i="2"/>
  <c r="BD301" i="2"/>
  <c r="BD302" i="2"/>
  <c r="BD303" i="2"/>
  <c r="BD304" i="2"/>
  <c r="BD305" i="2"/>
  <c r="BD306" i="2"/>
  <c r="BD307" i="2"/>
  <c r="BD308" i="2"/>
  <c r="BD309" i="2"/>
  <c r="BD310" i="2"/>
  <c r="BD311" i="2"/>
  <c r="BD312" i="2"/>
  <c r="BD313" i="2"/>
  <c r="BD314" i="2"/>
  <c r="BD315" i="2"/>
  <c r="BD316" i="2"/>
  <c r="BD317" i="2"/>
  <c r="BD318" i="2"/>
  <c r="BD319" i="2"/>
  <c r="BD320" i="2"/>
  <c r="BD321" i="2"/>
  <c r="BD322" i="2"/>
  <c r="BD323" i="2"/>
  <c r="BD324" i="2"/>
  <c r="BD325" i="2"/>
  <c r="BD326" i="2"/>
  <c r="BD327" i="2"/>
  <c r="BD328" i="2"/>
  <c r="BD329" i="2"/>
  <c r="BD330" i="2"/>
  <c r="BD331" i="2"/>
  <c r="BD332" i="2"/>
  <c r="BD333" i="2"/>
  <c r="BD334" i="2"/>
  <c r="BD335" i="2"/>
  <c r="BD336" i="2"/>
  <c r="BD337" i="2"/>
  <c r="BD338" i="2"/>
  <c r="BD339" i="2"/>
  <c r="BD340" i="2"/>
  <c r="BD341" i="2"/>
  <c r="BD342" i="2"/>
  <c r="BD343" i="2"/>
  <c r="BD344" i="2"/>
  <c r="BD345" i="2"/>
  <c r="BD346" i="2"/>
  <c r="BD347" i="2"/>
  <c r="BD348" i="2"/>
  <c r="BD349" i="2"/>
  <c r="BD350" i="2"/>
  <c r="BD351" i="2"/>
  <c r="BD352" i="2"/>
  <c r="BD353" i="2"/>
  <c r="BD354" i="2"/>
  <c r="BD355" i="2"/>
  <c r="BD356" i="2"/>
  <c r="BD357" i="2"/>
  <c r="BD358" i="2"/>
  <c r="BD359" i="2"/>
  <c r="BD360" i="2"/>
  <c r="BD361" i="2"/>
  <c r="BD362" i="2"/>
  <c r="BD363" i="2"/>
  <c r="BD364" i="2"/>
  <c r="BD365" i="2"/>
  <c r="BD366" i="2"/>
  <c r="BD367" i="2"/>
  <c r="BD368" i="2"/>
  <c r="BD369" i="2"/>
  <c r="BD370" i="2"/>
  <c r="BD371" i="2"/>
  <c r="BD372" i="2"/>
  <c r="BD373" i="2"/>
  <c r="BD374" i="2"/>
  <c r="BD375" i="2"/>
  <c r="BD376" i="2"/>
  <c r="BD377" i="2"/>
  <c r="BD378" i="2"/>
  <c r="BD379" i="2"/>
  <c r="BD380" i="2"/>
  <c r="BD381" i="2"/>
  <c r="BD382" i="2"/>
  <c r="BD383" i="2"/>
  <c r="BD384" i="2"/>
  <c r="BD385" i="2"/>
  <c r="BD386" i="2"/>
  <c r="BD387" i="2"/>
  <c r="BD388" i="2"/>
  <c r="BD389" i="2"/>
  <c r="BD390" i="2"/>
  <c r="BD391" i="2"/>
  <c r="BD392" i="2"/>
  <c r="BD393" i="2"/>
  <c r="BD394" i="2"/>
  <c r="BD395" i="2"/>
  <c r="BD396" i="2"/>
  <c r="BD397" i="2"/>
  <c r="BD398"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8" i="2"/>
  <c r="AX79" i="2"/>
  <c r="AX80" i="2"/>
  <c r="AX81" i="2"/>
  <c r="AX82" i="2"/>
  <c r="AX83" i="2"/>
  <c r="AX84" i="2"/>
  <c r="AX85" i="2"/>
  <c r="AX86" i="2"/>
  <c r="AX87" i="2"/>
  <c r="AX88" i="2"/>
  <c r="AX89" i="2"/>
  <c r="AX90" i="2"/>
  <c r="AX91" i="2"/>
  <c r="AX92" i="2"/>
  <c r="AX93" i="2"/>
  <c r="AX94" i="2"/>
  <c r="AX95" i="2"/>
  <c r="AX96" i="2"/>
  <c r="AX97" i="2"/>
  <c r="AX98" i="2"/>
  <c r="AX99" i="2"/>
  <c r="AX100" i="2"/>
  <c r="AX101" i="2"/>
  <c r="AX102" i="2"/>
  <c r="AX103" i="2"/>
  <c r="AX104" i="2"/>
  <c r="AX105" i="2"/>
  <c r="AX106" i="2"/>
  <c r="AX107" i="2"/>
  <c r="AX108" i="2"/>
  <c r="AX109" i="2"/>
  <c r="AX110" i="2"/>
  <c r="AX111" i="2"/>
  <c r="AX112" i="2"/>
  <c r="AX113" i="2"/>
  <c r="AX114" i="2"/>
  <c r="AX115" i="2"/>
  <c r="AX116" i="2"/>
  <c r="AX117" i="2"/>
  <c r="AX118" i="2"/>
  <c r="AX119" i="2"/>
  <c r="AX120" i="2"/>
  <c r="AX121" i="2"/>
  <c r="AX122" i="2"/>
  <c r="AX123" i="2"/>
  <c r="AX124" i="2"/>
  <c r="AX125" i="2"/>
  <c r="AX126" i="2"/>
  <c r="AX127" i="2"/>
  <c r="AX128" i="2"/>
  <c r="AX129" i="2"/>
  <c r="AX130" i="2"/>
  <c r="AX131" i="2"/>
  <c r="AX132" i="2"/>
  <c r="AX133" i="2"/>
  <c r="AX134" i="2"/>
  <c r="AX135" i="2"/>
  <c r="AX136" i="2"/>
  <c r="AX137" i="2"/>
  <c r="AX138" i="2"/>
  <c r="AX139" i="2"/>
  <c r="AX140" i="2"/>
  <c r="AX141" i="2"/>
  <c r="AX142" i="2"/>
  <c r="AX143" i="2"/>
  <c r="AX144" i="2"/>
  <c r="AX145" i="2"/>
  <c r="AX146" i="2"/>
  <c r="AX147" i="2"/>
  <c r="AX148" i="2"/>
  <c r="AX149" i="2"/>
  <c r="AX150" i="2"/>
  <c r="AX151" i="2"/>
  <c r="AX152" i="2"/>
  <c r="AX153" i="2"/>
  <c r="AX154" i="2"/>
  <c r="AX155" i="2"/>
  <c r="AX156" i="2"/>
  <c r="AX157" i="2"/>
  <c r="AX158" i="2"/>
  <c r="AX159" i="2"/>
  <c r="AX160" i="2"/>
  <c r="AX161" i="2"/>
  <c r="AX162" i="2"/>
  <c r="AX163" i="2"/>
  <c r="AX164" i="2"/>
  <c r="AX165" i="2"/>
  <c r="AX166" i="2"/>
  <c r="AX167" i="2"/>
  <c r="AX168" i="2"/>
  <c r="AX169" i="2"/>
  <c r="AX170" i="2"/>
  <c r="AX171" i="2"/>
  <c r="AX172" i="2"/>
  <c r="AX173" i="2"/>
  <c r="AX174" i="2"/>
  <c r="AX175" i="2"/>
  <c r="AX176" i="2"/>
  <c r="AX177" i="2"/>
  <c r="AX178" i="2"/>
  <c r="AX179" i="2"/>
  <c r="AX180" i="2"/>
  <c r="AX181" i="2"/>
  <c r="AX182" i="2"/>
  <c r="AX183" i="2"/>
  <c r="AX184" i="2"/>
  <c r="AX185" i="2"/>
  <c r="AX186" i="2"/>
  <c r="AX187" i="2"/>
  <c r="AX188" i="2"/>
  <c r="AX189" i="2"/>
  <c r="AX190" i="2"/>
  <c r="AX191" i="2"/>
  <c r="AX192" i="2"/>
  <c r="AX193" i="2"/>
  <c r="AX194" i="2"/>
  <c r="AX195" i="2"/>
  <c r="AX196" i="2"/>
  <c r="AX197" i="2"/>
  <c r="AX198" i="2"/>
  <c r="AX199" i="2"/>
  <c r="AX200" i="2"/>
  <c r="AX201" i="2"/>
  <c r="AX202" i="2"/>
  <c r="AX203" i="2"/>
  <c r="AX204" i="2"/>
  <c r="AX205" i="2"/>
  <c r="AX206" i="2"/>
  <c r="AX207" i="2"/>
  <c r="AX208" i="2"/>
  <c r="AX209" i="2"/>
  <c r="AX210" i="2"/>
  <c r="AX211" i="2"/>
  <c r="AX212" i="2"/>
  <c r="AX213" i="2"/>
  <c r="AX214" i="2"/>
  <c r="AX215" i="2"/>
  <c r="AX216" i="2"/>
  <c r="AX217" i="2"/>
  <c r="AX218" i="2"/>
  <c r="AX219" i="2"/>
  <c r="AX220" i="2"/>
  <c r="AX221" i="2"/>
  <c r="AX222" i="2"/>
  <c r="AX223" i="2"/>
  <c r="AX224" i="2"/>
  <c r="AX225" i="2"/>
  <c r="AX226" i="2"/>
  <c r="AX227" i="2"/>
  <c r="AX228" i="2"/>
  <c r="AX229" i="2"/>
  <c r="AX230" i="2"/>
  <c r="AX231" i="2"/>
  <c r="AX232" i="2"/>
  <c r="AX233" i="2"/>
  <c r="AX234" i="2"/>
  <c r="AX235" i="2"/>
  <c r="AX236" i="2"/>
  <c r="AX237" i="2"/>
  <c r="AX238" i="2"/>
  <c r="AX239" i="2"/>
  <c r="AX240" i="2"/>
  <c r="AX241" i="2"/>
  <c r="AX242" i="2"/>
  <c r="AX243" i="2"/>
  <c r="AX244" i="2"/>
  <c r="AX245" i="2"/>
  <c r="AX246" i="2"/>
  <c r="AX247" i="2"/>
  <c r="AX248" i="2"/>
  <c r="AX249" i="2"/>
  <c r="AX250" i="2"/>
  <c r="AX251" i="2"/>
  <c r="AX252" i="2"/>
  <c r="AX253" i="2"/>
  <c r="AX254" i="2"/>
  <c r="AX255" i="2"/>
  <c r="AX256" i="2"/>
  <c r="AX257" i="2"/>
  <c r="AX258" i="2"/>
  <c r="AX259" i="2"/>
  <c r="AX260" i="2"/>
  <c r="AX261" i="2"/>
  <c r="AX262" i="2"/>
  <c r="AX263" i="2"/>
  <c r="AX264" i="2"/>
  <c r="AX265" i="2"/>
  <c r="AX266" i="2"/>
  <c r="AX267" i="2"/>
  <c r="AX268" i="2"/>
  <c r="AX269" i="2"/>
  <c r="AX270" i="2"/>
  <c r="AX271" i="2"/>
  <c r="AX272" i="2"/>
  <c r="AX273" i="2"/>
  <c r="AX274" i="2"/>
  <c r="AX275" i="2"/>
  <c r="AX276" i="2"/>
  <c r="AX277" i="2"/>
  <c r="AX278" i="2"/>
  <c r="AX279" i="2"/>
  <c r="AX280" i="2"/>
  <c r="AX281" i="2"/>
  <c r="AX282" i="2"/>
  <c r="AX283" i="2"/>
  <c r="AX284" i="2"/>
  <c r="AX285" i="2"/>
  <c r="AX286" i="2"/>
  <c r="AX287" i="2"/>
  <c r="AX288" i="2"/>
  <c r="AX289" i="2"/>
  <c r="AX290" i="2"/>
  <c r="AX291" i="2"/>
  <c r="AX292" i="2"/>
  <c r="AX293" i="2"/>
  <c r="AX294" i="2"/>
  <c r="AX295" i="2"/>
  <c r="AX296" i="2"/>
  <c r="AX297" i="2"/>
  <c r="AX298" i="2"/>
  <c r="AX299" i="2"/>
  <c r="AX300" i="2"/>
  <c r="AX301" i="2"/>
  <c r="AX302" i="2"/>
  <c r="AX303" i="2"/>
  <c r="AX304" i="2"/>
  <c r="AX305" i="2"/>
  <c r="AX306" i="2"/>
  <c r="AX307" i="2"/>
  <c r="AX308" i="2"/>
  <c r="AX309" i="2"/>
  <c r="AX310" i="2"/>
  <c r="AX311" i="2"/>
  <c r="AX312" i="2"/>
  <c r="AX313" i="2"/>
  <c r="AX314" i="2"/>
  <c r="AX315" i="2"/>
  <c r="AX316" i="2"/>
  <c r="AX317" i="2"/>
  <c r="AX318" i="2"/>
  <c r="AX319" i="2"/>
  <c r="AX320" i="2"/>
  <c r="AX321" i="2"/>
  <c r="AX322" i="2"/>
  <c r="AX323" i="2"/>
  <c r="AX324" i="2"/>
  <c r="AX325" i="2"/>
  <c r="AX326" i="2"/>
  <c r="AX327"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5" i="2"/>
  <c r="AX396" i="2"/>
  <c r="AX397" i="2"/>
  <c r="AX398" i="2"/>
  <c r="AU14" i="2"/>
  <c r="AU15" i="2"/>
  <c r="AU22" i="2"/>
  <c r="AU23" i="2"/>
  <c r="AU24" i="2"/>
  <c r="AU25" i="2"/>
  <c r="AU26" i="2"/>
  <c r="AU27" i="2"/>
  <c r="AU28" i="2"/>
  <c r="AU29" i="2"/>
  <c r="AU30" i="2"/>
  <c r="AU31" i="2"/>
  <c r="AU32" i="2"/>
  <c r="AU33" i="2"/>
  <c r="AU34" i="2"/>
  <c r="AU35" i="2"/>
  <c r="AU36" i="2"/>
  <c r="AU37" i="2"/>
  <c r="AU38" i="2"/>
  <c r="AU39" i="2"/>
  <c r="AU40" i="2"/>
  <c r="AU41" i="2"/>
  <c r="AU42" i="2"/>
  <c r="AU43" i="2"/>
  <c r="AU44" i="2"/>
  <c r="AU45" i="2"/>
  <c r="AU46" i="2"/>
  <c r="AU47" i="2"/>
  <c r="AU48" i="2"/>
  <c r="AU49" i="2"/>
  <c r="AU50" i="2"/>
  <c r="AU51" i="2"/>
  <c r="AU52" i="2"/>
  <c r="AU53" i="2"/>
  <c r="AU54" i="2"/>
  <c r="AU55" i="2"/>
  <c r="AU56" i="2"/>
  <c r="AU57" i="2"/>
  <c r="AU58" i="2"/>
  <c r="AU59" i="2"/>
  <c r="AU60" i="2"/>
  <c r="AU61" i="2"/>
  <c r="AU62" i="2"/>
  <c r="AU63" i="2"/>
  <c r="AU64" i="2"/>
  <c r="AU65" i="2"/>
  <c r="AU66" i="2"/>
  <c r="AU67" i="2"/>
  <c r="AU68" i="2"/>
  <c r="AU69" i="2"/>
  <c r="AU70" i="2"/>
  <c r="AU71" i="2"/>
  <c r="AU72" i="2"/>
  <c r="AU73" i="2"/>
  <c r="AU74" i="2"/>
  <c r="AU75" i="2"/>
  <c r="AU76" i="2"/>
  <c r="AU77" i="2"/>
  <c r="AU78" i="2"/>
  <c r="AU79" i="2"/>
  <c r="AU80" i="2"/>
  <c r="AU81" i="2"/>
  <c r="AU82" i="2"/>
  <c r="AU83" i="2"/>
  <c r="AU84" i="2"/>
  <c r="AU85" i="2"/>
  <c r="AU86" i="2"/>
  <c r="AU87" i="2"/>
  <c r="AU88" i="2"/>
  <c r="AU89" i="2"/>
  <c r="AU90" i="2"/>
  <c r="AU91" i="2"/>
  <c r="AU92" i="2"/>
  <c r="AU93" i="2"/>
  <c r="AU94" i="2"/>
  <c r="AU95" i="2"/>
  <c r="AU96" i="2"/>
  <c r="AU97" i="2"/>
  <c r="AU98" i="2"/>
  <c r="AU99" i="2"/>
  <c r="AU100" i="2"/>
  <c r="AU101" i="2"/>
  <c r="AU102" i="2"/>
  <c r="AU103" i="2"/>
  <c r="AU104" i="2"/>
  <c r="AU105" i="2"/>
  <c r="AU106" i="2"/>
  <c r="AU107" i="2"/>
  <c r="AU108" i="2"/>
  <c r="AU109" i="2"/>
  <c r="AU110" i="2"/>
  <c r="AU111" i="2"/>
  <c r="AU112" i="2"/>
  <c r="AU113" i="2"/>
  <c r="AU114" i="2"/>
  <c r="AU115" i="2"/>
  <c r="AU116" i="2"/>
  <c r="AU117" i="2"/>
  <c r="AU118" i="2"/>
  <c r="AU119" i="2"/>
  <c r="AU120" i="2"/>
  <c r="AU121" i="2"/>
  <c r="AU122" i="2"/>
  <c r="AU123" i="2"/>
  <c r="AU124" i="2"/>
  <c r="AU125" i="2"/>
  <c r="AU126" i="2"/>
  <c r="AU127" i="2"/>
  <c r="AU128" i="2"/>
  <c r="AU129" i="2"/>
  <c r="AU130" i="2"/>
  <c r="AU131" i="2"/>
  <c r="AU132" i="2"/>
  <c r="AU133" i="2"/>
  <c r="AU134" i="2"/>
  <c r="AU135" i="2"/>
  <c r="AU136" i="2"/>
  <c r="AU137" i="2"/>
  <c r="AU138" i="2"/>
  <c r="AU139" i="2"/>
  <c r="AU140" i="2"/>
  <c r="AU141" i="2"/>
  <c r="AU142" i="2"/>
  <c r="AU143" i="2"/>
  <c r="AU144" i="2"/>
  <c r="AU145" i="2"/>
  <c r="AU146" i="2"/>
  <c r="AU147" i="2"/>
  <c r="AU148" i="2"/>
  <c r="AU149" i="2"/>
  <c r="AU150" i="2"/>
  <c r="AU151" i="2"/>
  <c r="AU152" i="2"/>
  <c r="AU153" i="2"/>
  <c r="AU154" i="2"/>
  <c r="AU155" i="2"/>
  <c r="AU156" i="2"/>
  <c r="AU157" i="2"/>
  <c r="AU158" i="2"/>
  <c r="AU159" i="2"/>
  <c r="AU160" i="2"/>
  <c r="AU161" i="2"/>
  <c r="AU162" i="2"/>
  <c r="AU163" i="2"/>
  <c r="AU164" i="2"/>
  <c r="AU165" i="2"/>
  <c r="AU166" i="2"/>
  <c r="AU167" i="2"/>
  <c r="AU168" i="2"/>
  <c r="AU169" i="2"/>
  <c r="AU170" i="2"/>
  <c r="AU171" i="2"/>
  <c r="AU172" i="2"/>
  <c r="AU173" i="2"/>
  <c r="AU174" i="2"/>
  <c r="AU175" i="2"/>
  <c r="AU176" i="2"/>
  <c r="AU177" i="2"/>
  <c r="AU178" i="2"/>
  <c r="AU179" i="2"/>
  <c r="AU180" i="2"/>
  <c r="AU181" i="2"/>
  <c r="AU182" i="2"/>
  <c r="AU183" i="2"/>
  <c r="AU184" i="2"/>
  <c r="AU185" i="2"/>
  <c r="AU186" i="2"/>
  <c r="AU187" i="2"/>
  <c r="AU188" i="2"/>
  <c r="AU189" i="2"/>
  <c r="AU190" i="2"/>
  <c r="AU191" i="2"/>
  <c r="AU192" i="2"/>
  <c r="AU193" i="2"/>
  <c r="AU194" i="2"/>
  <c r="AU195" i="2"/>
  <c r="AU196" i="2"/>
  <c r="AU197" i="2"/>
  <c r="AU198" i="2"/>
  <c r="AU199" i="2"/>
  <c r="AU200" i="2"/>
  <c r="AU201" i="2"/>
  <c r="AU202" i="2"/>
  <c r="AU203" i="2"/>
  <c r="AU204" i="2"/>
  <c r="AU205" i="2"/>
  <c r="AU206" i="2"/>
  <c r="AU207" i="2"/>
  <c r="AU208" i="2"/>
  <c r="AU209" i="2"/>
  <c r="AU210" i="2"/>
  <c r="AU211" i="2"/>
  <c r="AU212" i="2"/>
  <c r="AU213" i="2"/>
  <c r="AU214" i="2"/>
  <c r="AU215" i="2"/>
  <c r="AU216" i="2"/>
  <c r="AU217" i="2"/>
  <c r="AU218" i="2"/>
  <c r="AU219" i="2"/>
  <c r="AU220" i="2"/>
  <c r="AU221" i="2"/>
  <c r="AU222" i="2"/>
  <c r="AU223" i="2"/>
  <c r="AU224" i="2"/>
  <c r="AU225" i="2"/>
  <c r="AU226" i="2"/>
  <c r="AU227" i="2"/>
  <c r="AU228" i="2"/>
  <c r="AU229" i="2"/>
  <c r="AU230" i="2"/>
  <c r="AU231" i="2"/>
  <c r="AU232" i="2"/>
  <c r="AU233" i="2"/>
  <c r="AU234" i="2"/>
  <c r="AU235" i="2"/>
  <c r="AU236" i="2"/>
  <c r="AU237" i="2"/>
  <c r="AU238" i="2"/>
  <c r="AU239" i="2"/>
  <c r="AU240" i="2"/>
  <c r="AU241" i="2"/>
  <c r="AU242" i="2"/>
  <c r="AU243" i="2"/>
  <c r="AU244" i="2"/>
  <c r="AU245" i="2"/>
  <c r="AU246" i="2"/>
  <c r="AU247" i="2"/>
  <c r="AU248" i="2"/>
  <c r="AU249" i="2"/>
  <c r="AU250" i="2"/>
  <c r="AU251" i="2"/>
  <c r="AU252" i="2"/>
  <c r="AU253" i="2"/>
  <c r="AU254" i="2"/>
  <c r="AU255" i="2"/>
  <c r="AU256" i="2"/>
  <c r="AU257" i="2"/>
  <c r="AU258" i="2"/>
  <c r="AU259" i="2"/>
  <c r="AU260" i="2"/>
  <c r="AU261" i="2"/>
  <c r="AU262" i="2"/>
  <c r="AU263" i="2"/>
  <c r="AU264" i="2"/>
  <c r="AU265" i="2"/>
  <c r="AU266" i="2"/>
  <c r="AU267" i="2"/>
  <c r="AU268" i="2"/>
  <c r="AU269" i="2"/>
  <c r="AU270" i="2"/>
  <c r="AU271" i="2"/>
  <c r="AU272" i="2"/>
  <c r="AU273" i="2"/>
  <c r="AU274" i="2"/>
  <c r="AU275" i="2"/>
  <c r="AU276" i="2"/>
  <c r="AU277" i="2"/>
  <c r="AU278" i="2"/>
  <c r="AU279" i="2"/>
  <c r="AU280" i="2"/>
  <c r="AU281" i="2"/>
  <c r="AU282" i="2"/>
  <c r="AU283" i="2"/>
  <c r="AU284" i="2"/>
  <c r="AU285" i="2"/>
  <c r="AU286" i="2"/>
  <c r="AU287" i="2"/>
  <c r="AU288" i="2"/>
  <c r="AU289" i="2"/>
  <c r="AU290" i="2"/>
  <c r="AU291" i="2"/>
  <c r="AU292" i="2"/>
  <c r="AU293" i="2"/>
  <c r="AU294" i="2"/>
  <c r="AU295" i="2"/>
  <c r="AU296" i="2"/>
  <c r="AU297" i="2"/>
  <c r="AU298" i="2"/>
  <c r="AU299" i="2"/>
  <c r="AU300" i="2"/>
  <c r="AU301" i="2"/>
  <c r="AU302" i="2"/>
  <c r="AU303" i="2"/>
  <c r="AU304" i="2"/>
  <c r="AU305" i="2"/>
  <c r="AU306" i="2"/>
  <c r="AU307" i="2"/>
  <c r="AU308" i="2"/>
  <c r="AU309" i="2"/>
  <c r="AU310" i="2"/>
  <c r="AU311" i="2"/>
  <c r="AU312" i="2"/>
  <c r="AU313" i="2"/>
  <c r="AU314" i="2"/>
  <c r="AU315" i="2"/>
  <c r="AU316" i="2"/>
  <c r="AU317" i="2"/>
  <c r="AU318" i="2"/>
  <c r="AU319" i="2"/>
  <c r="AU320" i="2"/>
  <c r="AU321" i="2"/>
  <c r="AU322" i="2"/>
  <c r="AU323" i="2"/>
  <c r="AU324" i="2"/>
  <c r="AU325" i="2"/>
  <c r="AU326" i="2"/>
  <c r="AU327" i="2"/>
  <c r="AU328" i="2"/>
  <c r="AU329" i="2"/>
  <c r="AU330" i="2"/>
  <c r="AU331" i="2"/>
  <c r="AU332" i="2"/>
  <c r="AU333" i="2"/>
  <c r="AU334" i="2"/>
  <c r="AU335" i="2"/>
  <c r="AU336" i="2"/>
  <c r="AU337" i="2"/>
  <c r="AU338" i="2"/>
  <c r="AU339" i="2"/>
  <c r="AU340" i="2"/>
  <c r="AU341" i="2"/>
  <c r="AU342" i="2"/>
  <c r="AU343" i="2"/>
  <c r="AU344" i="2"/>
  <c r="AU345" i="2"/>
  <c r="AU346" i="2"/>
  <c r="AU347" i="2"/>
  <c r="AU348" i="2"/>
  <c r="AU349" i="2"/>
  <c r="AU350" i="2"/>
  <c r="AU351" i="2"/>
  <c r="AU352" i="2"/>
  <c r="AU353" i="2"/>
  <c r="AU354" i="2"/>
  <c r="AU355" i="2"/>
  <c r="AU356" i="2"/>
  <c r="AU357" i="2"/>
  <c r="AU358" i="2"/>
  <c r="AU359" i="2"/>
  <c r="AU360" i="2"/>
  <c r="AU361" i="2"/>
  <c r="AU362" i="2"/>
  <c r="AU363" i="2"/>
  <c r="AU364" i="2"/>
  <c r="AU365" i="2"/>
  <c r="AU366" i="2"/>
  <c r="AU367" i="2"/>
  <c r="AU368" i="2"/>
  <c r="AU373" i="2"/>
  <c r="AU374" i="2"/>
  <c r="AU375" i="2"/>
  <c r="AU376" i="2"/>
  <c r="AU377" i="2"/>
  <c r="AU378" i="2"/>
  <c r="AU379" i="2"/>
  <c r="AU380" i="2"/>
  <c r="AU381" i="2"/>
  <c r="AU382" i="2"/>
  <c r="AU383" i="2"/>
  <c r="AU384" i="2"/>
  <c r="AU385" i="2"/>
  <c r="AU386" i="2"/>
  <c r="AU387" i="2"/>
  <c r="AU388" i="2"/>
  <c r="AU389" i="2"/>
  <c r="AU390" i="2"/>
  <c r="AU391" i="2"/>
  <c r="AU392" i="2"/>
  <c r="AU393" i="2"/>
  <c r="AU394" i="2"/>
  <c r="AU395" i="2"/>
  <c r="AU396" i="2"/>
  <c r="AU397" i="2"/>
  <c r="AU398" i="2"/>
  <c r="BA18" i="2"/>
  <c r="BA19" i="2"/>
  <c r="BA20" i="2"/>
  <c r="BA21" i="2"/>
  <c r="BA22" i="2"/>
  <c r="BA23" i="2"/>
  <c r="BA24" i="2"/>
  <c r="BA25" i="2"/>
  <c r="BA26" i="2"/>
  <c r="BA27" i="2"/>
  <c r="BA28" i="2"/>
  <c r="BA29" i="2"/>
  <c r="BA30" i="2"/>
  <c r="BA31" i="2"/>
  <c r="BA32" i="2"/>
  <c r="BA33" i="2"/>
  <c r="BA34" i="2"/>
  <c r="BA35" i="2"/>
  <c r="BA36" i="2"/>
  <c r="BA37" i="2"/>
  <c r="BA38" i="2"/>
  <c r="BA39" i="2"/>
  <c r="BA40" i="2"/>
  <c r="BA41" i="2"/>
  <c r="BA42" i="2"/>
  <c r="BA43" i="2"/>
  <c r="BA44" i="2"/>
  <c r="BA45" i="2"/>
  <c r="BA46" i="2"/>
  <c r="BA47" i="2"/>
  <c r="BA48" i="2"/>
  <c r="BA49" i="2"/>
  <c r="BA50" i="2"/>
  <c r="BA51" i="2"/>
  <c r="BA52" i="2"/>
  <c r="BA53" i="2"/>
  <c r="BA54" i="2"/>
  <c r="BA55" i="2"/>
  <c r="BA56" i="2"/>
  <c r="BA57" i="2"/>
  <c r="BA58" i="2"/>
  <c r="BA59" i="2"/>
  <c r="BA60" i="2"/>
  <c r="BA61" i="2"/>
  <c r="BA62" i="2"/>
  <c r="BA63" i="2"/>
  <c r="BA64" i="2"/>
  <c r="BA65" i="2"/>
  <c r="BA66" i="2"/>
  <c r="BA67" i="2"/>
  <c r="BA68" i="2"/>
  <c r="BA69" i="2"/>
  <c r="BA70" i="2"/>
  <c r="BA71" i="2"/>
  <c r="BA72" i="2"/>
  <c r="BA73" i="2"/>
  <c r="BA74" i="2"/>
  <c r="BA75" i="2"/>
  <c r="BA76" i="2"/>
  <c r="BA77" i="2"/>
  <c r="BA78" i="2"/>
  <c r="BA79" i="2"/>
  <c r="BA80" i="2"/>
  <c r="BA81" i="2"/>
  <c r="BA82" i="2"/>
  <c r="BA83" i="2"/>
  <c r="BA84" i="2"/>
  <c r="BA85" i="2"/>
  <c r="BA86" i="2"/>
  <c r="BA87" i="2"/>
  <c r="BA88" i="2"/>
  <c r="BA89" i="2"/>
  <c r="BA90" i="2"/>
  <c r="BA91" i="2"/>
  <c r="BA92" i="2"/>
  <c r="BA93" i="2"/>
  <c r="BA94" i="2"/>
  <c r="BA95" i="2"/>
  <c r="BA96" i="2"/>
  <c r="BA97" i="2"/>
  <c r="BA98" i="2"/>
  <c r="BA99" i="2"/>
  <c r="BA100" i="2"/>
  <c r="BA101" i="2"/>
  <c r="BA102" i="2"/>
  <c r="BA103" i="2"/>
  <c r="BA104" i="2"/>
  <c r="BA105" i="2"/>
  <c r="BA106" i="2"/>
  <c r="BA107" i="2"/>
  <c r="BA108" i="2"/>
  <c r="BA109" i="2"/>
  <c r="BA110" i="2"/>
  <c r="BA111" i="2"/>
  <c r="BA112" i="2"/>
  <c r="BA113" i="2"/>
  <c r="BA114" i="2"/>
  <c r="BA115" i="2"/>
  <c r="BA116" i="2"/>
  <c r="BA117" i="2"/>
  <c r="BA118" i="2"/>
  <c r="BA119" i="2"/>
  <c r="BA120" i="2"/>
  <c r="BA121" i="2"/>
  <c r="BA122" i="2"/>
  <c r="BA123" i="2"/>
  <c r="BA124" i="2"/>
  <c r="BA125" i="2"/>
  <c r="BA126" i="2"/>
  <c r="BA127" i="2"/>
  <c r="BA128" i="2"/>
  <c r="BA129" i="2"/>
  <c r="BA130" i="2"/>
  <c r="BA131" i="2"/>
  <c r="BA132" i="2"/>
  <c r="BA133" i="2"/>
  <c r="BA134" i="2"/>
  <c r="BA135" i="2"/>
  <c r="BA136" i="2"/>
  <c r="BA137" i="2"/>
  <c r="BA138" i="2"/>
  <c r="BA139" i="2"/>
  <c r="BA140" i="2"/>
  <c r="BA141" i="2"/>
  <c r="BA142" i="2"/>
  <c r="BA143" i="2"/>
  <c r="BA144" i="2"/>
  <c r="BA145" i="2"/>
  <c r="BA146" i="2"/>
  <c r="BA147" i="2"/>
  <c r="BA148" i="2"/>
  <c r="BA149" i="2"/>
  <c r="BA150" i="2"/>
  <c r="BA151" i="2"/>
  <c r="BA152" i="2"/>
  <c r="BA153" i="2"/>
  <c r="BA154" i="2"/>
  <c r="BA155" i="2"/>
  <c r="BA156" i="2"/>
  <c r="BA157" i="2"/>
  <c r="BA158" i="2"/>
  <c r="BA159" i="2"/>
  <c r="BA160" i="2"/>
  <c r="BA161" i="2"/>
  <c r="BA162" i="2"/>
  <c r="BA163" i="2"/>
  <c r="BA164" i="2"/>
  <c r="BA165" i="2"/>
  <c r="BA166" i="2"/>
  <c r="BA167" i="2"/>
  <c r="BA168" i="2"/>
  <c r="BA169" i="2"/>
  <c r="BA170" i="2"/>
  <c r="BA171" i="2"/>
  <c r="BA172" i="2"/>
  <c r="BA173" i="2"/>
  <c r="BA174" i="2"/>
  <c r="BA175" i="2"/>
  <c r="BA176" i="2"/>
  <c r="BA177" i="2"/>
  <c r="BA178" i="2"/>
  <c r="BA179" i="2"/>
  <c r="BA180" i="2"/>
  <c r="BA181" i="2"/>
  <c r="BA182" i="2"/>
  <c r="BA183" i="2"/>
  <c r="BA184" i="2"/>
  <c r="BA185" i="2"/>
  <c r="BA186" i="2"/>
  <c r="BA187" i="2"/>
  <c r="BA188" i="2"/>
  <c r="BA189" i="2"/>
  <c r="BA190" i="2"/>
  <c r="BA191" i="2"/>
  <c r="BA192" i="2"/>
  <c r="BA193" i="2"/>
  <c r="BA194" i="2"/>
  <c r="BA195" i="2"/>
  <c r="BA196" i="2"/>
  <c r="BA197" i="2"/>
  <c r="BA198" i="2"/>
  <c r="BA199" i="2"/>
  <c r="BA200" i="2"/>
  <c r="BA201" i="2"/>
  <c r="BA202" i="2"/>
  <c r="BA203" i="2"/>
  <c r="BA204" i="2"/>
  <c r="BA205" i="2"/>
  <c r="BA206" i="2"/>
  <c r="BA207" i="2"/>
  <c r="BA208" i="2"/>
  <c r="BA209" i="2"/>
  <c r="BA210" i="2"/>
  <c r="BA211" i="2"/>
  <c r="BA212" i="2"/>
  <c r="BA213" i="2"/>
  <c r="BA214" i="2"/>
  <c r="BA215" i="2"/>
  <c r="BA216" i="2"/>
  <c r="BA217" i="2"/>
  <c r="BA218" i="2"/>
  <c r="BA219" i="2"/>
  <c r="BA220" i="2"/>
  <c r="BA221" i="2"/>
  <c r="BA222" i="2"/>
  <c r="BA223" i="2"/>
  <c r="BA224" i="2"/>
  <c r="BA225" i="2"/>
  <c r="BA226" i="2"/>
  <c r="BA227" i="2"/>
  <c r="BA228" i="2"/>
  <c r="BA229" i="2"/>
  <c r="BA230" i="2"/>
  <c r="BA231" i="2"/>
  <c r="BA232" i="2"/>
  <c r="BA233" i="2"/>
  <c r="BA234" i="2"/>
  <c r="BA235" i="2"/>
  <c r="BA236" i="2"/>
  <c r="BA237" i="2"/>
  <c r="BA238" i="2"/>
  <c r="BA239" i="2"/>
  <c r="BA240" i="2"/>
  <c r="BA241" i="2"/>
  <c r="BA242" i="2"/>
  <c r="BA243" i="2"/>
  <c r="BA244" i="2"/>
  <c r="BA245" i="2"/>
  <c r="BA246" i="2"/>
  <c r="BA247" i="2"/>
  <c r="BA248" i="2"/>
  <c r="BA249" i="2"/>
  <c r="BA250" i="2"/>
  <c r="BA251" i="2"/>
  <c r="BA252" i="2"/>
  <c r="BA253" i="2"/>
  <c r="BA254" i="2"/>
  <c r="BA255" i="2"/>
  <c r="BA256" i="2"/>
  <c r="BA257" i="2"/>
  <c r="BA258" i="2"/>
  <c r="BA259" i="2"/>
  <c r="BA260" i="2"/>
  <c r="BA261" i="2"/>
  <c r="BA262" i="2"/>
  <c r="BA263" i="2"/>
  <c r="BA264" i="2"/>
  <c r="BA265" i="2"/>
  <c r="BA266" i="2"/>
  <c r="BA267" i="2"/>
  <c r="BA268" i="2"/>
  <c r="BA269" i="2"/>
  <c r="BA270" i="2"/>
  <c r="BA271" i="2"/>
  <c r="BA272" i="2"/>
  <c r="BA273" i="2"/>
  <c r="BA274" i="2"/>
  <c r="BA275" i="2"/>
  <c r="BA276" i="2"/>
  <c r="BA277" i="2"/>
  <c r="BA278" i="2"/>
  <c r="BA279" i="2"/>
  <c r="BA280" i="2"/>
  <c r="BA281" i="2"/>
  <c r="BA282" i="2"/>
  <c r="BA283" i="2"/>
  <c r="BA284" i="2"/>
  <c r="BA285" i="2"/>
  <c r="BA286" i="2"/>
  <c r="BA287" i="2"/>
  <c r="BA288" i="2"/>
  <c r="BA289" i="2"/>
  <c r="BA290" i="2"/>
  <c r="BA291" i="2"/>
  <c r="BA292" i="2"/>
  <c r="BA293" i="2"/>
  <c r="BA294" i="2"/>
  <c r="BA295" i="2"/>
  <c r="BA296" i="2"/>
  <c r="BA297" i="2"/>
  <c r="BA298" i="2"/>
  <c r="BA299" i="2"/>
  <c r="BA300" i="2"/>
  <c r="BA301" i="2"/>
  <c r="BA302" i="2"/>
  <c r="BA303" i="2"/>
  <c r="BA304" i="2"/>
  <c r="BA305" i="2"/>
  <c r="BA306" i="2"/>
  <c r="BA307" i="2"/>
  <c r="BA308" i="2"/>
  <c r="BA309" i="2"/>
  <c r="BA310" i="2"/>
  <c r="BA311" i="2"/>
  <c r="BA312" i="2"/>
  <c r="BA313" i="2"/>
  <c r="BA314" i="2"/>
  <c r="BA315" i="2"/>
  <c r="BA316" i="2"/>
  <c r="BA317" i="2"/>
  <c r="BA318" i="2"/>
  <c r="BA319" i="2"/>
  <c r="BA320" i="2"/>
  <c r="BA321" i="2"/>
  <c r="BA322" i="2"/>
  <c r="BA323" i="2"/>
  <c r="BA324" i="2"/>
  <c r="BA325" i="2"/>
  <c r="BA326" i="2"/>
  <c r="BA327" i="2"/>
  <c r="BA328" i="2"/>
  <c r="BA329" i="2"/>
  <c r="BA330" i="2"/>
  <c r="BA331" i="2"/>
  <c r="BA332" i="2"/>
  <c r="BA333" i="2"/>
  <c r="BA334" i="2"/>
  <c r="BA335" i="2"/>
  <c r="BA336" i="2"/>
  <c r="BA337" i="2"/>
  <c r="BA338" i="2"/>
  <c r="BA339" i="2"/>
  <c r="BA340" i="2"/>
  <c r="BA341" i="2"/>
  <c r="BA342" i="2"/>
  <c r="BA343" i="2"/>
  <c r="BA344" i="2"/>
  <c r="BA345" i="2"/>
  <c r="BA346" i="2"/>
  <c r="BA347" i="2"/>
  <c r="BA348" i="2"/>
  <c r="BA349" i="2"/>
  <c r="BA350" i="2"/>
  <c r="BA351" i="2"/>
  <c r="BA352" i="2"/>
  <c r="BA353" i="2"/>
  <c r="BA354" i="2"/>
  <c r="BA355" i="2"/>
  <c r="BA356" i="2"/>
  <c r="BA357" i="2"/>
  <c r="BA358" i="2"/>
  <c r="BA359" i="2"/>
  <c r="BA360" i="2"/>
  <c r="BA361" i="2"/>
  <c r="BA362" i="2"/>
  <c r="BA363" i="2"/>
  <c r="BA364" i="2"/>
  <c r="BA365" i="2"/>
  <c r="BA366" i="2"/>
  <c r="BA367" i="2"/>
  <c r="BA368" i="2"/>
  <c r="BA369" i="2"/>
  <c r="BA370" i="2"/>
  <c r="BA371" i="2"/>
  <c r="BA372" i="2"/>
  <c r="BA373" i="2"/>
  <c r="BA374" i="2"/>
  <c r="BA375" i="2"/>
  <c r="BA376" i="2"/>
  <c r="BA377" i="2"/>
  <c r="BA378" i="2"/>
  <c r="BA379" i="2"/>
  <c r="BA380" i="2"/>
  <c r="BA381" i="2"/>
  <c r="BA382" i="2"/>
  <c r="BA383" i="2"/>
  <c r="BA384" i="2"/>
  <c r="BA385" i="2"/>
  <c r="BA386" i="2"/>
  <c r="BA387" i="2"/>
  <c r="BA388" i="2"/>
  <c r="BA389" i="2"/>
  <c r="BA390" i="2"/>
  <c r="BA391" i="2"/>
  <c r="BA392" i="2"/>
  <c r="BA393" i="2"/>
  <c r="BA394" i="2"/>
  <c r="BA395" i="2"/>
  <c r="BA396" i="2"/>
  <c r="BA397" i="2"/>
  <c r="BA398" i="2"/>
  <c r="BA11" i="2"/>
  <c r="BA13" i="2"/>
  <c r="BA16" i="2"/>
  <c r="BA17" i="2"/>
  <c r="AT15" i="2"/>
  <c r="AV15" i="2"/>
  <c r="AW15" i="2"/>
  <c r="AY15" i="2"/>
  <c r="AZ15" i="2"/>
  <c r="BC15" i="2"/>
  <c r="AD16" i="2"/>
  <c r="AN16" i="2" s="1"/>
  <c r="AW16" i="2"/>
  <c r="AY16" i="2"/>
  <c r="AZ16" i="2"/>
  <c r="BB16" i="2"/>
  <c r="BC16" i="2"/>
  <c r="X17" i="2"/>
  <c r="Y17" i="2" s="1"/>
  <c r="AW17" i="2"/>
  <c r="AY17" i="2"/>
  <c r="AZ17" i="2"/>
  <c r="BB17" i="2"/>
  <c r="BC17" i="2"/>
  <c r="BO18" i="2"/>
  <c r="AW18" i="2"/>
  <c r="AY18" i="2"/>
  <c r="AZ18" i="2"/>
  <c r="BB18" i="2"/>
  <c r="AW19" i="2"/>
  <c r="AY19" i="2"/>
  <c r="AZ19" i="2"/>
  <c r="BB19" i="2"/>
  <c r="BC19" i="2"/>
  <c r="AT20" i="2"/>
  <c r="AW20" i="2"/>
  <c r="AY20" i="2"/>
  <c r="AZ20" i="2"/>
  <c r="BB20" i="2"/>
  <c r="AT21" i="2"/>
  <c r="AA21" i="2"/>
  <c r="AB21" i="2" s="1"/>
  <c r="AW21" i="2"/>
  <c r="AY21" i="2"/>
  <c r="AZ21" i="2"/>
  <c r="BB21" i="2"/>
  <c r="AA22" i="2"/>
  <c r="AB22" i="2" s="1"/>
  <c r="X22" i="2"/>
  <c r="Y22" i="2" s="1"/>
  <c r="AT22" i="2"/>
  <c r="AV22" i="2"/>
  <c r="AW22" i="2"/>
  <c r="AY22" i="2"/>
  <c r="AZ22" i="2"/>
  <c r="BB22" i="2"/>
  <c r="AD23" i="2"/>
  <c r="AR23" i="2" s="1"/>
  <c r="AT23" i="2"/>
  <c r="AV23" i="2"/>
  <c r="AW23" i="2"/>
  <c r="AY23" i="2"/>
  <c r="AZ23" i="2"/>
  <c r="BB23" i="2"/>
  <c r="BC23" i="2"/>
  <c r="AD24" i="2"/>
  <c r="AT24" i="2"/>
  <c r="AV24" i="2"/>
  <c r="AW24" i="2"/>
  <c r="AY24" i="2"/>
  <c r="AZ24" i="2"/>
  <c r="BB24" i="2"/>
  <c r="BC24" i="2"/>
  <c r="AD25" i="2"/>
  <c r="AT25" i="2"/>
  <c r="AV25" i="2"/>
  <c r="AW25" i="2"/>
  <c r="AY25" i="2"/>
  <c r="AZ25" i="2"/>
  <c r="BB25" i="2"/>
  <c r="BC25" i="2"/>
  <c r="AD26" i="2"/>
  <c r="AR26" i="2" s="1"/>
  <c r="AT26" i="2"/>
  <c r="AV26" i="2"/>
  <c r="AW26" i="2"/>
  <c r="AY26" i="2"/>
  <c r="AZ26" i="2"/>
  <c r="BB26" i="2"/>
  <c r="BC26" i="2"/>
  <c r="S27" i="2"/>
  <c r="CF27" i="2" s="1"/>
  <c r="AD27" i="2"/>
  <c r="AR27" i="2" s="1"/>
  <c r="AT27" i="2"/>
  <c r="AV27" i="2"/>
  <c r="AW27" i="2"/>
  <c r="AY27" i="2"/>
  <c r="AZ27" i="2"/>
  <c r="BB27" i="2"/>
  <c r="BC27" i="2"/>
  <c r="S28" i="2"/>
  <c r="CF28" i="2" s="1"/>
  <c r="AD28" i="2"/>
  <c r="AT28" i="2"/>
  <c r="AV28" i="2"/>
  <c r="AW28" i="2"/>
  <c r="AY28" i="2"/>
  <c r="AZ28" i="2"/>
  <c r="BB28" i="2"/>
  <c r="BC28" i="2"/>
  <c r="S29" i="2"/>
  <c r="CF29" i="2" s="1"/>
  <c r="X29" i="2"/>
  <c r="Y29" i="2" s="1"/>
  <c r="AD29" i="2"/>
  <c r="AT29" i="2"/>
  <c r="AV29" i="2"/>
  <c r="AW29" i="2"/>
  <c r="AY29" i="2"/>
  <c r="AZ29" i="2"/>
  <c r="BB29" i="2"/>
  <c r="BC29" i="2"/>
  <c r="S30" i="2"/>
  <c r="CF30" i="2" s="1"/>
  <c r="X30" i="2"/>
  <c r="Y30" i="2" s="1"/>
  <c r="AD30" i="2"/>
  <c r="AT30" i="2"/>
  <c r="AV30" i="2"/>
  <c r="AW30" i="2"/>
  <c r="AY30" i="2"/>
  <c r="AZ30" i="2"/>
  <c r="BB30" i="2"/>
  <c r="BC30" i="2"/>
  <c r="S31" i="2"/>
  <c r="CF31" i="2" s="1"/>
  <c r="AA31" i="2"/>
  <c r="AB31" i="2" s="1"/>
  <c r="AD31" i="2"/>
  <c r="AT31" i="2"/>
  <c r="AV31" i="2"/>
  <c r="AW31" i="2"/>
  <c r="AY31" i="2"/>
  <c r="AZ31" i="2"/>
  <c r="BB31" i="2"/>
  <c r="BC31" i="2"/>
  <c r="S32" i="2"/>
  <c r="CF32" i="2" s="1"/>
  <c r="X32" i="2"/>
  <c r="Y32" i="2" s="1"/>
  <c r="AA32" i="2"/>
  <c r="AB32" i="2" s="1"/>
  <c r="AD32" i="2"/>
  <c r="AT32" i="2"/>
  <c r="AV32" i="2"/>
  <c r="AW32" i="2"/>
  <c r="AY32" i="2"/>
  <c r="AZ32" i="2"/>
  <c r="BB32" i="2"/>
  <c r="BC32" i="2"/>
  <c r="AA33" i="2"/>
  <c r="AB33" i="2" s="1"/>
  <c r="X33" i="2"/>
  <c r="Y33" i="2" s="1"/>
  <c r="AD33" i="2"/>
  <c r="AR33" i="2" s="1"/>
  <c r="AT33" i="2"/>
  <c r="AV33" i="2"/>
  <c r="AW33" i="2"/>
  <c r="AY33" i="2"/>
  <c r="AZ33" i="2"/>
  <c r="BB33" i="2"/>
  <c r="BC33" i="2"/>
  <c r="X34" i="2"/>
  <c r="Y34" i="2" s="1"/>
  <c r="AD34" i="2"/>
  <c r="AT34" i="2"/>
  <c r="AV34" i="2"/>
  <c r="AW34" i="2"/>
  <c r="AY34" i="2"/>
  <c r="AZ34" i="2"/>
  <c r="BB34" i="2"/>
  <c r="BC34" i="2"/>
  <c r="AA35" i="2"/>
  <c r="AB35" i="2" s="1"/>
  <c r="X35" i="2"/>
  <c r="Y35" i="2" s="1"/>
  <c r="AD35" i="2"/>
  <c r="AT35" i="2"/>
  <c r="AV35" i="2"/>
  <c r="AW35" i="2"/>
  <c r="AY35" i="2"/>
  <c r="AZ35" i="2"/>
  <c r="BB35" i="2"/>
  <c r="BC35" i="2"/>
  <c r="AA36" i="2"/>
  <c r="AB36" i="2" s="1"/>
  <c r="AD36" i="2"/>
  <c r="AP36" i="2" s="1"/>
  <c r="AT36" i="2"/>
  <c r="AV36" i="2"/>
  <c r="AW36" i="2"/>
  <c r="AY36" i="2"/>
  <c r="AZ36" i="2"/>
  <c r="BB36" i="2"/>
  <c r="BC36" i="2"/>
  <c r="S37" i="2"/>
  <c r="CF37" i="2" s="1"/>
  <c r="AD37" i="2"/>
  <c r="AJ37" i="2" s="1"/>
  <c r="AT37" i="2"/>
  <c r="AV37" i="2"/>
  <c r="AW37" i="2"/>
  <c r="AY37" i="2"/>
  <c r="AZ37" i="2"/>
  <c r="BB37" i="2"/>
  <c r="BC37" i="2"/>
  <c r="S38" i="2"/>
  <c r="CF38" i="2" s="1"/>
  <c r="AD38" i="2"/>
  <c r="AG38" i="2" s="1"/>
  <c r="AT38" i="2"/>
  <c r="AV38" i="2"/>
  <c r="AW38" i="2"/>
  <c r="AY38" i="2"/>
  <c r="AZ38" i="2"/>
  <c r="BB38" i="2"/>
  <c r="BC38" i="2"/>
  <c r="S39" i="2"/>
  <c r="CF39" i="2" s="1"/>
  <c r="AA39" i="2"/>
  <c r="AB39" i="2" s="1"/>
  <c r="X39" i="2"/>
  <c r="Y39" i="2" s="1"/>
  <c r="AD39" i="2"/>
  <c r="AN39" i="2" s="1"/>
  <c r="AT39" i="2"/>
  <c r="AV39" i="2"/>
  <c r="AW39" i="2"/>
  <c r="AY39" i="2"/>
  <c r="AZ39" i="2"/>
  <c r="BB39" i="2"/>
  <c r="BC39" i="2"/>
  <c r="S40" i="2"/>
  <c r="CF40" i="2" s="1"/>
  <c r="AD40" i="2"/>
  <c r="AH40" i="2" s="1"/>
  <c r="AT40" i="2"/>
  <c r="AV40" i="2"/>
  <c r="AW40" i="2"/>
  <c r="AY40" i="2"/>
  <c r="AZ40" i="2"/>
  <c r="BB40" i="2"/>
  <c r="BC40" i="2"/>
  <c r="AB41" i="2"/>
  <c r="Y41" i="2"/>
  <c r="AD41" i="2"/>
  <c r="AT41" i="2"/>
  <c r="AV41" i="2"/>
  <c r="AW41" i="2"/>
  <c r="AY41" i="2"/>
  <c r="AZ41" i="2"/>
  <c r="BB41" i="2"/>
  <c r="BC41" i="2"/>
  <c r="S42" i="2"/>
  <c r="CF42" i="2" s="1"/>
  <c r="Y42" i="2"/>
  <c r="AD42" i="2"/>
  <c r="AT42" i="2"/>
  <c r="AV42" i="2"/>
  <c r="AW42" i="2"/>
  <c r="AY42" i="2"/>
  <c r="AZ42" i="2"/>
  <c r="BB42" i="2"/>
  <c r="BC42" i="2"/>
  <c r="S43" i="2"/>
  <c r="CF43" i="2" s="1"/>
  <c r="AB43" i="2"/>
  <c r="X43" i="2"/>
  <c r="Y43" i="2" s="1"/>
  <c r="AD43" i="2"/>
  <c r="AT43" i="2"/>
  <c r="AV43" i="2"/>
  <c r="AW43" i="2"/>
  <c r="AY43" i="2"/>
  <c r="AZ43" i="2"/>
  <c r="BB43" i="2"/>
  <c r="BC43" i="2"/>
  <c r="S44" i="2"/>
  <c r="CF44" i="2" s="1"/>
  <c r="AA44" i="2"/>
  <c r="AB44" i="2" s="1"/>
  <c r="AD44" i="2"/>
  <c r="AT44" i="2"/>
  <c r="AV44" i="2"/>
  <c r="AW44" i="2"/>
  <c r="AY44" i="2"/>
  <c r="AZ44" i="2"/>
  <c r="BB44" i="2"/>
  <c r="BC44" i="2"/>
  <c r="S45" i="2"/>
  <c r="CF45" i="2" s="1"/>
  <c r="X45" i="2"/>
  <c r="Y45" i="2" s="1"/>
  <c r="AD45" i="2"/>
  <c r="AT45" i="2"/>
  <c r="AV45" i="2"/>
  <c r="AW45" i="2"/>
  <c r="AY45" i="2"/>
  <c r="AZ45" i="2"/>
  <c r="BB45" i="2"/>
  <c r="BC45" i="2"/>
  <c r="S46" i="2"/>
  <c r="CF46" i="2" s="1"/>
  <c r="X46" i="2"/>
  <c r="Y46" i="2" s="1"/>
  <c r="AD46" i="2"/>
  <c r="AT46" i="2"/>
  <c r="AV46" i="2"/>
  <c r="AW46" i="2"/>
  <c r="AY46" i="2"/>
  <c r="AZ46" i="2"/>
  <c r="BB46" i="2"/>
  <c r="BC46" i="2"/>
  <c r="S47" i="2"/>
  <c r="CF47" i="2" s="1"/>
  <c r="AA47" i="2"/>
  <c r="AB47" i="2"/>
  <c r="X47" i="2"/>
  <c r="Y47" i="2" s="1"/>
  <c r="AD47" i="2"/>
  <c r="AT47" i="2"/>
  <c r="AV47" i="2"/>
  <c r="AW47" i="2"/>
  <c r="AY47" i="2"/>
  <c r="AZ47" i="2"/>
  <c r="BB47" i="2"/>
  <c r="BC47" i="2"/>
  <c r="AB48" i="2"/>
  <c r="AD48" i="2"/>
  <c r="AT48" i="2"/>
  <c r="AV48" i="2"/>
  <c r="AW48" i="2"/>
  <c r="AY48" i="2"/>
  <c r="AZ48" i="2"/>
  <c r="BB48" i="2"/>
  <c r="BC48" i="2"/>
  <c r="X49" i="2"/>
  <c r="Y49" i="2" s="1"/>
  <c r="AD49" i="2"/>
  <c r="AR49" i="2" s="1"/>
  <c r="AT49" i="2"/>
  <c r="AV49" i="2"/>
  <c r="AW49" i="2"/>
  <c r="AY49" i="2"/>
  <c r="AZ49" i="2"/>
  <c r="BB49" i="2"/>
  <c r="BC49" i="2"/>
  <c r="X50" i="2"/>
  <c r="Y50" i="2"/>
  <c r="AD50" i="2"/>
  <c r="AT50" i="2"/>
  <c r="AV50" i="2"/>
  <c r="AW50" i="2"/>
  <c r="AY50" i="2"/>
  <c r="AZ50" i="2"/>
  <c r="BB50" i="2"/>
  <c r="BC50" i="2"/>
  <c r="AD51" i="2"/>
  <c r="AR51" i="2" s="1"/>
  <c r="AT51" i="2"/>
  <c r="AV51" i="2"/>
  <c r="AW51" i="2"/>
  <c r="AY51" i="2"/>
  <c r="AZ51" i="2"/>
  <c r="BB51" i="2"/>
  <c r="BC51" i="2"/>
  <c r="S52" i="2"/>
  <c r="CF52" i="2" s="1"/>
  <c r="AD52" i="2"/>
  <c r="AT52" i="2"/>
  <c r="AV52" i="2"/>
  <c r="AW52" i="2"/>
  <c r="AY52" i="2"/>
  <c r="AZ52" i="2"/>
  <c r="BB52" i="2"/>
  <c r="BC52" i="2"/>
  <c r="S53" i="2"/>
  <c r="CF53" i="2" s="1"/>
  <c r="X53" i="2"/>
  <c r="Y53" i="2" s="1"/>
  <c r="AD53" i="2"/>
  <c r="AT53" i="2"/>
  <c r="AV53" i="2"/>
  <c r="AW53" i="2"/>
  <c r="AY53" i="2"/>
  <c r="AZ53" i="2"/>
  <c r="BB53" i="2"/>
  <c r="BC53" i="2"/>
  <c r="S54" i="2"/>
  <c r="CF54" i="2" s="1"/>
  <c r="AD54" i="2"/>
  <c r="AR54" i="2" s="1"/>
  <c r="AT54" i="2"/>
  <c r="AV54" i="2"/>
  <c r="AW54" i="2"/>
  <c r="AY54" i="2"/>
  <c r="AZ54" i="2"/>
  <c r="BB54" i="2"/>
  <c r="BC54" i="2"/>
  <c r="AA55" i="2"/>
  <c r="AB55" i="2" s="1"/>
  <c r="X55" i="2"/>
  <c r="Y55" i="2" s="1"/>
  <c r="AD55" i="2"/>
  <c r="AT55" i="2"/>
  <c r="AV55" i="2"/>
  <c r="AW55" i="2"/>
  <c r="AY55" i="2"/>
  <c r="AZ55" i="2"/>
  <c r="BB55" i="2"/>
  <c r="BC55" i="2"/>
  <c r="S56" i="2"/>
  <c r="CF56" i="2" s="1"/>
  <c r="X56" i="2"/>
  <c r="Y56" i="2" s="1"/>
  <c r="AB56" i="2"/>
  <c r="AD56" i="2"/>
  <c r="AT56" i="2"/>
  <c r="AV56" i="2"/>
  <c r="AW56" i="2"/>
  <c r="AY56" i="2"/>
  <c r="AZ56" i="2"/>
  <c r="BB56" i="2"/>
  <c r="BC56" i="2"/>
  <c r="S57" i="2"/>
  <c r="CF57" i="2" s="1"/>
  <c r="AA57" i="2"/>
  <c r="AB57" i="2" s="1"/>
  <c r="AD57" i="2"/>
  <c r="AT57" i="2"/>
  <c r="AV57" i="2"/>
  <c r="AW57" i="2"/>
  <c r="AY57" i="2"/>
  <c r="AZ57" i="2"/>
  <c r="BB57" i="2"/>
  <c r="BC57" i="2"/>
  <c r="X58" i="2"/>
  <c r="Y58" i="2" s="1"/>
  <c r="AA58" i="2"/>
  <c r="AB58" i="2" s="1"/>
  <c r="AT58" i="2"/>
  <c r="AV58" i="2"/>
  <c r="AW58" i="2"/>
  <c r="AY58" i="2"/>
  <c r="AZ58" i="2"/>
  <c r="BB58" i="2"/>
  <c r="BC58" i="2"/>
  <c r="AD59" i="2"/>
  <c r="AT59" i="2"/>
  <c r="AV59" i="2"/>
  <c r="AW59" i="2"/>
  <c r="AY59" i="2"/>
  <c r="AZ59" i="2"/>
  <c r="BB59" i="2"/>
  <c r="BC59" i="2"/>
  <c r="AD60" i="2"/>
  <c r="AT60" i="2"/>
  <c r="AV60" i="2"/>
  <c r="AW60" i="2"/>
  <c r="AY60" i="2"/>
  <c r="AZ60" i="2"/>
  <c r="BB60" i="2"/>
  <c r="BC60" i="2"/>
  <c r="S61" i="2"/>
  <c r="CF61" i="2" s="1"/>
  <c r="X61" i="2"/>
  <c r="Y61" i="2" s="1"/>
  <c r="AD61" i="2"/>
  <c r="AT61" i="2"/>
  <c r="AV61" i="2"/>
  <c r="AW61" i="2"/>
  <c r="AY61" i="2"/>
  <c r="AZ61" i="2"/>
  <c r="BB61" i="2"/>
  <c r="BC61" i="2"/>
  <c r="S62" i="2"/>
  <c r="CF62" i="2" s="1"/>
  <c r="AD62" i="2"/>
  <c r="AJ62" i="2" s="1"/>
  <c r="AT62" i="2"/>
  <c r="AV62" i="2"/>
  <c r="AW62" i="2"/>
  <c r="AY62" i="2"/>
  <c r="AZ62" i="2"/>
  <c r="BB62" i="2"/>
  <c r="BC62" i="2"/>
  <c r="AA63" i="2"/>
  <c r="AB63" i="2" s="1"/>
  <c r="AD63" i="2"/>
  <c r="AR63" i="2" s="1"/>
  <c r="AT63" i="2"/>
  <c r="AV63" i="2"/>
  <c r="AW63" i="2"/>
  <c r="AY63" i="2"/>
  <c r="AZ63" i="2"/>
  <c r="BB63" i="2"/>
  <c r="BC63" i="2"/>
  <c r="S64" i="2"/>
  <c r="CF64" i="2" s="1"/>
  <c r="AB64" i="2"/>
  <c r="AD64" i="2"/>
  <c r="AM64" i="2" s="1"/>
  <c r="AT64" i="2"/>
  <c r="AV64" i="2"/>
  <c r="AW64" i="2"/>
  <c r="AY64" i="2"/>
  <c r="AZ64" i="2"/>
  <c r="BB64" i="2"/>
  <c r="BC64" i="2"/>
  <c r="S65" i="2"/>
  <c r="CF65" i="2" s="1"/>
  <c r="AA65" i="2"/>
  <c r="AB65" i="2" s="1"/>
  <c r="X65" i="2"/>
  <c r="Y65" i="2" s="1"/>
  <c r="AD65" i="2"/>
  <c r="AR65" i="2" s="1"/>
  <c r="AT65" i="2"/>
  <c r="AV65" i="2"/>
  <c r="AW65" i="2"/>
  <c r="AY65" i="2"/>
  <c r="AZ65" i="2"/>
  <c r="BB65" i="2"/>
  <c r="BC65" i="2"/>
  <c r="S66" i="2"/>
  <c r="CF66" i="2" s="1"/>
  <c r="AD66" i="2"/>
  <c r="AT66" i="2"/>
  <c r="AV66" i="2"/>
  <c r="AW66" i="2"/>
  <c r="AY66" i="2"/>
  <c r="AZ66" i="2"/>
  <c r="BB66" i="2"/>
  <c r="BC66" i="2"/>
  <c r="AA67" i="2"/>
  <c r="AB67" i="2" s="1"/>
  <c r="AD67" i="2"/>
  <c r="AR67" i="2" s="1"/>
  <c r="AT67" i="2"/>
  <c r="AV67" i="2"/>
  <c r="AW67" i="2"/>
  <c r="AY67" i="2"/>
  <c r="AZ67" i="2"/>
  <c r="BB67" i="2"/>
  <c r="BC67" i="2"/>
  <c r="S68" i="2"/>
  <c r="CF68" i="2" s="1"/>
  <c r="AD68" i="2"/>
  <c r="AT68" i="2"/>
  <c r="AV68" i="2"/>
  <c r="AW68" i="2"/>
  <c r="AY68" i="2"/>
  <c r="AZ68" i="2"/>
  <c r="BB68" i="2"/>
  <c r="BC68" i="2"/>
  <c r="S69" i="2"/>
  <c r="CF69" i="2" s="1"/>
  <c r="AA69" i="2"/>
  <c r="AB69" i="2" s="1"/>
  <c r="AD69" i="2"/>
  <c r="AR69" i="2" s="1"/>
  <c r="AT69" i="2"/>
  <c r="AV69" i="2"/>
  <c r="AW69" i="2"/>
  <c r="AY69" i="2"/>
  <c r="AZ69" i="2"/>
  <c r="BB69" i="2"/>
  <c r="BC69" i="2"/>
  <c r="X70" i="2"/>
  <c r="Y70" i="2" s="1"/>
  <c r="AA70" i="2"/>
  <c r="AB70" i="2" s="1"/>
  <c r="AD70" i="2"/>
  <c r="AT70" i="2"/>
  <c r="AV70" i="2"/>
  <c r="AW70" i="2"/>
  <c r="AY70" i="2"/>
  <c r="AZ70" i="2"/>
  <c r="BB70" i="2"/>
  <c r="BC70" i="2"/>
  <c r="S71" i="2"/>
  <c r="CF71" i="2" s="1"/>
  <c r="AA71" i="2"/>
  <c r="AB71" i="2" s="1"/>
  <c r="X71" i="2"/>
  <c r="Y71" i="2" s="1"/>
  <c r="AD71" i="2"/>
  <c r="AT71" i="2"/>
  <c r="AV71" i="2"/>
  <c r="AW71" i="2"/>
  <c r="AY71" i="2"/>
  <c r="AZ71" i="2"/>
  <c r="BB71" i="2"/>
  <c r="BC71" i="2"/>
  <c r="AA72" i="2"/>
  <c r="AB72" i="2" s="1"/>
  <c r="AD72" i="2"/>
  <c r="AR72" i="2" s="1"/>
  <c r="AT72" i="2"/>
  <c r="AV72" i="2"/>
  <c r="AW72" i="2"/>
  <c r="AY72" i="2"/>
  <c r="AZ72" i="2"/>
  <c r="BB72" i="2"/>
  <c r="BC72" i="2"/>
  <c r="AD73" i="2"/>
  <c r="AT73" i="2"/>
  <c r="AV73" i="2"/>
  <c r="AW73" i="2"/>
  <c r="AY73" i="2"/>
  <c r="AZ73" i="2"/>
  <c r="BB73" i="2"/>
  <c r="BC73" i="2"/>
  <c r="X74" i="2"/>
  <c r="Y74" i="2" s="1"/>
  <c r="AA74" i="2"/>
  <c r="AB74" i="2" s="1"/>
  <c r="AD74" i="2"/>
  <c r="AT74" i="2"/>
  <c r="AV74" i="2"/>
  <c r="AW74" i="2"/>
  <c r="AY74" i="2"/>
  <c r="AZ74" i="2"/>
  <c r="BB74" i="2"/>
  <c r="BC74" i="2"/>
  <c r="AD75" i="2"/>
  <c r="AT75" i="2"/>
  <c r="AV75" i="2"/>
  <c r="AW75" i="2"/>
  <c r="AY75" i="2"/>
  <c r="AZ75" i="2"/>
  <c r="BB75" i="2"/>
  <c r="BC75" i="2"/>
  <c r="AD76" i="2"/>
  <c r="AP76" i="2" s="1"/>
  <c r="AT76" i="2"/>
  <c r="AV76" i="2"/>
  <c r="AW76" i="2"/>
  <c r="AY76" i="2"/>
  <c r="AZ76" i="2"/>
  <c r="BB76" i="2"/>
  <c r="BC76" i="2"/>
  <c r="AD77" i="2"/>
  <c r="AM77" i="2" s="1"/>
  <c r="AT77" i="2"/>
  <c r="AV77" i="2"/>
  <c r="AW77" i="2"/>
  <c r="AY77" i="2"/>
  <c r="AZ77" i="2"/>
  <c r="BB77" i="2"/>
  <c r="BC77" i="2"/>
  <c r="AD78" i="2"/>
  <c r="AT78" i="2"/>
  <c r="AV78" i="2"/>
  <c r="AW78" i="2"/>
  <c r="AY78" i="2"/>
  <c r="AZ78" i="2"/>
  <c r="BB78" i="2"/>
  <c r="BC78" i="2"/>
  <c r="S79" i="2"/>
  <c r="CF79" i="2" s="1"/>
  <c r="AA79" i="2"/>
  <c r="AB79" i="2" s="1"/>
  <c r="AD79" i="2"/>
  <c r="AT79" i="2"/>
  <c r="AV79" i="2"/>
  <c r="AW79" i="2"/>
  <c r="AY79" i="2"/>
  <c r="AZ79" i="2"/>
  <c r="BB79" i="2"/>
  <c r="BC79" i="2"/>
  <c r="S80" i="2"/>
  <c r="CF80" i="2" s="1"/>
  <c r="AA80" i="2"/>
  <c r="AB80" i="2" s="1"/>
  <c r="AD80" i="2"/>
  <c r="AT80" i="2"/>
  <c r="AV80" i="2"/>
  <c r="AW80" i="2"/>
  <c r="AY80" i="2"/>
  <c r="AZ80" i="2"/>
  <c r="BB80" i="2"/>
  <c r="BC80" i="2"/>
  <c r="X81" i="2"/>
  <c r="Y81" i="2" s="1"/>
  <c r="AB81" i="2"/>
  <c r="AD81" i="2"/>
  <c r="AT81" i="2"/>
  <c r="AV81" i="2"/>
  <c r="AW81" i="2"/>
  <c r="AY81" i="2"/>
  <c r="AZ81" i="2"/>
  <c r="BB81" i="2"/>
  <c r="BC81" i="2"/>
  <c r="S82" i="2"/>
  <c r="CF82" i="2" s="1"/>
  <c r="AA82" i="2"/>
  <c r="AB82" i="2" s="1"/>
  <c r="X82" i="2"/>
  <c r="Y82" i="2" s="1"/>
  <c r="AD82" i="2"/>
  <c r="AR82" i="2" s="1"/>
  <c r="AT82" i="2"/>
  <c r="AV82" i="2"/>
  <c r="AW82" i="2"/>
  <c r="AY82" i="2"/>
  <c r="AZ82" i="2"/>
  <c r="BB82" i="2"/>
  <c r="BC82" i="2"/>
  <c r="S83" i="2"/>
  <c r="CF83" i="2" s="1"/>
  <c r="AA83" i="2"/>
  <c r="AB83" i="2" s="1"/>
  <c r="AD83" i="2"/>
  <c r="AT83" i="2"/>
  <c r="AV83" i="2"/>
  <c r="AW83" i="2"/>
  <c r="AY83" i="2"/>
  <c r="AZ83" i="2"/>
  <c r="BB83" i="2"/>
  <c r="BC83" i="2"/>
  <c r="S84" i="2"/>
  <c r="CF84" i="2" s="1"/>
  <c r="AA84" i="2"/>
  <c r="AB84" i="2" s="1"/>
  <c r="AD84" i="2"/>
  <c r="AT84" i="2"/>
  <c r="AV84" i="2"/>
  <c r="AW84" i="2"/>
  <c r="AY84" i="2"/>
  <c r="AZ84" i="2"/>
  <c r="BB84" i="2"/>
  <c r="BC84" i="2"/>
  <c r="X85" i="2"/>
  <c r="Y85" i="2" s="1"/>
  <c r="AA85" i="2"/>
  <c r="AB85" i="2" s="1"/>
  <c r="AD85" i="2"/>
  <c r="AT85" i="2"/>
  <c r="AV85" i="2"/>
  <c r="AW85" i="2"/>
  <c r="AY85" i="2"/>
  <c r="AZ85" i="2"/>
  <c r="BB85" i="2"/>
  <c r="BC85" i="2"/>
  <c r="AA86" i="2"/>
  <c r="AB86" i="2" s="1"/>
  <c r="X86" i="2"/>
  <c r="Y86" i="2" s="1"/>
  <c r="AD86" i="2"/>
  <c r="AT86" i="2"/>
  <c r="AV86" i="2"/>
  <c r="AW86" i="2"/>
  <c r="AY86" i="2"/>
  <c r="AZ86" i="2"/>
  <c r="BB86" i="2"/>
  <c r="BC86" i="2"/>
  <c r="S87" i="2"/>
  <c r="CF87" i="2" s="1"/>
  <c r="AA87" i="2"/>
  <c r="AB87" i="2" s="1"/>
  <c r="AD87" i="2"/>
  <c r="AT87" i="2"/>
  <c r="AV87" i="2"/>
  <c r="AW87" i="2"/>
  <c r="AY87" i="2"/>
  <c r="AZ87" i="2"/>
  <c r="BB87" i="2"/>
  <c r="BC87" i="2"/>
  <c r="AA88" i="2"/>
  <c r="AB88" i="2" s="1"/>
  <c r="X88" i="2"/>
  <c r="Y88" i="2" s="1"/>
  <c r="AD88" i="2"/>
  <c r="AM88" i="2" s="1"/>
  <c r="AT88" i="2"/>
  <c r="AV88" i="2"/>
  <c r="AW88" i="2"/>
  <c r="AY88" i="2"/>
  <c r="AZ88" i="2"/>
  <c r="BB88" i="2"/>
  <c r="BC88" i="2"/>
  <c r="X89" i="2"/>
  <c r="Y89" i="2" s="1"/>
  <c r="AA89" i="2"/>
  <c r="AB89" i="2" s="1"/>
  <c r="AD89" i="2"/>
  <c r="AP89" i="2" s="1"/>
  <c r="AT89" i="2"/>
  <c r="AV89" i="2"/>
  <c r="AW89" i="2"/>
  <c r="AY89" i="2"/>
  <c r="AZ89" i="2"/>
  <c r="BB89" i="2"/>
  <c r="BC89" i="2"/>
  <c r="AD90" i="2"/>
  <c r="AT90" i="2"/>
  <c r="AV90" i="2"/>
  <c r="AW90" i="2"/>
  <c r="AY90" i="2"/>
  <c r="AZ90" i="2"/>
  <c r="BB90" i="2"/>
  <c r="BC90" i="2"/>
  <c r="AD91" i="2"/>
  <c r="AN91" i="2" s="1"/>
  <c r="AT91" i="2"/>
  <c r="AV91" i="2"/>
  <c r="AW91" i="2"/>
  <c r="AY91" i="2"/>
  <c r="AZ91" i="2"/>
  <c r="BB91" i="2"/>
  <c r="BC91" i="2"/>
  <c r="AD92" i="2"/>
  <c r="AT92" i="2"/>
  <c r="AV92" i="2"/>
  <c r="AW92" i="2"/>
  <c r="AY92" i="2"/>
  <c r="AZ92" i="2"/>
  <c r="BB92" i="2"/>
  <c r="BC92" i="2"/>
  <c r="AD93" i="2"/>
  <c r="AT93" i="2"/>
  <c r="AV93" i="2"/>
  <c r="AW93" i="2"/>
  <c r="AY93" i="2"/>
  <c r="AZ93" i="2"/>
  <c r="BB93" i="2"/>
  <c r="BC93" i="2"/>
  <c r="S94" i="2"/>
  <c r="CF94" i="2" s="1"/>
  <c r="AD94" i="2"/>
  <c r="AT94" i="2"/>
  <c r="AV94" i="2"/>
  <c r="AW94" i="2"/>
  <c r="AY94" i="2"/>
  <c r="AZ94" i="2"/>
  <c r="BB94" i="2"/>
  <c r="BC94" i="2"/>
  <c r="S95" i="2"/>
  <c r="CF95" i="2" s="1"/>
  <c r="AD95" i="2"/>
  <c r="AT95" i="2"/>
  <c r="AV95" i="2"/>
  <c r="AW95" i="2"/>
  <c r="AY95" i="2"/>
  <c r="AZ95" i="2"/>
  <c r="BB95" i="2"/>
  <c r="BC95" i="2"/>
  <c r="S96" i="2"/>
  <c r="CF96" i="2" s="1"/>
  <c r="AA96" i="2"/>
  <c r="AB96" i="2" s="1"/>
  <c r="X96" i="2"/>
  <c r="Y96" i="2" s="1"/>
  <c r="AD96" i="2"/>
  <c r="AT96" i="2"/>
  <c r="AV96" i="2"/>
  <c r="AW96" i="2"/>
  <c r="AY96" i="2"/>
  <c r="AZ96" i="2"/>
  <c r="BB96" i="2"/>
  <c r="BC96" i="2"/>
  <c r="S97" i="2"/>
  <c r="CF97" i="2" s="1"/>
  <c r="X97" i="2"/>
  <c r="Y97" i="2" s="1"/>
  <c r="AA97" i="2"/>
  <c r="AB97" i="2" s="1"/>
  <c r="AD97" i="2"/>
  <c r="AT97" i="2"/>
  <c r="AV97" i="2"/>
  <c r="AW97" i="2"/>
  <c r="AY97" i="2"/>
  <c r="AZ97" i="2"/>
  <c r="BB97" i="2"/>
  <c r="BC97" i="2"/>
  <c r="S98" i="2"/>
  <c r="CF98" i="2" s="1"/>
  <c r="AA98" i="2"/>
  <c r="AB98" i="2" s="1"/>
  <c r="X98" i="2"/>
  <c r="Y98" i="2" s="1"/>
  <c r="AD98" i="2"/>
  <c r="AR98" i="2" s="1"/>
  <c r="AT98" i="2"/>
  <c r="AV98" i="2"/>
  <c r="AW98" i="2"/>
  <c r="AY98" i="2"/>
  <c r="AZ98" i="2"/>
  <c r="BB98" i="2"/>
  <c r="BC98" i="2"/>
  <c r="S99" i="2"/>
  <c r="CF99" i="2" s="1"/>
  <c r="X99" i="2"/>
  <c r="Y99" i="2" s="1"/>
  <c r="AA99" i="2"/>
  <c r="AB99" i="2" s="1"/>
  <c r="AD99" i="2"/>
  <c r="AT99" i="2"/>
  <c r="AV99" i="2"/>
  <c r="AW99" i="2"/>
  <c r="AY99" i="2"/>
  <c r="AZ99" i="2"/>
  <c r="BB99" i="2"/>
  <c r="BC99" i="2"/>
  <c r="AA100" i="2"/>
  <c r="AB100" i="2" s="1"/>
  <c r="AD100" i="2"/>
  <c r="AT100" i="2"/>
  <c r="AV100" i="2"/>
  <c r="AW100" i="2"/>
  <c r="AY100" i="2"/>
  <c r="AZ100" i="2"/>
  <c r="BB100" i="2"/>
  <c r="BC100" i="2"/>
  <c r="X101" i="2"/>
  <c r="Y101" i="2" s="1"/>
  <c r="AD101" i="2"/>
  <c r="AT101" i="2"/>
  <c r="AV101" i="2"/>
  <c r="AW101" i="2"/>
  <c r="AY101" i="2"/>
  <c r="AZ101" i="2"/>
  <c r="BB101" i="2"/>
  <c r="BC101" i="2"/>
  <c r="S102" i="2"/>
  <c r="CF102" i="2" s="1"/>
  <c r="X102" i="2"/>
  <c r="Y102" i="2" s="1"/>
  <c r="AD102" i="2"/>
  <c r="AR102" i="2" s="1"/>
  <c r="AT102" i="2"/>
  <c r="AV102" i="2"/>
  <c r="AW102" i="2"/>
  <c r="AY102" i="2"/>
  <c r="AZ102" i="2"/>
  <c r="BB102" i="2"/>
  <c r="BC102" i="2"/>
  <c r="S103" i="2"/>
  <c r="CF103" i="2" s="1"/>
  <c r="X103" i="2"/>
  <c r="Y103" i="2" s="1"/>
  <c r="AA103" i="2"/>
  <c r="AB103" i="2" s="1"/>
  <c r="AD103" i="2"/>
  <c r="AR103" i="2" s="1"/>
  <c r="AT103" i="2"/>
  <c r="AV103" i="2"/>
  <c r="AW103" i="2"/>
  <c r="AY103" i="2"/>
  <c r="AZ103" i="2"/>
  <c r="BB103" i="2"/>
  <c r="BC103" i="2"/>
  <c r="X104" i="2"/>
  <c r="Y104" i="2" s="1"/>
  <c r="AD104" i="2"/>
  <c r="AT104" i="2"/>
  <c r="AV104" i="2"/>
  <c r="AW104" i="2"/>
  <c r="AY104" i="2"/>
  <c r="AZ104" i="2"/>
  <c r="BB104" i="2"/>
  <c r="BC104" i="2"/>
  <c r="S105" i="2"/>
  <c r="CF105" i="2" s="1"/>
  <c r="X105" i="2"/>
  <c r="Y105" i="2" s="1"/>
  <c r="AA105" i="2"/>
  <c r="AB105" i="2" s="1"/>
  <c r="AD105" i="2"/>
  <c r="AT105" i="2"/>
  <c r="AV105" i="2"/>
  <c r="AW105" i="2"/>
  <c r="AY105" i="2"/>
  <c r="AZ105" i="2"/>
  <c r="BB105" i="2"/>
  <c r="BC105" i="2"/>
  <c r="S106" i="2"/>
  <c r="CF106" i="2" s="1"/>
  <c r="X106" i="2"/>
  <c r="Y106" i="2" s="1"/>
  <c r="AD106" i="2"/>
  <c r="AT106" i="2"/>
  <c r="AV106" i="2"/>
  <c r="AW106" i="2"/>
  <c r="AY106" i="2"/>
  <c r="AZ106" i="2"/>
  <c r="BB106" i="2"/>
  <c r="BC106" i="2"/>
  <c r="S107" i="2"/>
  <c r="CF107" i="2" s="1"/>
  <c r="X107" i="2"/>
  <c r="Y107" i="2" s="1"/>
  <c r="AD107" i="2"/>
  <c r="AT107" i="2"/>
  <c r="AV107" i="2"/>
  <c r="AW107" i="2"/>
  <c r="AY107" i="2"/>
  <c r="AZ107" i="2"/>
  <c r="BB107" i="2"/>
  <c r="BC107" i="2"/>
  <c r="S108" i="2"/>
  <c r="CF108" i="2" s="1"/>
  <c r="AA108" i="2"/>
  <c r="AB108" i="2" s="1"/>
  <c r="AD108" i="2"/>
  <c r="AR108" i="2" s="1"/>
  <c r="AT108" i="2"/>
  <c r="AV108" i="2"/>
  <c r="AW108" i="2"/>
  <c r="AY108" i="2"/>
  <c r="AZ108" i="2"/>
  <c r="BB108" i="2"/>
  <c r="BC108" i="2"/>
  <c r="S109" i="2"/>
  <c r="CF109" i="2" s="1"/>
  <c r="X109" i="2"/>
  <c r="Y109" i="2" s="1"/>
  <c r="AD109" i="2"/>
  <c r="AR109" i="2" s="1"/>
  <c r="AT109" i="2"/>
  <c r="AV109" i="2"/>
  <c r="AW109" i="2"/>
  <c r="AY109" i="2"/>
  <c r="AZ109" i="2"/>
  <c r="BB109" i="2"/>
  <c r="BC109" i="2"/>
  <c r="S110" i="2"/>
  <c r="CF110" i="2" s="1"/>
  <c r="X110" i="2"/>
  <c r="Y110" i="2" s="1"/>
  <c r="AD110" i="2"/>
  <c r="AR110" i="2" s="1"/>
  <c r="AT110" i="2"/>
  <c r="AV110" i="2"/>
  <c r="AW110" i="2"/>
  <c r="AY110" i="2"/>
  <c r="AZ110" i="2"/>
  <c r="BB110" i="2"/>
  <c r="BC110" i="2"/>
  <c r="S111" i="2"/>
  <c r="CF111" i="2" s="1"/>
  <c r="X111" i="2"/>
  <c r="Y111" i="2" s="1"/>
  <c r="AA111" i="2"/>
  <c r="AB111" i="2" s="1"/>
  <c r="AD111" i="2"/>
  <c r="AT111" i="2"/>
  <c r="AV111" i="2"/>
  <c r="AW111" i="2"/>
  <c r="AY111" i="2"/>
  <c r="AZ111" i="2"/>
  <c r="BB111" i="2"/>
  <c r="BC111" i="2"/>
  <c r="S112" i="2"/>
  <c r="CF112" i="2" s="1"/>
  <c r="X112" i="2"/>
  <c r="Y112" i="2" s="1"/>
  <c r="AB112" i="2"/>
  <c r="AD112" i="2"/>
  <c r="AT112" i="2"/>
  <c r="AV112" i="2"/>
  <c r="AW112" i="2"/>
  <c r="AY112" i="2"/>
  <c r="AZ112" i="2"/>
  <c r="BB112" i="2"/>
  <c r="BC112" i="2"/>
  <c r="S113" i="2"/>
  <c r="CF113" i="2" s="1"/>
  <c r="AA113" i="2"/>
  <c r="AB113" i="2" s="1"/>
  <c r="X113" i="2"/>
  <c r="Y113" i="2" s="1"/>
  <c r="AD113" i="2"/>
  <c r="AR113" i="2" s="1"/>
  <c r="AT113" i="2"/>
  <c r="AV113" i="2"/>
  <c r="AW113" i="2"/>
  <c r="AY113" i="2"/>
  <c r="AZ113" i="2"/>
  <c r="BB113" i="2"/>
  <c r="BC113" i="2"/>
  <c r="S114" i="2"/>
  <c r="CF114" i="2" s="1"/>
  <c r="X114" i="2"/>
  <c r="Y114" i="2" s="1"/>
  <c r="AA114" i="2"/>
  <c r="AB114" i="2" s="1"/>
  <c r="AD114" i="2"/>
  <c r="AT114" i="2"/>
  <c r="AV114" i="2"/>
  <c r="AW114" i="2"/>
  <c r="AY114" i="2"/>
  <c r="AZ114" i="2"/>
  <c r="BB114" i="2"/>
  <c r="BC114" i="2"/>
  <c r="AA115" i="2"/>
  <c r="AB115" i="2" s="1"/>
  <c r="X115" i="2"/>
  <c r="Y115" i="2"/>
  <c r="AD115" i="2"/>
  <c r="AT115" i="2"/>
  <c r="AV115" i="2"/>
  <c r="AW115" i="2"/>
  <c r="AY115" i="2"/>
  <c r="AZ115" i="2"/>
  <c r="BB115" i="2"/>
  <c r="BC115" i="2"/>
  <c r="Y116" i="2"/>
  <c r="AD116" i="2"/>
  <c r="AR116" i="2" s="1"/>
  <c r="AT116" i="2"/>
  <c r="AV116" i="2"/>
  <c r="AW116" i="2"/>
  <c r="AY116" i="2"/>
  <c r="AZ116" i="2"/>
  <c r="BB116" i="2"/>
  <c r="BC116" i="2"/>
  <c r="S117" i="2"/>
  <c r="CF117" i="2" s="1"/>
  <c r="X117" i="2"/>
  <c r="Y117" i="2" s="1"/>
  <c r="AD117" i="2"/>
  <c r="AT117" i="2"/>
  <c r="AV117" i="2"/>
  <c r="AW117" i="2"/>
  <c r="AY117" i="2"/>
  <c r="AZ117" i="2"/>
  <c r="BB117" i="2"/>
  <c r="BC117" i="2"/>
  <c r="S118" i="2"/>
  <c r="CF118" i="2" s="1"/>
  <c r="AD118" i="2"/>
  <c r="AT118" i="2"/>
  <c r="AV118" i="2"/>
  <c r="AW118" i="2"/>
  <c r="AY118" i="2"/>
  <c r="AZ118" i="2"/>
  <c r="BB118" i="2"/>
  <c r="BC118" i="2"/>
  <c r="S119" i="2"/>
  <c r="CF119" i="2" s="1"/>
  <c r="AA119" i="2"/>
  <c r="AB119" i="2" s="1"/>
  <c r="X119" i="2"/>
  <c r="Y119" i="2" s="1"/>
  <c r="AD119" i="2"/>
  <c r="AR119" i="2" s="1"/>
  <c r="AT119" i="2"/>
  <c r="AV119" i="2"/>
  <c r="AW119" i="2"/>
  <c r="AY119" i="2"/>
  <c r="AZ119" i="2"/>
  <c r="BB119" i="2"/>
  <c r="BC119" i="2"/>
  <c r="S120" i="2"/>
  <c r="CF120" i="2" s="1"/>
  <c r="X120" i="2"/>
  <c r="Y120" i="2" s="1"/>
  <c r="AA120" i="2"/>
  <c r="AB120" i="2" s="1"/>
  <c r="AD120" i="2"/>
  <c r="AT120" i="2"/>
  <c r="AV120" i="2"/>
  <c r="AW120" i="2"/>
  <c r="AY120" i="2"/>
  <c r="AZ120" i="2"/>
  <c r="BB120" i="2"/>
  <c r="BC120" i="2"/>
  <c r="S121" i="2"/>
  <c r="CF121" i="2" s="1"/>
  <c r="AA121" i="2"/>
  <c r="AB121" i="2" s="1"/>
  <c r="AD121" i="2"/>
  <c r="AT121" i="2"/>
  <c r="AV121" i="2"/>
  <c r="AW121" i="2"/>
  <c r="AY121" i="2"/>
  <c r="AZ121" i="2"/>
  <c r="BB121" i="2"/>
  <c r="BC121" i="2"/>
  <c r="S122" i="2"/>
  <c r="CF122" i="2" s="1"/>
  <c r="AD122" i="2"/>
  <c r="AT122" i="2"/>
  <c r="AV122" i="2"/>
  <c r="AW122" i="2"/>
  <c r="AY122" i="2"/>
  <c r="AZ122" i="2"/>
  <c r="BB122" i="2"/>
  <c r="BC122" i="2"/>
  <c r="S123" i="2"/>
  <c r="CF123" i="2" s="1"/>
  <c r="AA123" i="2"/>
  <c r="AB123" i="2" s="1"/>
  <c r="AD123" i="2"/>
  <c r="AH123" i="2" s="1"/>
  <c r="AT123" i="2"/>
  <c r="AV123" i="2"/>
  <c r="AW123" i="2"/>
  <c r="AY123" i="2"/>
  <c r="AZ123" i="2"/>
  <c r="BB123" i="2"/>
  <c r="BC123" i="2"/>
  <c r="S124" i="2"/>
  <c r="CF124" i="2" s="1"/>
  <c r="X124" i="2"/>
  <c r="Y124" i="2" s="1"/>
  <c r="AA124" i="2"/>
  <c r="AB124" i="2" s="1"/>
  <c r="AD124" i="2"/>
  <c r="AT124" i="2"/>
  <c r="AV124" i="2"/>
  <c r="AW124" i="2"/>
  <c r="AY124" i="2"/>
  <c r="AZ124" i="2"/>
  <c r="BB124" i="2"/>
  <c r="BC124" i="2"/>
  <c r="S125" i="2"/>
  <c r="CF125" i="2" s="1"/>
  <c r="AA125" i="2"/>
  <c r="AB125" i="2" s="1"/>
  <c r="AD125" i="2"/>
  <c r="AR125" i="2" s="1"/>
  <c r="AT125" i="2"/>
  <c r="AV125" i="2"/>
  <c r="AW125" i="2"/>
  <c r="AY125" i="2"/>
  <c r="AZ125" i="2"/>
  <c r="BB125" i="2"/>
  <c r="BC125" i="2"/>
  <c r="S126" i="2"/>
  <c r="CF126" i="2" s="1"/>
  <c r="X126" i="2"/>
  <c r="Y126" i="2" s="1"/>
  <c r="AA126" i="2"/>
  <c r="AB126" i="2" s="1"/>
  <c r="AD126" i="2"/>
  <c r="AT126" i="2"/>
  <c r="AV126" i="2"/>
  <c r="AW126" i="2"/>
  <c r="AY126" i="2"/>
  <c r="AZ126" i="2"/>
  <c r="BB126" i="2"/>
  <c r="BC126" i="2"/>
  <c r="S127" i="2"/>
  <c r="CF127" i="2" s="1"/>
  <c r="AA127" i="2"/>
  <c r="AB127" i="2" s="1"/>
  <c r="X127" i="2"/>
  <c r="Y127" i="2" s="1"/>
  <c r="AD127" i="2"/>
  <c r="AR127" i="2" s="1"/>
  <c r="AT127" i="2"/>
  <c r="AV127" i="2"/>
  <c r="AW127" i="2"/>
  <c r="AY127" i="2"/>
  <c r="AZ127" i="2"/>
  <c r="BB127" i="2"/>
  <c r="BC127" i="2"/>
  <c r="S128" i="2"/>
  <c r="CF128" i="2" s="1"/>
  <c r="AA128" i="2"/>
  <c r="AB128" i="2" s="1"/>
  <c r="AD128" i="2"/>
  <c r="AT128" i="2"/>
  <c r="AV128" i="2"/>
  <c r="AW128" i="2"/>
  <c r="AY128" i="2"/>
  <c r="AZ128" i="2"/>
  <c r="BB128" i="2"/>
  <c r="BC128" i="2"/>
  <c r="AA129" i="2"/>
  <c r="AB129" i="2" s="1"/>
  <c r="X129" i="2"/>
  <c r="Y129" i="2" s="1"/>
  <c r="AD129" i="2"/>
  <c r="AR129" i="2" s="1"/>
  <c r="AT129" i="2"/>
  <c r="AV129" i="2"/>
  <c r="AW129" i="2"/>
  <c r="AY129" i="2"/>
  <c r="AZ129" i="2"/>
  <c r="BB129" i="2"/>
  <c r="BC129" i="2"/>
  <c r="X130" i="2"/>
  <c r="Y130" i="2" s="1"/>
  <c r="AA130" i="2"/>
  <c r="AB130" i="2" s="1"/>
  <c r="AD130" i="2"/>
  <c r="AR130" i="2" s="1"/>
  <c r="AT130" i="2"/>
  <c r="AV130" i="2"/>
  <c r="AW130" i="2"/>
  <c r="AY130" i="2"/>
  <c r="AZ130" i="2"/>
  <c r="BB130" i="2"/>
  <c r="BC130" i="2"/>
  <c r="AB131" i="2"/>
  <c r="AD131" i="2"/>
  <c r="AT131" i="2"/>
  <c r="AV131" i="2"/>
  <c r="AW131" i="2"/>
  <c r="AY131" i="2"/>
  <c r="AZ131" i="2"/>
  <c r="BB131" i="2"/>
  <c r="BC131" i="2"/>
  <c r="AA132" i="2"/>
  <c r="AB132" i="2" s="1"/>
  <c r="AD132" i="2"/>
  <c r="AT132" i="2"/>
  <c r="AV132" i="2"/>
  <c r="AW132" i="2"/>
  <c r="AY132" i="2"/>
  <c r="AZ132" i="2"/>
  <c r="BB132" i="2"/>
  <c r="BC132" i="2"/>
  <c r="S133" i="2"/>
  <c r="CF133" i="2" s="1"/>
  <c r="X133" i="2"/>
  <c r="Y133" i="2" s="1"/>
  <c r="AD133" i="2"/>
  <c r="AJ133" i="2" s="1"/>
  <c r="AT133" i="2"/>
  <c r="AV133" i="2"/>
  <c r="AW133" i="2"/>
  <c r="AY133" i="2"/>
  <c r="AZ133" i="2"/>
  <c r="BB133" i="2"/>
  <c r="BC133" i="2"/>
  <c r="S134" i="2"/>
  <c r="CF134" i="2" s="1"/>
  <c r="AD134" i="2"/>
  <c r="AT134" i="2"/>
  <c r="AV134" i="2"/>
  <c r="AW134" i="2"/>
  <c r="AY134" i="2"/>
  <c r="AZ134" i="2"/>
  <c r="BB134" i="2"/>
  <c r="BC134" i="2"/>
  <c r="S135" i="2"/>
  <c r="CF135" i="2" s="1"/>
  <c r="AA135" i="2"/>
  <c r="AB135" i="2" s="1"/>
  <c r="X135" i="2"/>
  <c r="Y135" i="2" s="1"/>
  <c r="AD135" i="2"/>
  <c r="AT135" i="2"/>
  <c r="AV135" i="2"/>
  <c r="AW135" i="2"/>
  <c r="AY135" i="2"/>
  <c r="AZ135" i="2"/>
  <c r="BB135" i="2"/>
  <c r="BC135" i="2"/>
  <c r="X136" i="2"/>
  <c r="Y136" i="2" s="1"/>
  <c r="AD136" i="2"/>
  <c r="AT136" i="2"/>
  <c r="AV136" i="2"/>
  <c r="AW136" i="2"/>
  <c r="AY136" i="2"/>
  <c r="AZ136" i="2"/>
  <c r="BB136" i="2"/>
  <c r="BC136" i="2"/>
  <c r="S137" i="2"/>
  <c r="CF137" i="2" s="1"/>
  <c r="AA137" i="2"/>
  <c r="AB137" i="2" s="1"/>
  <c r="X137" i="2"/>
  <c r="Y137" i="2" s="1"/>
  <c r="AD137" i="2"/>
  <c r="AH137" i="2" s="1"/>
  <c r="AT137" i="2"/>
  <c r="AV137" i="2"/>
  <c r="AW137" i="2"/>
  <c r="AY137" i="2"/>
  <c r="AZ137" i="2"/>
  <c r="BB137" i="2"/>
  <c r="BC137" i="2"/>
  <c r="S138" i="2"/>
  <c r="CF138" i="2" s="1"/>
  <c r="X138" i="2"/>
  <c r="Y138" i="2" s="1"/>
  <c r="AD138" i="2"/>
  <c r="AR138" i="2" s="1"/>
  <c r="AT138" i="2"/>
  <c r="AV138" i="2"/>
  <c r="AW138" i="2"/>
  <c r="AY138" i="2"/>
  <c r="AZ138" i="2"/>
  <c r="BB138" i="2"/>
  <c r="BC138" i="2"/>
  <c r="S139" i="2"/>
  <c r="CF139" i="2" s="1"/>
  <c r="AA139" i="2"/>
  <c r="AB139" i="2" s="1"/>
  <c r="AD139" i="2"/>
  <c r="AT139" i="2"/>
  <c r="AV139" i="2"/>
  <c r="AW139" i="2"/>
  <c r="AY139" i="2"/>
  <c r="AZ139" i="2"/>
  <c r="BB139" i="2"/>
  <c r="BC139" i="2"/>
  <c r="S140" i="2"/>
  <c r="CF140" i="2" s="1"/>
  <c r="X140" i="2"/>
  <c r="Y140" i="2" s="1"/>
  <c r="AD140" i="2"/>
  <c r="AT140" i="2"/>
  <c r="AV140" i="2"/>
  <c r="AW140" i="2"/>
  <c r="AY140" i="2"/>
  <c r="AZ140" i="2"/>
  <c r="BB140" i="2"/>
  <c r="BC140" i="2"/>
  <c r="S141" i="2"/>
  <c r="CF141" i="2" s="1"/>
  <c r="AA141" i="2"/>
  <c r="AB141" i="2" s="1"/>
  <c r="Y141" i="2"/>
  <c r="AD141" i="2"/>
  <c r="AT141" i="2"/>
  <c r="AV141" i="2"/>
  <c r="AW141" i="2"/>
  <c r="AY141" i="2"/>
  <c r="AZ141" i="2"/>
  <c r="BB141" i="2"/>
  <c r="BC141" i="2"/>
  <c r="S142" i="2"/>
  <c r="CF142" i="2" s="1"/>
  <c r="Y142" i="2"/>
  <c r="AA142" i="2"/>
  <c r="AB142" i="2" s="1"/>
  <c r="AD142" i="2"/>
  <c r="AT142" i="2"/>
  <c r="AV142" i="2"/>
  <c r="AW142" i="2"/>
  <c r="AY142" i="2"/>
  <c r="AZ142" i="2"/>
  <c r="BB142" i="2"/>
  <c r="BC142" i="2"/>
  <c r="S143" i="2"/>
  <c r="CF143" i="2" s="1"/>
  <c r="AA143" i="2"/>
  <c r="AB143" i="2" s="1"/>
  <c r="AD143" i="2"/>
  <c r="AT143" i="2"/>
  <c r="AV143" i="2"/>
  <c r="AW143" i="2"/>
  <c r="AY143" i="2"/>
  <c r="AZ143" i="2"/>
  <c r="BB143" i="2"/>
  <c r="BC143" i="2"/>
  <c r="X144" i="2"/>
  <c r="Y144" i="2" s="1"/>
  <c r="AA144" i="2"/>
  <c r="AB144" i="2" s="1"/>
  <c r="AD144" i="2"/>
  <c r="AT144" i="2"/>
  <c r="AV144" i="2"/>
  <c r="AW144" i="2"/>
  <c r="AY144" i="2"/>
  <c r="AZ144" i="2"/>
  <c r="BB144" i="2"/>
  <c r="BC144" i="2"/>
  <c r="AB145" i="2"/>
  <c r="X145" i="2"/>
  <c r="Y145" i="2" s="1"/>
  <c r="AD145" i="2"/>
  <c r="AR145" i="2" s="1"/>
  <c r="AT145" i="2"/>
  <c r="AV145" i="2"/>
  <c r="AW145" i="2"/>
  <c r="AY145" i="2"/>
  <c r="AZ145" i="2"/>
  <c r="BB145" i="2"/>
  <c r="BC145" i="2"/>
  <c r="X146" i="2"/>
  <c r="Y146" i="2" s="1"/>
  <c r="AA146" i="2"/>
  <c r="AB146" i="2" s="1"/>
  <c r="AD146" i="2"/>
  <c r="AT146" i="2"/>
  <c r="AV146" i="2"/>
  <c r="AW146" i="2"/>
  <c r="AY146" i="2"/>
  <c r="AZ146" i="2"/>
  <c r="BB146" i="2"/>
  <c r="BC146" i="2"/>
  <c r="X147" i="2"/>
  <c r="Y147" i="2" s="1"/>
  <c r="AD147" i="2"/>
  <c r="AT147" i="2"/>
  <c r="AV147" i="2"/>
  <c r="AW147" i="2"/>
  <c r="AY147" i="2"/>
  <c r="AZ147" i="2"/>
  <c r="BB147" i="2"/>
  <c r="BC147" i="2"/>
  <c r="AD148" i="2"/>
  <c r="AM148" i="2" s="1"/>
  <c r="AT148" i="2"/>
  <c r="AV148" i="2"/>
  <c r="AW148" i="2"/>
  <c r="AY148" i="2"/>
  <c r="AZ148" i="2"/>
  <c r="BB148" i="2"/>
  <c r="BC148" i="2"/>
  <c r="S149" i="2"/>
  <c r="CF149" i="2" s="1"/>
  <c r="AD149" i="2"/>
  <c r="AJ149" i="2" s="1"/>
  <c r="AT149" i="2"/>
  <c r="AV149" i="2"/>
  <c r="AW149" i="2"/>
  <c r="AY149" i="2"/>
  <c r="AZ149" i="2"/>
  <c r="BB149" i="2"/>
  <c r="BC149" i="2"/>
  <c r="S150" i="2"/>
  <c r="CF150" i="2" s="1"/>
  <c r="AB150" i="2"/>
  <c r="AD150" i="2"/>
  <c r="AN150" i="2" s="1"/>
  <c r="AT150" i="2"/>
  <c r="AV150" i="2"/>
  <c r="AW150" i="2"/>
  <c r="AY150" i="2"/>
  <c r="AZ150" i="2"/>
  <c r="BB150" i="2"/>
  <c r="BC150" i="2"/>
  <c r="S151" i="2"/>
  <c r="CF151" i="2" s="1"/>
  <c r="Y151" i="2"/>
  <c r="AD151" i="2"/>
  <c r="AT151" i="2"/>
  <c r="AV151" i="2"/>
  <c r="AW151" i="2"/>
  <c r="AY151" i="2"/>
  <c r="AZ151" i="2"/>
  <c r="BB151" i="2"/>
  <c r="BC151" i="2"/>
  <c r="S152" i="2"/>
  <c r="CF152" i="2" s="1"/>
  <c r="X152" i="2"/>
  <c r="Y152" i="2" s="1"/>
  <c r="AD152" i="2"/>
  <c r="AT152" i="2"/>
  <c r="AV152" i="2"/>
  <c r="AW152" i="2"/>
  <c r="AY152" i="2"/>
  <c r="AZ152" i="2"/>
  <c r="BB152" i="2"/>
  <c r="BC152" i="2"/>
  <c r="S153" i="2"/>
  <c r="CF153" i="2" s="1"/>
  <c r="AA153" i="2"/>
  <c r="AB153" i="2" s="1"/>
  <c r="X153" i="2"/>
  <c r="Y153" i="2" s="1"/>
  <c r="AD153" i="2"/>
  <c r="AH153" i="2" s="1"/>
  <c r="AT153" i="2"/>
  <c r="AV153" i="2"/>
  <c r="AW153" i="2"/>
  <c r="AY153" i="2"/>
  <c r="AZ153" i="2"/>
  <c r="BB153" i="2"/>
  <c r="BC153" i="2"/>
  <c r="S154" i="2"/>
  <c r="CF154" i="2" s="1"/>
  <c r="X154" i="2"/>
  <c r="Y154" i="2" s="1"/>
  <c r="AD154" i="2"/>
  <c r="AT154" i="2"/>
  <c r="AV154" i="2"/>
  <c r="AW154" i="2"/>
  <c r="AY154" i="2"/>
  <c r="AZ154" i="2"/>
  <c r="BB154" i="2"/>
  <c r="BC154" i="2"/>
  <c r="S155" i="2"/>
  <c r="CF155" i="2" s="1"/>
  <c r="AB155" i="2"/>
  <c r="AD155" i="2"/>
  <c r="AT155" i="2"/>
  <c r="AV155" i="2"/>
  <c r="AW155" i="2"/>
  <c r="AY155" i="2"/>
  <c r="AZ155" i="2"/>
  <c r="BB155" i="2"/>
  <c r="BC155" i="2"/>
  <c r="X156" i="2"/>
  <c r="Y156" i="2" s="1"/>
  <c r="AA156" i="2"/>
  <c r="AB156" i="2" s="1"/>
  <c r="AD156" i="2"/>
  <c r="AT156" i="2"/>
  <c r="AV156" i="2"/>
  <c r="AW156" i="2"/>
  <c r="AY156" i="2"/>
  <c r="AZ156" i="2"/>
  <c r="BB156" i="2"/>
  <c r="BC156" i="2"/>
  <c r="S157" i="2"/>
  <c r="CF157" i="2" s="1"/>
  <c r="Y157" i="2"/>
  <c r="AD157" i="2"/>
  <c r="AR157" i="2" s="1"/>
  <c r="AT157" i="2"/>
  <c r="AV157" i="2"/>
  <c r="AW157" i="2"/>
  <c r="AY157" i="2"/>
  <c r="AZ157" i="2"/>
  <c r="BB157" i="2"/>
  <c r="BC157" i="2"/>
  <c r="S158" i="2"/>
  <c r="CF158" i="2" s="1"/>
  <c r="X158" i="2"/>
  <c r="Y158" i="2" s="1"/>
  <c r="AD158" i="2"/>
  <c r="AT158" i="2"/>
  <c r="AV158" i="2"/>
  <c r="AW158" i="2"/>
  <c r="AY158" i="2"/>
  <c r="AZ158" i="2"/>
  <c r="BB158" i="2"/>
  <c r="BC158" i="2"/>
  <c r="S159" i="2"/>
  <c r="CF159" i="2" s="1"/>
  <c r="X159" i="2"/>
  <c r="Y159" i="2" s="1"/>
  <c r="AD159" i="2"/>
  <c r="AT159" i="2"/>
  <c r="AV159" i="2"/>
  <c r="AW159" i="2"/>
  <c r="AY159" i="2"/>
  <c r="AZ159" i="2"/>
  <c r="BB159" i="2"/>
  <c r="BC159" i="2"/>
  <c r="X160" i="2"/>
  <c r="Y160" i="2" s="1"/>
  <c r="AD160" i="2"/>
  <c r="AT160" i="2"/>
  <c r="AV160" i="2"/>
  <c r="AW160" i="2"/>
  <c r="AY160" i="2"/>
  <c r="AZ160" i="2"/>
  <c r="BB160" i="2"/>
  <c r="BC160" i="2"/>
  <c r="AA161" i="2"/>
  <c r="AB161" i="2" s="1"/>
  <c r="X161" i="2"/>
  <c r="Y161" i="2" s="1"/>
  <c r="AD161" i="2"/>
  <c r="AT161" i="2"/>
  <c r="AV161" i="2"/>
  <c r="AW161" i="2"/>
  <c r="AY161" i="2"/>
  <c r="AZ161" i="2"/>
  <c r="BB161" i="2"/>
  <c r="BC161" i="2"/>
  <c r="X162" i="2"/>
  <c r="Y162" i="2" s="1"/>
  <c r="AA162" i="2"/>
  <c r="AB162" i="2" s="1"/>
  <c r="AD162" i="2"/>
  <c r="AT162" i="2"/>
  <c r="AV162" i="2"/>
  <c r="AW162" i="2"/>
  <c r="AY162" i="2"/>
  <c r="AZ162" i="2"/>
  <c r="BB162" i="2"/>
  <c r="BC162" i="2"/>
  <c r="S163" i="2"/>
  <c r="CF163" i="2" s="1"/>
  <c r="AD163" i="2"/>
  <c r="AT163" i="2"/>
  <c r="AV163" i="2"/>
  <c r="AW163" i="2"/>
  <c r="AY163" i="2"/>
  <c r="AZ163" i="2"/>
  <c r="BB163" i="2"/>
  <c r="BC163" i="2"/>
  <c r="S164" i="2"/>
  <c r="CF164" i="2" s="1"/>
  <c r="AD164" i="2"/>
  <c r="AT164" i="2"/>
  <c r="AV164" i="2"/>
  <c r="AW164" i="2"/>
  <c r="AY164" i="2"/>
  <c r="AZ164" i="2"/>
  <c r="BB164" i="2"/>
  <c r="BC164" i="2"/>
  <c r="S165" i="2"/>
  <c r="CF165" i="2" s="1"/>
  <c r="X165" i="2"/>
  <c r="Y165" i="2" s="1"/>
  <c r="AD165" i="2"/>
  <c r="AR165" i="2" s="1"/>
  <c r="AT165" i="2"/>
  <c r="AV165" i="2"/>
  <c r="AW165" i="2"/>
  <c r="AY165" i="2"/>
  <c r="AZ165" i="2"/>
  <c r="BB165" i="2"/>
  <c r="BC165" i="2"/>
  <c r="S166" i="2"/>
  <c r="CF166" i="2" s="1"/>
  <c r="AD166" i="2"/>
  <c r="AJ166" i="2" s="1"/>
  <c r="AT166" i="2"/>
  <c r="AV166" i="2"/>
  <c r="AW166" i="2"/>
  <c r="AY166" i="2"/>
  <c r="AZ166" i="2"/>
  <c r="BB166" i="2"/>
  <c r="BC166" i="2"/>
  <c r="S167" i="2"/>
  <c r="CF167" i="2" s="1"/>
  <c r="AA167" i="2"/>
  <c r="AB167" i="2" s="1"/>
  <c r="X167" i="2"/>
  <c r="Y167" i="2" s="1"/>
  <c r="AD167" i="2"/>
  <c r="AT167" i="2"/>
  <c r="AV167" i="2"/>
  <c r="AW167" i="2"/>
  <c r="AY167" i="2"/>
  <c r="AZ167" i="2"/>
  <c r="BB167" i="2"/>
  <c r="BC167" i="2"/>
  <c r="S168" i="2"/>
  <c r="CF168" i="2" s="1"/>
  <c r="X168" i="2"/>
  <c r="Y168" i="2" s="1"/>
  <c r="AA168" i="2"/>
  <c r="AB168" i="2" s="1"/>
  <c r="AD168" i="2"/>
  <c r="AT168" i="2"/>
  <c r="AV168" i="2"/>
  <c r="AW168" i="2"/>
  <c r="AY168" i="2"/>
  <c r="AZ168" i="2"/>
  <c r="BB168" i="2"/>
  <c r="BC168" i="2"/>
  <c r="S169" i="2"/>
  <c r="CF169" i="2" s="1"/>
  <c r="AA169" i="2"/>
  <c r="AB169" i="2"/>
  <c r="AD169" i="2"/>
  <c r="AR169" i="2" s="1"/>
  <c r="AT169" i="2"/>
  <c r="AV169" i="2"/>
  <c r="AW169" i="2"/>
  <c r="AY169" i="2"/>
  <c r="AZ169" i="2"/>
  <c r="BB169" i="2"/>
  <c r="BC169" i="2"/>
  <c r="S170" i="2"/>
  <c r="CF170" i="2" s="1"/>
  <c r="X170" i="2"/>
  <c r="Y170" i="2" s="1"/>
  <c r="AA170" i="2"/>
  <c r="AB170" i="2" s="1"/>
  <c r="AD170" i="2"/>
  <c r="AT170" i="2"/>
  <c r="AV170" i="2"/>
  <c r="AW170" i="2"/>
  <c r="AY170" i="2"/>
  <c r="AZ170" i="2"/>
  <c r="BB170" i="2"/>
  <c r="BC170" i="2"/>
  <c r="S171" i="2"/>
  <c r="CF171" i="2" s="1"/>
  <c r="AA171" i="2"/>
  <c r="AB171" i="2" s="1"/>
  <c r="X171" i="2"/>
  <c r="Y171" i="2" s="1"/>
  <c r="AD171" i="2"/>
  <c r="AR171" i="2" s="1"/>
  <c r="AT171" i="2"/>
  <c r="AV171" i="2"/>
  <c r="AW171" i="2"/>
  <c r="AY171" i="2"/>
  <c r="AZ171" i="2"/>
  <c r="BB171" i="2"/>
  <c r="BC171" i="2"/>
  <c r="S172" i="2"/>
  <c r="CF172" i="2" s="1"/>
  <c r="X172" i="2"/>
  <c r="Y172" i="2" s="1"/>
  <c r="AA172" i="2"/>
  <c r="AB172" i="2" s="1"/>
  <c r="AD172" i="2"/>
  <c r="AT172" i="2"/>
  <c r="AV172" i="2"/>
  <c r="AW172" i="2"/>
  <c r="AY172" i="2"/>
  <c r="AZ172" i="2"/>
  <c r="BB172" i="2"/>
  <c r="BC172" i="2"/>
  <c r="S173" i="2"/>
  <c r="CF173" i="2" s="1"/>
  <c r="AD173" i="2"/>
  <c r="AT173" i="2"/>
  <c r="AV173" i="2"/>
  <c r="AW173" i="2"/>
  <c r="AY173" i="2"/>
  <c r="AZ173" i="2"/>
  <c r="BB173" i="2"/>
  <c r="BC173" i="2"/>
  <c r="S174" i="2"/>
  <c r="CF174" i="2" s="1"/>
  <c r="X174" i="2"/>
  <c r="Y174" i="2" s="1"/>
  <c r="AB174" i="2"/>
  <c r="AD174" i="2"/>
  <c r="AT174" i="2"/>
  <c r="AV174" i="2"/>
  <c r="AW174" i="2"/>
  <c r="AY174" i="2"/>
  <c r="AZ174" i="2"/>
  <c r="BB174" i="2"/>
  <c r="BC174" i="2"/>
  <c r="S175" i="2"/>
  <c r="CF175" i="2" s="1"/>
  <c r="AA175" i="2"/>
  <c r="AB175" i="2" s="1"/>
  <c r="X175" i="2"/>
  <c r="Y175" i="2" s="1"/>
  <c r="AD175" i="2"/>
  <c r="AT175" i="2"/>
  <c r="AV175" i="2"/>
  <c r="AW175" i="2"/>
  <c r="AY175" i="2"/>
  <c r="AZ175" i="2"/>
  <c r="BB175" i="2"/>
  <c r="BC175" i="2"/>
  <c r="X176" i="2"/>
  <c r="Y176" i="2" s="1"/>
  <c r="AA176" i="2"/>
  <c r="AB176" i="2" s="1"/>
  <c r="AD176" i="2"/>
  <c r="AT176" i="2"/>
  <c r="AV176" i="2"/>
  <c r="AW176" i="2"/>
  <c r="AY176" i="2"/>
  <c r="AZ176" i="2"/>
  <c r="BB176" i="2"/>
  <c r="BC176" i="2"/>
  <c r="AA177" i="2"/>
  <c r="AB177" i="2" s="1"/>
  <c r="X177" i="2"/>
  <c r="Y177" i="2" s="1"/>
  <c r="AD177" i="2"/>
  <c r="AR177" i="2" s="1"/>
  <c r="AT177" i="2"/>
  <c r="AV177" i="2"/>
  <c r="AW177" i="2"/>
  <c r="AY177" i="2"/>
  <c r="AZ177" i="2"/>
  <c r="BB177" i="2"/>
  <c r="BC177" i="2"/>
  <c r="S178" i="2"/>
  <c r="CF178" i="2" s="1"/>
  <c r="X178" i="2"/>
  <c r="Y178" i="2" s="1"/>
  <c r="AD178" i="2"/>
  <c r="AT178" i="2"/>
  <c r="AV178" i="2"/>
  <c r="AW178" i="2"/>
  <c r="AY178" i="2"/>
  <c r="AZ178" i="2"/>
  <c r="BB178" i="2"/>
  <c r="BC178" i="2"/>
  <c r="S179" i="2"/>
  <c r="CF179" i="2" s="1"/>
  <c r="X179" i="2"/>
  <c r="Y179" i="2" s="1"/>
  <c r="AD179" i="2"/>
  <c r="AT179" i="2"/>
  <c r="AV179" i="2"/>
  <c r="AW179" i="2"/>
  <c r="AY179" i="2"/>
  <c r="AZ179" i="2"/>
  <c r="BB179" i="2"/>
  <c r="BC179" i="2"/>
  <c r="S180" i="2"/>
  <c r="CF180" i="2" s="1"/>
  <c r="X180" i="2"/>
  <c r="Y180" i="2"/>
  <c r="AD180" i="2"/>
  <c r="AR180" i="2" s="1"/>
  <c r="AT180" i="2"/>
  <c r="AV180" i="2"/>
  <c r="AW180" i="2"/>
  <c r="AY180" i="2"/>
  <c r="AZ180" i="2"/>
  <c r="BB180" i="2"/>
  <c r="BC180" i="2"/>
  <c r="S181" i="2"/>
  <c r="CF181" i="2" s="1"/>
  <c r="AA181" i="2"/>
  <c r="AB181" i="2" s="1"/>
  <c r="AD181" i="2"/>
  <c r="AT181" i="2"/>
  <c r="AV181" i="2"/>
  <c r="AW181" i="2"/>
  <c r="AY181" i="2"/>
  <c r="AZ181" i="2"/>
  <c r="BB181" i="2"/>
  <c r="BC181" i="2"/>
  <c r="S182" i="2"/>
  <c r="CF182" i="2" s="1"/>
  <c r="AB182" i="2"/>
  <c r="AD182" i="2"/>
  <c r="AT182" i="2"/>
  <c r="AV182" i="2"/>
  <c r="AW182" i="2"/>
  <c r="AY182" i="2"/>
  <c r="AZ182" i="2"/>
  <c r="BB182" i="2"/>
  <c r="BC182" i="2"/>
  <c r="S183" i="2"/>
  <c r="CF183" i="2" s="1"/>
  <c r="AA183" i="2"/>
  <c r="AB183" i="2" s="1"/>
  <c r="AD183" i="2"/>
  <c r="AT183" i="2"/>
  <c r="AV183" i="2"/>
  <c r="AW183" i="2"/>
  <c r="AY183" i="2"/>
  <c r="AZ183" i="2"/>
  <c r="BB183" i="2"/>
  <c r="BC183" i="2"/>
  <c r="S184" i="2"/>
  <c r="CF184" i="2" s="1"/>
  <c r="AA184" i="2"/>
  <c r="AB184" i="2" s="1"/>
  <c r="X184" i="2"/>
  <c r="Y184" i="2" s="1"/>
  <c r="AD184" i="2"/>
  <c r="AR184" i="2" s="1"/>
  <c r="AT184" i="2"/>
  <c r="AV184" i="2"/>
  <c r="AW184" i="2"/>
  <c r="AY184" i="2"/>
  <c r="AZ184" i="2"/>
  <c r="BB184" i="2"/>
  <c r="BC184" i="2"/>
  <c r="S185" i="2"/>
  <c r="CF185" i="2" s="1"/>
  <c r="X185" i="2"/>
  <c r="Y185" i="2" s="1"/>
  <c r="AA185" i="2"/>
  <c r="AB185" i="2" s="1"/>
  <c r="AD185" i="2"/>
  <c r="AT185" i="2"/>
  <c r="AV185" i="2"/>
  <c r="AW185" i="2"/>
  <c r="AY185" i="2"/>
  <c r="AZ185" i="2"/>
  <c r="BB185" i="2"/>
  <c r="BC185" i="2"/>
  <c r="AA186" i="2"/>
  <c r="AB186" i="2" s="1"/>
  <c r="X186" i="2"/>
  <c r="Y186" i="2" s="1"/>
  <c r="AD186" i="2"/>
  <c r="AR186" i="2" s="1"/>
  <c r="AT186" i="2"/>
  <c r="AV186" i="2"/>
  <c r="AW186" i="2"/>
  <c r="AY186" i="2"/>
  <c r="AZ186" i="2"/>
  <c r="BB186" i="2"/>
  <c r="BC186" i="2"/>
  <c r="S187" i="2"/>
  <c r="CF187" i="2" s="1"/>
  <c r="Y187" i="2"/>
  <c r="AD187" i="2"/>
  <c r="AT187" i="2"/>
  <c r="AV187" i="2"/>
  <c r="AW187" i="2"/>
  <c r="AY187" i="2"/>
  <c r="AZ187" i="2"/>
  <c r="BB187" i="2"/>
  <c r="BC187" i="2"/>
  <c r="AB188" i="2"/>
  <c r="X188" i="2"/>
  <c r="Y188" i="2"/>
  <c r="AD188" i="2"/>
  <c r="AT188" i="2"/>
  <c r="AV188" i="2"/>
  <c r="AW188" i="2"/>
  <c r="AY188" i="2"/>
  <c r="AZ188" i="2"/>
  <c r="BB188" i="2"/>
  <c r="BC188" i="2"/>
  <c r="S189" i="2"/>
  <c r="CF189" i="2" s="1"/>
  <c r="X189" i="2"/>
  <c r="Y189" i="2" s="1"/>
  <c r="AB189" i="2"/>
  <c r="AD189" i="2"/>
  <c r="AT189" i="2"/>
  <c r="AV189" i="2"/>
  <c r="AW189" i="2"/>
  <c r="AY189" i="2"/>
  <c r="AZ189" i="2"/>
  <c r="BB189" i="2"/>
  <c r="BC189" i="2"/>
  <c r="S190" i="2"/>
  <c r="CF190" i="2" s="1"/>
  <c r="X190" i="2"/>
  <c r="Y190" i="2" s="1"/>
  <c r="AD190" i="2"/>
  <c r="AT190" i="2"/>
  <c r="AV190" i="2"/>
  <c r="AW190" i="2"/>
  <c r="AY190" i="2"/>
  <c r="AZ190" i="2"/>
  <c r="BB190" i="2"/>
  <c r="BC190" i="2"/>
  <c r="S191" i="2"/>
  <c r="CF191" i="2"/>
  <c r="X191" i="2"/>
  <c r="Y191" i="2" s="1"/>
  <c r="AA191" i="2"/>
  <c r="AB191" i="2" s="1"/>
  <c r="AD191" i="2"/>
  <c r="AT191" i="2"/>
  <c r="AV191" i="2"/>
  <c r="AW191" i="2"/>
  <c r="AY191" i="2"/>
  <c r="AZ191" i="2"/>
  <c r="BB191" i="2"/>
  <c r="BC191" i="2"/>
  <c r="S192" i="2"/>
  <c r="CF192" i="2" s="1"/>
  <c r="AB192" i="2"/>
  <c r="X192" i="2"/>
  <c r="Y192" i="2" s="1"/>
  <c r="AD192" i="2"/>
  <c r="AT192" i="2"/>
  <c r="AV192" i="2"/>
  <c r="AW192" i="2"/>
  <c r="AY192" i="2"/>
  <c r="AZ192" i="2"/>
  <c r="BB192" i="2"/>
  <c r="BC192" i="2"/>
  <c r="S193" i="2"/>
  <c r="CF193" i="2" s="1"/>
  <c r="X193" i="2"/>
  <c r="Y193" i="2" s="1"/>
  <c r="AA193" i="2"/>
  <c r="AB193" i="2" s="1"/>
  <c r="AD193" i="2"/>
  <c r="AT193" i="2"/>
  <c r="AV193" i="2"/>
  <c r="AW193" i="2"/>
  <c r="AY193" i="2"/>
  <c r="AZ193" i="2"/>
  <c r="BB193" i="2"/>
  <c r="BC193" i="2"/>
  <c r="S194" i="2"/>
  <c r="CF194" i="2" s="1"/>
  <c r="AA194" i="2"/>
  <c r="AB194" i="2" s="1"/>
  <c r="X194" i="2"/>
  <c r="Y194" i="2" s="1"/>
  <c r="AD194" i="2"/>
  <c r="AT194" i="2"/>
  <c r="AV194" i="2"/>
  <c r="AW194" i="2"/>
  <c r="AY194" i="2"/>
  <c r="AZ194" i="2"/>
  <c r="BB194" i="2"/>
  <c r="BC194" i="2"/>
  <c r="X195" i="2"/>
  <c r="Y195" i="2" s="1"/>
  <c r="AA195" i="2"/>
  <c r="AB195" i="2" s="1"/>
  <c r="AD195" i="2"/>
  <c r="AT195" i="2"/>
  <c r="AV195" i="2"/>
  <c r="AW195" i="2"/>
  <c r="AY195" i="2"/>
  <c r="AZ195" i="2"/>
  <c r="BB195" i="2"/>
  <c r="BC195" i="2"/>
  <c r="S196" i="2"/>
  <c r="CF196" i="2" s="1"/>
  <c r="AD196" i="2"/>
  <c r="AT196" i="2"/>
  <c r="AV196" i="2"/>
  <c r="AW196" i="2"/>
  <c r="AY196" i="2"/>
  <c r="AZ196" i="2"/>
  <c r="BB196" i="2"/>
  <c r="BC196" i="2"/>
  <c r="S197" i="2"/>
  <c r="CF197" i="2" s="1"/>
  <c r="X197" i="2"/>
  <c r="Y197" i="2" s="1"/>
  <c r="AD197" i="2"/>
  <c r="AR197" i="2" s="1"/>
  <c r="AT197" i="2"/>
  <c r="AV197" i="2"/>
  <c r="AW197" i="2"/>
  <c r="AY197" i="2"/>
  <c r="AZ197" i="2"/>
  <c r="BB197" i="2"/>
  <c r="BC197" i="2"/>
  <c r="S198" i="2"/>
  <c r="CF198" i="2" s="1"/>
  <c r="AA198" i="2"/>
  <c r="AB198" i="2" s="1"/>
  <c r="AD198" i="2"/>
  <c r="AT198" i="2"/>
  <c r="AV198" i="2"/>
  <c r="AW198" i="2"/>
  <c r="AY198" i="2"/>
  <c r="AZ198" i="2"/>
  <c r="BB198" i="2"/>
  <c r="BC198" i="2"/>
  <c r="S199" i="2"/>
  <c r="CF199" i="2" s="1"/>
  <c r="AA199" i="2"/>
  <c r="AB199" i="2" s="1"/>
  <c r="AD199" i="2"/>
  <c r="AT199" i="2"/>
  <c r="AV199" i="2"/>
  <c r="AW199" i="2"/>
  <c r="AY199" i="2"/>
  <c r="AZ199" i="2"/>
  <c r="BB199" i="2"/>
  <c r="BC199" i="2"/>
  <c r="S200" i="2"/>
  <c r="CF200" i="2" s="1"/>
  <c r="AA200" i="2"/>
  <c r="AB200" i="2" s="1"/>
  <c r="X200" i="2"/>
  <c r="Y200" i="2" s="1"/>
  <c r="AD200" i="2"/>
  <c r="AT200" i="2"/>
  <c r="AV200" i="2"/>
  <c r="AW200" i="2"/>
  <c r="AY200" i="2"/>
  <c r="AZ200" i="2"/>
  <c r="BB200" i="2"/>
  <c r="BC200" i="2"/>
  <c r="X201" i="2"/>
  <c r="Y201" i="2" s="1"/>
  <c r="AA201" i="2"/>
  <c r="AB201" i="2" s="1"/>
  <c r="AD201" i="2"/>
  <c r="AR201" i="2" s="1"/>
  <c r="AT201" i="2"/>
  <c r="AV201" i="2"/>
  <c r="AW201" i="2"/>
  <c r="AY201" i="2"/>
  <c r="AZ201" i="2"/>
  <c r="BB201" i="2"/>
  <c r="BC201" i="2"/>
  <c r="AA202" i="2"/>
  <c r="AB202" i="2" s="1"/>
  <c r="AD202" i="2"/>
  <c r="AT202" i="2"/>
  <c r="AV202" i="2"/>
  <c r="AW202" i="2"/>
  <c r="AY202" i="2"/>
  <c r="AZ202" i="2"/>
  <c r="BB202" i="2"/>
  <c r="BC202" i="2"/>
  <c r="AA203" i="2"/>
  <c r="AB203" i="2" s="1"/>
  <c r="AD203" i="2"/>
  <c r="AH203" i="2" s="1"/>
  <c r="AT203" i="2"/>
  <c r="AV203" i="2"/>
  <c r="AW203" i="2"/>
  <c r="AY203" i="2"/>
  <c r="AZ203" i="2"/>
  <c r="BB203" i="2"/>
  <c r="BC203" i="2"/>
  <c r="S204" i="2"/>
  <c r="CF204" i="2" s="1"/>
  <c r="AD204" i="2"/>
  <c r="AM204" i="2" s="1"/>
  <c r="AT204" i="2"/>
  <c r="AV204" i="2"/>
  <c r="AW204" i="2"/>
  <c r="AY204" i="2"/>
  <c r="AZ204" i="2"/>
  <c r="BB204" i="2"/>
  <c r="BC204" i="2"/>
  <c r="S205" i="2"/>
  <c r="CF205" i="2" s="1"/>
  <c r="X205" i="2"/>
  <c r="Y205" i="2" s="1"/>
  <c r="AD205" i="2"/>
  <c r="AR205" i="2" s="1"/>
  <c r="AT205" i="2"/>
  <c r="AV205" i="2"/>
  <c r="AW205" i="2"/>
  <c r="AY205" i="2"/>
  <c r="AZ205" i="2"/>
  <c r="BB205" i="2"/>
  <c r="BC205" i="2"/>
  <c r="S206" i="2"/>
  <c r="CF206" i="2" s="1"/>
  <c r="AD206" i="2"/>
  <c r="AT206" i="2"/>
  <c r="AV206" i="2"/>
  <c r="AW206" i="2"/>
  <c r="AY206" i="2"/>
  <c r="AZ206" i="2"/>
  <c r="BB206" i="2"/>
  <c r="BC206" i="2"/>
  <c r="S207" i="2"/>
  <c r="CF207" i="2" s="1"/>
  <c r="AA207" i="2"/>
  <c r="AB207" i="2" s="1"/>
  <c r="AD207" i="2"/>
  <c r="AT207" i="2"/>
  <c r="AV207" i="2"/>
  <c r="AW207" i="2"/>
  <c r="AY207" i="2"/>
  <c r="AZ207" i="2"/>
  <c r="BB207" i="2"/>
  <c r="BC207" i="2"/>
  <c r="S208" i="2"/>
  <c r="CF208" i="2" s="1"/>
  <c r="X208" i="2"/>
  <c r="Y208" i="2" s="1"/>
  <c r="AD208" i="2"/>
  <c r="AM208" i="2" s="1"/>
  <c r="AT208" i="2"/>
  <c r="AV208" i="2"/>
  <c r="AW208" i="2"/>
  <c r="AY208" i="2"/>
  <c r="AZ208" i="2"/>
  <c r="BB208" i="2"/>
  <c r="BC208" i="2"/>
  <c r="S209" i="2"/>
  <c r="CF209" i="2" s="1"/>
  <c r="Y209" i="2"/>
  <c r="AA209" i="2"/>
  <c r="AB209" i="2" s="1"/>
  <c r="AD209" i="2"/>
  <c r="AT209" i="2"/>
  <c r="AV209" i="2"/>
  <c r="AW209" i="2"/>
  <c r="AY209" i="2"/>
  <c r="AZ209" i="2"/>
  <c r="BB209" i="2"/>
  <c r="BC209" i="2"/>
  <c r="S210" i="2"/>
  <c r="CF210" i="2" s="1"/>
  <c r="X210" i="2"/>
  <c r="Y210" i="2" s="1"/>
  <c r="AD210" i="2"/>
  <c r="AR210" i="2" s="1"/>
  <c r="AT210" i="2"/>
  <c r="AV210" i="2"/>
  <c r="AW210" i="2"/>
  <c r="AY210" i="2"/>
  <c r="AZ210" i="2"/>
  <c r="BB210" i="2"/>
  <c r="BC210" i="2"/>
  <c r="X211" i="2"/>
  <c r="Y211" i="2" s="1"/>
  <c r="AB211" i="2"/>
  <c r="AD211" i="2"/>
  <c r="AT211" i="2"/>
  <c r="AV211" i="2"/>
  <c r="AW211" i="2"/>
  <c r="AY211" i="2"/>
  <c r="AZ211" i="2"/>
  <c r="BB211" i="2"/>
  <c r="BC211" i="2"/>
  <c r="X212" i="2"/>
  <c r="Y212" i="2" s="1"/>
  <c r="AD212" i="2"/>
  <c r="AR212" i="2" s="1"/>
  <c r="AT212" i="2"/>
  <c r="AV212" i="2"/>
  <c r="AW212" i="2"/>
  <c r="AY212" i="2"/>
  <c r="AZ212" i="2"/>
  <c r="BB212" i="2"/>
  <c r="BC212" i="2"/>
  <c r="S213" i="2"/>
  <c r="CF213" i="2" s="1"/>
  <c r="X213" i="2"/>
  <c r="Y213" i="2" s="1"/>
  <c r="AA213" i="2"/>
  <c r="AB213" i="2" s="1"/>
  <c r="AD213" i="2"/>
  <c r="AR213" i="2" s="1"/>
  <c r="AT213" i="2"/>
  <c r="AV213" i="2"/>
  <c r="AW213" i="2"/>
  <c r="AY213" i="2"/>
  <c r="AZ213" i="2"/>
  <c r="BB213" i="2"/>
  <c r="BC213" i="2"/>
  <c r="S214" i="2"/>
  <c r="CF214" i="2" s="1"/>
  <c r="AB214" i="2"/>
  <c r="X214" i="2"/>
  <c r="Y214" i="2" s="1"/>
  <c r="AD214" i="2"/>
  <c r="AT214" i="2"/>
  <c r="AV214" i="2"/>
  <c r="AW214" i="2"/>
  <c r="AY214" i="2"/>
  <c r="AZ214" i="2"/>
  <c r="BB214" i="2"/>
  <c r="BC214" i="2"/>
  <c r="S215" i="2"/>
  <c r="CF215" i="2" s="1"/>
  <c r="X215" i="2"/>
  <c r="Y215" i="2" s="1"/>
  <c r="AA215" i="2"/>
  <c r="AB215" i="2" s="1"/>
  <c r="AD215" i="2"/>
  <c r="AT215" i="2"/>
  <c r="AV215" i="2"/>
  <c r="AW215" i="2"/>
  <c r="AY215" i="2"/>
  <c r="AZ215" i="2"/>
  <c r="BB215" i="2"/>
  <c r="BC215" i="2"/>
  <c r="X216" i="2"/>
  <c r="Y216" i="2" s="1"/>
  <c r="AD216" i="2"/>
  <c r="AT216" i="2"/>
  <c r="AV216" i="2"/>
  <c r="AW216" i="2"/>
  <c r="AY216" i="2"/>
  <c r="AZ216" i="2"/>
  <c r="BB216" i="2"/>
  <c r="BC216" i="2"/>
  <c r="S217" i="2"/>
  <c r="CF217" i="2" s="1"/>
  <c r="X217" i="2"/>
  <c r="Y217" i="2" s="1"/>
  <c r="AA217" i="2"/>
  <c r="AB217" i="2" s="1"/>
  <c r="AD217" i="2"/>
  <c r="AR217" i="2" s="1"/>
  <c r="AT217" i="2"/>
  <c r="AV217" i="2"/>
  <c r="AW217" i="2"/>
  <c r="AY217" i="2"/>
  <c r="AZ217" i="2"/>
  <c r="BB217" i="2"/>
  <c r="BC217" i="2"/>
  <c r="S218" i="2"/>
  <c r="CF218" i="2" s="1"/>
  <c r="AB218" i="2"/>
  <c r="Y218" i="2"/>
  <c r="AD218" i="2"/>
  <c r="AT218" i="2"/>
  <c r="AV218" i="2"/>
  <c r="AW218" i="2"/>
  <c r="AY218" i="2"/>
  <c r="AZ218" i="2"/>
  <c r="BB218" i="2"/>
  <c r="BC218" i="2"/>
  <c r="S219" i="2"/>
  <c r="CF219" i="2" s="1"/>
  <c r="X219" i="2"/>
  <c r="Y219" i="2" s="1"/>
  <c r="AD219" i="2"/>
  <c r="AR219" i="2" s="1"/>
  <c r="AT219" i="2"/>
  <c r="AV219" i="2"/>
  <c r="AW219" i="2"/>
  <c r="AY219" i="2"/>
  <c r="AZ219" i="2"/>
  <c r="BB219" i="2"/>
  <c r="BC219" i="2"/>
  <c r="S220" i="2"/>
  <c r="CF220" i="2" s="1"/>
  <c r="AA220" i="2"/>
  <c r="AB220" i="2" s="1"/>
  <c r="AD220" i="2"/>
  <c r="AT220" i="2"/>
  <c r="AV220" i="2"/>
  <c r="AW220" i="2"/>
  <c r="AY220" i="2"/>
  <c r="AZ220" i="2"/>
  <c r="BB220" i="2"/>
  <c r="BC220" i="2"/>
  <c r="S221" i="2"/>
  <c r="CF221" i="2" s="1"/>
  <c r="X221" i="2"/>
  <c r="Y221" i="2" s="1"/>
  <c r="AA221" i="2"/>
  <c r="AB221" i="2" s="1"/>
  <c r="AD221" i="2"/>
  <c r="AH221" i="2" s="1"/>
  <c r="AT221" i="2"/>
  <c r="AV221" i="2"/>
  <c r="AW221" i="2"/>
  <c r="AY221" i="2"/>
  <c r="AZ221" i="2"/>
  <c r="BB221" i="2"/>
  <c r="BC221" i="2"/>
  <c r="S222" i="2"/>
  <c r="CF222" i="2" s="1"/>
  <c r="X222" i="2"/>
  <c r="Y222" i="2"/>
  <c r="AD222" i="2"/>
  <c r="AR222" i="2" s="1"/>
  <c r="AT222" i="2"/>
  <c r="AV222" i="2"/>
  <c r="AW222" i="2"/>
  <c r="AY222" i="2"/>
  <c r="AZ222" i="2"/>
  <c r="BB222" i="2"/>
  <c r="BC222" i="2"/>
  <c r="S223" i="2"/>
  <c r="CF223" i="2" s="1"/>
  <c r="X223" i="2"/>
  <c r="Y223" i="2" s="1"/>
  <c r="AD223" i="2"/>
  <c r="AP223" i="2" s="1"/>
  <c r="AT223" i="2"/>
  <c r="AV223" i="2"/>
  <c r="AW223" i="2"/>
  <c r="AY223" i="2"/>
  <c r="AZ223" i="2"/>
  <c r="BB223" i="2"/>
  <c r="BC223" i="2"/>
  <c r="S224" i="2"/>
  <c r="CF224" i="2" s="1"/>
  <c r="AA224" i="2"/>
  <c r="AB224" i="2" s="1"/>
  <c r="X224" i="2"/>
  <c r="Y224" i="2" s="1"/>
  <c r="AD224" i="2"/>
  <c r="AG224" i="2" s="1"/>
  <c r="AT224" i="2"/>
  <c r="AV224" i="2"/>
  <c r="AW224" i="2"/>
  <c r="AY224" i="2"/>
  <c r="AZ224" i="2"/>
  <c r="BB224" i="2"/>
  <c r="BC224" i="2"/>
  <c r="S225" i="2"/>
  <c r="CF225" i="2"/>
  <c r="X225" i="2"/>
  <c r="Y225" i="2" s="1"/>
  <c r="AB225" i="2"/>
  <c r="AD225" i="2"/>
  <c r="AR225" i="2" s="1"/>
  <c r="AT225" i="2"/>
  <c r="AV225" i="2"/>
  <c r="AW225" i="2"/>
  <c r="AY225" i="2"/>
  <c r="AZ225" i="2"/>
  <c r="BB225" i="2"/>
  <c r="BC225" i="2"/>
  <c r="AB226" i="2"/>
  <c r="X226" i="2"/>
  <c r="Y226" i="2" s="1"/>
  <c r="AD226" i="2"/>
  <c r="AT226" i="2"/>
  <c r="AV226" i="2"/>
  <c r="AW226" i="2"/>
  <c r="AY226" i="2"/>
  <c r="AZ226" i="2"/>
  <c r="BB226" i="2"/>
  <c r="BC226" i="2"/>
  <c r="S227" i="2"/>
  <c r="CF227" i="2" s="1"/>
  <c r="AB227" i="2"/>
  <c r="AD227" i="2"/>
  <c r="AT227" i="2"/>
  <c r="AV227" i="2"/>
  <c r="AW227" i="2"/>
  <c r="AY227" i="2"/>
  <c r="AZ227" i="2"/>
  <c r="BB227" i="2"/>
  <c r="BC227" i="2"/>
  <c r="S228" i="2"/>
  <c r="CF228" i="2" s="1"/>
  <c r="AA228" i="2"/>
  <c r="AB228" i="2" s="1"/>
  <c r="AD228" i="2"/>
  <c r="AH228" i="2" s="1"/>
  <c r="AT228" i="2"/>
  <c r="AV228" i="2"/>
  <c r="AW228" i="2"/>
  <c r="AY228" i="2"/>
  <c r="AZ228" i="2"/>
  <c r="BB228" i="2"/>
  <c r="BC228" i="2"/>
  <c r="S229" i="2"/>
  <c r="CF229" i="2" s="1"/>
  <c r="X229" i="2"/>
  <c r="Y229" i="2" s="1"/>
  <c r="AA229" i="2"/>
  <c r="AB229" i="2" s="1"/>
  <c r="AD229" i="2"/>
  <c r="AT229" i="2"/>
  <c r="AV229" i="2"/>
  <c r="AW229" i="2"/>
  <c r="AY229" i="2"/>
  <c r="AZ229" i="2"/>
  <c r="BB229" i="2"/>
  <c r="BC229" i="2"/>
  <c r="S230" i="2"/>
  <c r="CF230" i="2" s="1"/>
  <c r="X230" i="2"/>
  <c r="Y230" i="2" s="1"/>
  <c r="AD230" i="2"/>
  <c r="AT230" i="2"/>
  <c r="AV230" i="2"/>
  <c r="AW230" i="2"/>
  <c r="AY230" i="2"/>
  <c r="AZ230" i="2"/>
  <c r="BB230" i="2"/>
  <c r="BC230" i="2"/>
  <c r="S231" i="2"/>
  <c r="CF231" i="2" s="1"/>
  <c r="AA231" i="2"/>
  <c r="AB231" i="2" s="1"/>
  <c r="AD231" i="2"/>
  <c r="AP231" i="2" s="1"/>
  <c r="AT231" i="2"/>
  <c r="AV231" i="2"/>
  <c r="AW231" i="2"/>
  <c r="AY231" i="2"/>
  <c r="AZ231" i="2"/>
  <c r="BB231" i="2"/>
  <c r="BC231" i="2"/>
  <c r="S232" i="2"/>
  <c r="CF232" i="2" s="1"/>
  <c r="AA232" i="2"/>
  <c r="AB232" i="2" s="1"/>
  <c r="X232" i="2"/>
  <c r="Y232" i="2" s="1"/>
  <c r="AD232" i="2"/>
  <c r="AR232" i="2" s="1"/>
  <c r="AT232" i="2"/>
  <c r="AV232" i="2"/>
  <c r="AW232" i="2"/>
  <c r="AY232" i="2"/>
  <c r="AZ232" i="2"/>
  <c r="BB232" i="2"/>
  <c r="BC232" i="2"/>
  <c r="S233" i="2"/>
  <c r="CF233" i="2" s="1"/>
  <c r="X233" i="2"/>
  <c r="Y233" i="2" s="1"/>
  <c r="AA233" i="2"/>
  <c r="AB233" i="2" s="1"/>
  <c r="AD233" i="2"/>
  <c r="AT233" i="2"/>
  <c r="AV233" i="2"/>
  <c r="AW233" i="2"/>
  <c r="AY233" i="2"/>
  <c r="AZ233" i="2"/>
  <c r="BB233" i="2"/>
  <c r="BC233" i="2"/>
  <c r="S234" i="2"/>
  <c r="CF234" i="2" s="1"/>
  <c r="AD234" i="2"/>
  <c r="AR234" i="2" s="1"/>
  <c r="AT234" i="2"/>
  <c r="AV234" i="2"/>
  <c r="AW234" i="2"/>
  <c r="AY234" i="2"/>
  <c r="AZ234" i="2"/>
  <c r="BB234" i="2"/>
  <c r="BC234" i="2"/>
  <c r="S235" i="2"/>
  <c r="CF235" i="2" s="1"/>
  <c r="Y235" i="2"/>
  <c r="AA235" i="2"/>
  <c r="AB235" i="2" s="1"/>
  <c r="AD235" i="2"/>
  <c r="AP235" i="2" s="1"/>
  <c r="AT235" i="2"/>
  <c r="AV235" i="2"/>
  <c r="AW235" i="2"/>
  <c r="AY235" i="2"/>
  <c r="AZ235" i="2"/>
  <c r="BB235" i="2"/>
  <c r="BC235" i="2"/>
  <c r="S236" i="2"/>
  <c r="CF236" i="2" s="1"/>
  <c r="AA236" i="2"/>
  <c r="AB236" i="2" s="1"/>
  <c r="AD236" i="2"/>
  <c r="AT236" i="2"/>
  <c r="AV236" i="2"/>
  <c r="AW236" i="2"/>
  <c r="AY236" i="2"/>
  <c r="AZ236" i="2"/>
  <c r="BB236" i="2"/>
  <c r="BC236" i="2"/>
  <c r="S237" i="2"/>
  <c r="CF237" i="2" s="1"/>
  <c r="X237" i="2"/>
  <c r="Y237" i="2" s="1"/>
  <c r="AD237" i="2"/>
  <c r="AN237" i="2" s="1"/>
  <c r="AT237" i="2"/>
  <c r="AV237" i="2"/>
  <c r="AW237" i="2"/>
  <c r="AY237" i="2"/>
  <c r="AZ237" i="2"/>
  <c r="BB237" i="2"/>
  <c r="BC237" i="2"/>
  <c r="S238" i="2"/>
  <c r="CF238" i="2" s="1"/>
  <c r="X238" i="2"/>
  <c r="Y238" i="2" s="1"/>
  <c r="AD238" i="2"/>
  <c r="AT238" i="2"/>
  <c r="AV238" i="2"/>
  <c r="AW238" i="2"/>
  <c r="AY238" i="2"/>
  <c r="AZ238" i="2"/>
  <c r="BB238" i="2"/>
  <c r="BC238" i="2"/>
  <c r="S239" i="2"/>
  <c r="CF239" i="2" s="1"/>
  <c r="X239" i="2"/>
  <c r="Y239" i="2" s="1"/>
  <c r="AA239" i="2"/>
  <c r="AB239" i="2" s="1"/>
  <c r="AD239" i="2"/>
  <c r="AT239" i="2"/>
  <c r="AV239" i="2"/>
  <c r="AW239" i="2"/>
  <c r="AY239" i="2"/>
  <c r="AZ239" i="2"/>
  <c r="BB239" i="2"/>
  <c r="BC239" i="2"/>
  <c r="S240" i="2"/>
  <c r="CF240" i="2" s="1"/>
  <c r="AA240" i="2"/>
  <c r="AB240" i="2" s="1"/>
  <c r="AD240" i="2"/>
  <c r="AT240" i="2"/>
  <c r="AV240" i="2"/>
  <c r="AW240" i="2"/>
  <c r="AY240" i="2"/>
  <c r="AZ240" i="2"/>
  <c r="BB240" i="2"/>
  <c r="BC240" i="2"/>
  <c r="S241" i="2"/>
  <c r="CF241" i="2" s="1"/>
  <c r="X241" i="2"/>
  <c r="Y241" i="2" s="1"/>
  <c r="AA241" i="2"/>
  <c r="AB241" i="2" s="1"/>
  <c r="AD241" i="2"/>
  <c r="AT241" i="2"/>
  <c r="AV241" i="2"/>
  <c r="AW241" i="2"/>
  <c r="AY241" i="2"/>
  <c r="AZ241" i="2"/>
  <c r="BB241" i="2"/>
  <c r="BC241" i="2"/>
  <c r="S242" i="2"/>
  <c r="CF242" i="2" s="1"/>
  <c r="AA242" i="2"/>
  <c r="AB242" i="2" s="1"/>
  <c r="AD242" i="2"/>
  <c r="AH242" i="2" s="1"/>
  <c r="AT242" i="2"/>
  <c r="AV242" i="2"/>
  <c r="AW242" i="2"/>
  <c r="AY242" i="2"/>
  <c r="AZ242" i="2"/>
  <c r="BB242" i="2"/>
  <c r="BC242" i="2"/>
  <c r="AA243" i="2"/>
  <c r="AB243" i="2" s="1"/>
  <c r="X243" i="2"/>
  <c r="Y243" i="2" s="1"/>
  <c r="AD243" i="2"/>
  <c r="AT243" i="2"/>
  <c r="AV243" i="2"/>
  <c r="AW243" i="2"/>
  <c r="AY243" i="2"/>
  <c r="AZ243" i="2"/>
  <c r="BB243" i="2"/>
  <c r="BC243" i="2"/>
  <c r="X244" i="2"/>
  <c r="Y244" i="2" s="1"/>
  <c r="AA244" i="2"/>
  <c r="AB244" i="2" s="1"/>
  <c r="AD244" i="2"/>
  <c r="AT244" i="2"/>
  <c r="AV244" i="2"/>
  <c r="AW244" i="2"/>
  <c r="AY244" i="2"/>
  <c r="AZ244" i="2"/>
  <c r="BB244" i="2"/>
  <c r="BC244" i="2"/>
  <c r="S245" i="2"/>
  <c r="CF245" i="2" s="1"/>
  <c r="X245" i="2"/>
  <c r="Y245" i="2" s="1"/>
  <c r="AD245" i="2"/>
  <c r="AG245" i="2" s="1"/>
  <c r="AT245" i="2"/>
  <c r="AV245" i="2"/>
  <c r="AW245" i="2"/>
  <c r="AY245" i="2"/>
  <c r="AZ245" i="2"/>
  <c r="BB245" i="2"/>
  <c r="BC245" i="2"/>
  <c r="S246" i="2"/>
  <c r="CF246" i="2" s="1"/>
  <c r="X246" i="2"/>
  <c r="Y246" i="2" s="1"/>
  <c r="AD246" i="2"/>
  <c r="AT246" i="2"/>
  <c r="AV246" i="2"/>
  <c r="AW246" i="2"/>
  <c r="AY246" i="2"/>
  <c r="AZ246" i="2"/>
  <c r="BB246" i="2"/>
  <c r="BC246" i="2"/>
  <c r="S247" i="2"/>
  <c r="CF247" i="2" s="1"/>
  <c r="AA247" i="2"/>
  <c r="AB247" i="2" s="1"/>
  <c r="X247" i="2"/>
  <c r="Y247" i="2" s="1"/>
  <c r="AD247" i="2"/>
  <c r="AP247" i="2" s="1"/>
  <c r="AT247" i="2"/>
  <c r="AV247" i="2"/>
  <c r="AW247" i="2"/>
  <c r="AY247" i="2"/>
  <c r="AZ247" i="2"/>
  <c r="BB247" i="2"/>
  <c r="BC247" i="2"/>
  <c r="S248" i="2"/>
  <c r="CF248" i="2" s="1"/>
  <c r="X248" i="2"/>
  <c r="Y248" i="2" s="1"/>
  <c r="AA248" i="2"/>
  <c r="AB248" i="2" s="1"/>
  <c r="AD248" i="2"/>
  <c r="AT248" i="2"/>
  <c r="AV248" i="2"/>
  <c r="AW248" i="2"/>
  <c r="AY248" i="2"/>
  <c r="AZ248" i="2"/>
  <c r="BB248" i="2"/>
  <c r="BC248" i="2"/>
  <c r="S249" i="2"/>
  <c r="CF249" i="2" s="1"/>
  <c r="AD249" i="2"/>
  <c r="AR249" i="2" s="1"/>
  <c r="AT249" i="2"/>
  <c r="AV249" i="2"/>
  <c r="AW249" i="2"/>
  <c r="AY249" i="2"/>
  <c r="AZ249" i="2"/>
  <c r="BB249" i="2"/>
  <c r="BC249" i="2"/>
  <c r="S250" i="2"/>
  <c r="CF250" i="2" s="1"/>
  <c r="X250" i="2"/>
  <c r="Y250" i="2" s="1"/>
  <c r="AA250" i="2"/>
  <c r="AB250" i="2" s="1"/>
  <c r="AD250" i="2"/>
  <c r="AT250" i="2"/>
  <c r="AV250" i="2"/>
  <c r="AW250" i="2"/>
  <c r="AY250" i="2"/>
  <c r="AZ250" i="2"/>
  <c r="BB250" i="2"/>
  <c r="BC250" i="2"/>
  <c r="S251" i="2"/>
  <c r="CF251" i="2" s="1"/>
  <c r="AA251" i="2"/>
  <c r="AB251" i="2" s="1"/>
  <c r="X251" i="2"/>
  <c r="Y251" i="2" s="1"/>
  <c r="AD251" i="2"/>
  <c r="AT251" i="2"/>
  <c r="AV251" i="2"/>
  <c r="AW251" i="2"/>
  <c r="AY251" i="2"/>
  <c r="AZ251" i="2"/>
  <c r="BB251" i="2"/>
  <c r="BC251" i="2"/>
  <c r="S252" i="2"/>
  <c r="CF252" i="2" s="1"/>
  <c r="X252" i="2"/>
  <c r="Y252" i="2" s="1"/>
  <c r="AA252" i="2"/>
  <c r="AB252" i="2" s="1"/>
  <c r="AD252" i="2"/>
  <c r="AT252" i="2"/>
  <c r="AV252" i="2"/>
  <c r="AW252" i="2"/>
  <c r="AY252" i="2"/>
  <c r="AZ252" i="2"/>
  <c r="BB252" i="2"/>
  <c r="BC252" i="2"/>
  <c r="S253" i="2"/>
  <c r="CF253" i="2" s="1"/>
  <c r="AA253" i="2"/>
  <c r="AB253" i="2" s="1"/>
  <c r="AD253" i="2"/>
  <c r="AM253" i="2" s="1"/>
  <c r="AT253" i="2"/>
  <c r="AV253" i="2"/>
  <c r="AW253" i="2"/>
  <c r="AY253" i="2"/>
  <c r="AZ253" i="2"/>
  <c r="BB253" i="2"/>
  <c r="BC253" i="2"/>
  <c r="S254" i="2"/>
  <c r="CF254" i="2" s="1"/>
  <c r="X254" i="2"/>
  <c r="Y254" i="2" s="1"/>
  <c r="AA254" i="2"/>
  <c r="AB254" i="2" s="1"/>
  <c r="AD254" i="2"/>
  <c r="AT254" i="2"/>
  <c r="AV254" i="2"/>
  <c r="AW254" i="2"/>
  <c r="AY254" i="2"/>
  <c r="AZ254" i="2"/>
  <c r="BB254" i="2"/>
  <c r="BC254" i="2"/>
  <c r="S255" i="2"/>
  <c r="CF255" i="2" s="1"/>
  <c r="AA255" i="2"/>
  <c r="AB255" i="2" s="1"/>
  <c r="AD255" i="2"/>
  <c r="AT255" i="2"/>
  <c r="AV255" i="2"/>
  <c r="AW255" i="2"/>
  <c r="AY255" i="2"/>
  <c r="AZ255" i="2"/>
  <c r="BB255" i="2"/>
  <c r="BC255" i="2"/>
  <c r="S256" i="2"/>
  <c r="CF256" i="2" s="1"/>
  <c r="X256" i="2"/>
  <c r="Y256" i="2" s="1"/>
  <c r="AB256" i="2"/>
  <c r="AD256" i="2"/>
  <c r="AJ256" i="2" s="1"/>
  <c r="AT256" i="2"/>
  <c r="AV256" i="2"/>
  <c r="AW256" i="2"/>
  <c r="AY256" i="2"/>
  <c r="AZ256" i="2"/>
  <c r="BB256" i="2"/>
  <c r="BC256" i="2"/>
  <c r="S257" i="2"/>
  <c r="CF257" i="2" s="1"/>
  <c r="AD257" i="2"/>
  <c r="AH257" i="2" s="1"/>
  <c r="AT257" i="2"/>
  <c r="AV257" i="2"/>
  <c r="AW257" i="2"/>
  <c r="AY257" i="2"/>
  <c r="AZ257" i="2"/>
  <c r="BB257" i="2"/>
  <c r="BC257" i="2"/>
  <c r="S258" i="2"/>
  <c r="CF258" i="2" s="1"/>
  <c r="AA258" i="2"/>
  <c r="AB258" i="2" s="1"/>
  <c r="AD258" i="2"/>
  <c r="AM258" i="2" s="1"/>
  <c r="AT258" i="2"/>
  <c r="AV258" i="2"/>
  <c r="AW258" i="2"/>
  <c r="AY258" i="2"/>
  <c r="AZ258" i="2"/>
  <c r="BB258" i="2"/>
  <c r="BC258" i="2"/>
  <c r="S259" i="2"/>
  <c r="CF259" i="2" s="1"/>
  <c r="AA259" i="2"/>
  <c r="AB259" i="2" s="1"/>
  <c r="X259" i="2"/>
  <c r="Y259" i="2" s="1"/>
  <c r="AD259" i="2"/>
  <c r="AT259" i="2"/>
  <c r="AV259" i="2"/>
  <c r="AW259" i="2"/>
  <c r="AY259" i="2"/>
  <c r="AZ259" i="2"/>
  <c r="BB259" i="2"/>
  <c r="BC259" i="2"/>
  <c r="S260" i="2"/>
  <c r="CF260" i="2" s="1"/>
  <c r="X260" i="2"/>
  <c r="Y260" i="2" s="1"/>
  <c r="AA260" i="2"/>
  <c r="AB260" i="2" s="1"/>
  <c r="AD260" i="2"/>
  <c r="AT260" i="2"/>
  <c r="AV260" i="2"/>
  <c r="AW260" i="2"/>
  <c r="AY260" i="2"/>
  <c r="AZ260" i="2"/>
  <c r="BB260" i="2"/>
  <c r="BC260" i="2"/>
  <c r="S261" i="2"/>
  <c r="CF261" i="2" s="1"/>
  <c r="AA261" i="2"/>
  <c r="AB261" i="2" s="1"/>
  <c r="AD261" i="2"/>
  <c r="AT261" i="2"/>
  <c r="AV261" i="2"/>
  <c r="AW261" i="2"/>
  <c r="AY261" i="2"/>
  <c r="AZ261" i="2"/>
  <c r="BB261" i="2"/>
  <c r="BC261" i="2"/>
  <c r="S262" i="2"/>
  <c r="CF262" i="2" s="1"/>
  <c r="X262" i="2"/>
  <c r="Y262" i="2" s="1"/>
  <c r="AA262" i="2"/>
  <c r="AB262" i="2" s="1"/>
  <c r="AD262" i="2"/>
  <c r="AT262" i="2"/>
  <c r="AV262" i="2"/>
  <c r="AW262" i="2"/>
  <c r="AY262" i="2"/>
  <c r="AZ262" i="2"/>
  <c r="BB262" i="2"/>
  <c r="BC262" i="2"/>
  <c r="S263" i="2"/>
  <c r="CF263" i="2" s="1"/>
  <c r="AA263" i="2"/>
  <c r="AB263" i="2" s="1"/>
  <c r="X263" i="2"/>
  <c r="Y263" i="2" s="1"/>
  <c r="AD263" i="2"/>
  <c r="AR263" i="2" s="1"/>
  <c r="AT263" i="2"/>
  <c r="AV263" i="2"/>
  <c r="AW263" i="2"/>
  <c r="AY263" i="2"/>
  <c r="AZ263" i="2"/>
  <c r="BB263" i="2"/>
  <c r="BC263" i="2"/>
  <c r="S264" i="2"/>
  <c r="CF264" i="2" s="1"/>
  <c r="AA264" i="2"/>
  <c r="AB264" i="2" s="1"/>
  <c r="AD264" i="2"/>
  <c r="AR264" i="2" s="1"/>
  <c r="AT264" i="2"/>
  <c r="AV264" i="2"/>
  <c r="AW264" i="2"/>
  <c r="AY264" i="2"/>
  <c r="AZ264" i="2"/>
  <c r="BB264" i="2"/>
  <c r="BC264" i="2"/>
  <c r="S265" i="2"/>
  <c r="CF265" i="2" s="1"/>
  <c r="AA265" i="2"/>
  <c r="AB265" i="2" s="1"/>
  <c r="X265" i="2"/>
  <c r="Y265" i="2" s="1"/>
  <c r="AD265" i="2"/>
  <c r="AT265" i="2"/>
  <c r="AV265" i="2"/>
  <c r="AW265" i="2"/>
  <c r="AY265" i="2"/>
  <c r="AZ265" i="2"/>
  <c r="BB265" i="2"/>
  <c r="BC265" i="2"/>
  <c r="S266" i="2"/>
  <c r="CF266" i="2" s="1"/>
  <c r="X266" i="2"/>
  <c r="Y266" i="2" s="1"/>
  <c r="AA266" i="2"/>
  <c r="AB266" i="2" s="1"/>
  <c r="AD266" i="2"/>
  <c r="AT266" i="2"/>
  <c r="AV266" i="2"/>
  <c r="AW266" i="2"/>
  <c r="AY266" i="2"/>
  <c r="AZ266" i="2"/>
  <c r="BB266" i="2"/>
  <c r="BC266" i="2"/>
  <c r="S267" i="2"/>
  <c r="CF267" i="2" s="1"/>
  <c r="X267" i="2"/>
  <c r="Y267" i="2" s="1"/>
  <c r="AD267" i="2"/>
  <c r="AT267" i="2"/>
  <c r="AV267" i="2"/>
  <c r="AW267" i="2"/>
  <c r="AY267" i="2"/>
  <c r="AZ267" i="2"/>
  <c r="BB267" i="2"/>
  <c r="BC267" i="2"/>
  <c r="S268" i="2"/>
  <c r="CF268" i="2" s="1"/>
  <c r="X268" i="2"/>
  <c r="Y268" i="2" s="1"/>
  <c r="AD268" i="2"/>
  <c r="AT268" i="2"/>
  <c r="AV268" i="2"/>
  <c r="AW268" i="2"/>
  <c r="AY268" i="2"/>
  <c r="AZ268" i="2"/>
  <c r="BB268" i="2"/>
  <c r="BC268" i="2"/>
  <c r="S269" i="2"/>
  <c r="CF269" i="2" s="1"/>
  <c r="AA269" i="2"/>
  <c r="AB269" i="2" s="1"/>
  <c r="X269" i="2"/>
  <c r="Y269" i="2" s="1"/>
  <c r="AD269" i="2"/>
  <c r="AT269" i="2"/>
  <c r="AV269" i="2"/>
  <c r="AW269" i="2"/>
  <c r="AY269" i="2"/>
  <c r="AZ269" i="2"/>
  <c r="BB269" i="2"/>
  <c r="BC269" i="2"/>
  <c r="S270" i="2"/>
  <c r="CF270" i="2" s="1"/>
  <c r="AA270" i="2"/>
  <c r="AB270" i="2" s="1"/>
  <c r="AD270" i="2"/>
  <c r="AT270" i="2"/>
  <c r="AV270" i="2"/>
  <c r="AW270" i="2"/>
  <c r="AY270" i="2"/>
  <c r="AZ270" i="2"/>
  <c r="BB270" i="2"/>
  <c r="BC270" i="2"/>
  <c r="S271" i="2"/>
  <c r="CF271" i="2" s="1"/>
  <c r="AA271" i="2"/>
  <c r="AB271" i="2" s="1"/>
  <c r="X271" i="2"/>
  <c r="Y271" i="2" s="1"/>
  <c r="AD271" i="2"/>
  <c r="AT271" i="2"/>
  <c r="AV271" i="2"/>
  <c r="AW271" i="2"/>
  <c r="AY271" i="2"/>
  <c r="AZ271" i="2"/>
  <c r="BB271" i="2"/>
  <c r="BC271" i="2"/>
  <c r="S272" i="2"/>
  <c r="CF272" i="2" s="1"/>
  <c r="AD272" i="2"/>
  <c r="AM272" i="2" s="1"/>
  <c r="AT272" i="2"/>
  <c r="AV272" i="2"/>
  <c r="AW272" i="2"/>
  <c r="AY272" i="2"/>
  <c r="AZ272" i="2"/>
  <c r="BB272" i="2"/>
  <c r="BC272" i="2"/>
  <c r="S273" i="2"/>
  <c r="CF273" i="2" s="1"/>
  <c r="AA273" i="2"/>
  <c r="AB273" i="2" s="1"/>
  <c r="AD273" i="2"/>
  <c r="AT273" i="2"/>
  <c r="AV273" i="2"/>
  <c r="AW273" i="2"/>
  <c r="AY273" i="2"/>
  <c r="AZ273" i="2"/>
  <c r="BB273" i="2"/>
  <c r="BC273" i="2"/>
  <c r="S274" i="2"/>
  <c r="CF274" i="2" s="1"/>
  <c r="X274" i="2"/>
  <c r="Y274" i="2" s="1"/>
  <c r="AA274" i="2"/>
  <c r="AB274" i="2" s="1"/>
  <c r="AD274" i="2"/>
  <c r="AT274" i="2"/>
  <c r="AV274" i="2"/>
  <c r="AW274" i="2"/>
  <c r="AY274" i="2"/>
  <c r="AZ274" i="2"/>
  <c r="BB274" i="2"/>
  <c r="BC274" i="2"/>
  <c r="AA275" i="2"/>
  <c r="AB275" i="2" s="1"/>
  <c r="X275" i="2"/>
  <c r="Y275" i="2" s="1"/>
  <c r="AD275" i="2"/>
  <c r="AR275" i="2" s="1"/>
  <c r="AT275" i="2"/>
  <c r="AV275" i="2"/>
  <c r="AW275" i="2"/>
  <c r="AY275" i="2"/>
  <c r="AZ275" i="2"/>
  <c r="BB275" i="2"/>
  <c r="BC275" i="2"/>
  <c r="AA276" i="2"/>
  <c r="AB276" i="2" s="1"/>
  <c r="AD276" i="2"/>
  <c r="AT276" i="2"/>
  <c r="AV276" i="2"/>
  <c r="AW276" i="2"/>
  <c r="AY276" i="2"/>
  <c r="AZ276" i="2"/>
  <c r="BB276" i="2"/>
  <c r="BC276" i="2"/>
  <c r="S277" i="2"/>
  <c r="CF277" i="2" s="1"/>
  <c r="X277" i="2"/>
  <c r="Y277" i="2" s="1"/>
  <c r="AD277" i="2"/>
  <c r="AG277" i="2" s="1"/>
  <c r="AT277" i="2"/>
  <c r="AV277" i="2"/>
  <c r="AW277" i="2"/>
  <c r="AY277" i="2"/>
  <c r="AZ277" i="2"/>
  <c r="BB277" i="2"/>
  <c r="BC277" i="2"/>
  <c r="S278" i="2"/>
  <c r="CF278" i="2" s="1"/>
  <c r="X278" i="2"/>
  <c r="Y278" i="2" s="1"/>
  <c r="AB278" i="2"/>
  <c r="AD278" i="2"/>
  <c r="AT278" i="2"/>
  <c r="AV278" i="2"/>
  <c r="AW278" i="2"/>
  <c r="AY278" i="2"/>
  <c r="AZ278" i="2"/>
  <c r="BB278" i="2"/>
  <c r="BC278" i="2"/>
  <c r="S279" i="2"/>
  <c r="CF279" i="2" s="1"/>
  <c r="AD279" i="2"/>
  <c r="AT279" i="2"/>
  <c r="AV279" i="2"/>
  <c r="AW279" i="2"/>
  <c r="AY279" i="2"/>
  <c r="AZ279" i="2"/>
  <c r="BB279" i="2"/>
  <c r="BC279" i="2"/>
  <c r="S280" i="2"/>
  <c r="CF280" i="2" s="1"/>
  <c r="X280" i="2"/>
  <c r="Y280" i="2" s="1"/>
  <c r="AA280" i="2"/>
  <c r="AB280" i="2" s="1"/>
  <c r="AD280" i="2"/>
  <c r="AT280" i="2"/>
  <c r="AV280" i="2"/>
  <c r="AW280" i="2"/>
  <c r="AY280" i="2"/>
  <c r="AZ280" i="2"/>
  <c r="BB280" i="2"/>
  <c r="BC280" i="2"/>
  <c r="S281" i="2"/>
  <c r="CF281" i="2" s="1"/>
  <c r="AA281" i="2"/>
  <c r="AB281" i="2" s="1"/>
  <c r="X281" i="2"/>
  <c r="Y281" i="2" s="1"/>
  <c r="AD281" i="2"/>
  <c r="AT281" i="2"/>
  <c r="AV281" i="2"/>
  <c r="AW281" i="2"/>
  <c r="AY281" i="2"/>
  <c r="AZ281" i="2"/>
  <c r="BB281" i="2"/>
  <c r="BC281" i="2"/>
  <c r="S282" i="2"/>
  <c r="CF282" i="2" s="1"/>
  <c r="X282" i="2"/>
  <c r="Y282" i="2" s="1"/>
  <c r="AA282" i="2"/>
  <c r="AB282" i="2" s="1"/>
  <c r="AD282" i="2"/>
  <c r="AR282" i="2" s="1"/>
  <c r="AT282" i="2"/>
  <c r="AV282" i="2"/>
  <c r="AW282" i="2"/>
  <c r="AY282" i="2"/>
  <c r="AZ282" i="2"/>
  <c r="BB282" i="2"/>
  <c r="BC282" i="2"/>
  <c r="S283" i="2"/>
  <c r="CF283" i="2" s="1"/>
  <c r="AA283" i="2"/>
  <c r="AB283" i="2" s="1"/>
  <c r="X283" i="2"/>
  <c r="Y283" i="2" s="1"/>
  <c r="AD283" i="2"/>
  <c r="AG283" i="2" s="1"/>
  <c r="AT283" i="2"/>
  <c r="AV283" i="2"/>
  <c r="AW283" i="2"/>
  <c r="AY283" i="2"/>
  <c r="AZ283" i="2"/>
  <c r="BB283" i="2"/>
  <c r="BC283" i="2"/>
  <c r="S284" i="2"/>
  <c r="CF284" i="2" s="1"/>
  <c r="Y284" i="2"/>
  <c r="AA284" i="2"/>
  <c r="AB284" i="2" s="1"/>
  <c r="AD284" i="2"/>
  <c r="AT284" i="2"/>
  <c r="AV284" i="2"/>
  <c r="AW284" i="2"/>
  <c r="AY284" i="2"/>
  <c r="AZ284" i="2"/>
  <c r="BB284" i="2"/>
  <c r="BC284" i="2"/>
  <c r="S285" i="2"/>
  <c r="CF285" i="2" s="1"/>
  <c r="AA285" i="2"/>
  <c r="AB285" i="2" s="1"/>
  <c r="AD285" i="2"/>
  <c r="AT285" i="2"/>
  <c r="AV285" i="2"/>
  <c r="AW285" i="2"/>
  <c r="AY285" i="2"/>
  <c r="AZ285" i="2"/>
  <c r="BB285" i="2"/>
  <c r="BC285" i="2"/>
  <c r="S286" i="2"/>
  <c r="CF286" i="2" s="1"/>
  <c r="X286" i="2"/>
  <c r="Y286" i="2" s="1"/>
  <c r="AA286" i="2"/>
  <c r="AB286" i="2" s="1"/>
  <c r="AD286" i="2"/>
  <c r="AT286" i="2"/>
  <c r="AV286" i="2"/>
  <c r="AW286" i="2"/>
  <c r="AY286" i="2"/>
  <c r="AZ286" i="2"/>
  <c r="BB286" i="2"/>
  <c r="BC286" i="2"/>
  <c r="S287" i="2"/>
  <c r="CF287" i="2" s="1"/>
  <c r="AB287" i="2"/>
  <c r="X287" i="2"/>
  <c r="Y287" i="2" s="1"/>
  <c r="AD287" i="2"/>
  <c r="AR287" i="2" s="1"/>
  <c r="AT287" i="2"/>
  <c r="AV287" i="2"/>
  <c r="AW287" i="2"/>
  <c r="AY287" i="2"/>
  <c r="AZ287" i="2"/>
  <c r="BB287" i="2"/>
  <c r="BC287" i="2"/>
  <c r="S288" i="2"/>
  <c r="CF288" i="2" s="1"/>
  <c r="AA288" i="2"/>
  <c r="AB288" i="2" s="1"/>
  <c r="AD288" i="2"/>
  <c r="AT288" i="2"/>
  <c r="AV288" i="2"/>
  <c r="AW288" i="2"/>
  <c r="AY288" i="2"/>
  <c r="AZ288" i="2"/>
  <c r="BB288" i="2"/>
  <c r="BC288" i="2"/>
  <c r="S289" i="2"/>
  <c r="CF289" i="2" s="1"/>
  <c r="AA289" i="2"/>
  <c r="AB289" i="2" s="1"/>
  <c r="X289" i="2"/>
  <c r="Y289" i="2" s="1"/>
  <c r="AD289" i="2"/>
  <c r="AT289" i="2"/>
  <c r="AV289" i="2"/>
  <c r="AW289" i="2"/>
  <c r="AY289" i="2"/>
  <c r="AZ289" i="2"/>
  <c r="BB289" i="2"/>
  <c r="BC289" i="2"/>
  <c r="S290" i="2"/>
  <c r="CF290" i="2" s="1"/>
  <c r="X290" i="2"/>
  <c r="Y290" i="2" s="1"/>
  <c r="AA290" i="2"/>
  <c r="AB290" i="2" s="1"/>
  <c r="AD290" i="2"/>
  <c r="AR290" i="2" s="1"/>
  <c r="AT290" i="2"/>
  <c r="AV290" i="2"/>
  <c r="AW290" i="2"/>
  <c r="AY290" i="2"/>
  <c r="AZ290" i="2"/>
  <c r="BB290" i="2"/>
  <c r="BC290" i="2"/>
  <c r="S291" i="2"/>
  <c r="CF291" i="2"/>
  <c r="AA291" i="2"/>
  <c r="AB291" i="2" s="1"/>
  <c r="AD291" i="2"/>
  <c r="AR291" i="2" s="1"/>
  <c r="AT291" i="2"/>
  <c r="AV291" i="2"/>
  <c r="AW291" i="2"/>
  <c r="AY291" i="2"/>
  <c r="AZ291" i="2"/>
  <c r="BB291" i="2"/>
  <c r="BC291" i="2"/>
  <c r="S292" i="2"/>
  <c r="CF292" i="2" s="1"/>
  <c r="AA292" i="2"/>
  <c r="AB292" i="2" s="1"/>
  <c r="AD292" i="2"/>
  <c r="AR292" i="2" s="1"/>
  <c r="AT292" i="2"/>
  <c r="AV292" i="2"/>
  <c r="AW292" i="2"/>
  <c r="AY292" i="2"/>
  <c r="AZ292" i="2"/>
  <c r="BB292" i="2"/>
  <c r="BC292" i="2"/>
  <c r="S293" i="2"/>
  <c r="CF293" i="2" s="1"/>
  <c r="AA293" i="2"/>
  <c r="AB293" i="2" s="1"/>
  <c r="X293" i="2"/>
  <c r="Y293" i="2" s="1"/>
  <c r="AD293" i="2"/>
  <c r="AT293" i="2"/>
  <c r="AV293" i="2"/>
  <c r="AW293" i="2"/>
  <c r="AY293" i="2"/>
  <c r="AZ293" i="2"/>
  <c r="BB293" i="2"/>
  <c r="BC293" i="2"/>
  <c r="S294" i="2"/>
  <c r="CF294" i="2"/>
  <c r="X294" i="2"/>
  <c r="Y294" i="2" s="1"/>
  <c r="AA294" i="2"/>
  <c r="AB294" i="2" s="1"/>
  <c r="AD294" i="2"/>
  <c r="AT294" i="2"/>
  <c r="AV294" i="2"/>
  <c r="AW294" i="2"/>
  <c r="AY294" i="2"/>
  <c r="AZ294" i="2"/>
  <c r="BB294" i="2"/>
  <c r="BC294" i="2"/>
  <c r="S295" i="2"/>
  <c r="CF295" i="2" s="1"/>
  <c r="X295" i="2"/>
  <c r="Y295" i="2" s="1"/>
  <c r="AD295" i="2"/>
  <c r="AT295" i="2"/>
  <c r="AV295" i="2"/>
  <c r="AW295" i="2"/>
  <c r="AY295" i="2"/>
  <c r="AZ295" i="2"/>
  <c r="BB295" i="2"/>
  <c r="BC295" i="2"/>
  <c r="S296" i="2"/>
  <c r="CF296" i="2" s="1"/>
  <c r="X296" i="2"/>
  <c r="Y296" i="2"/>
  <c r="AA296" i="2"/>
  <c r="AB296" i="2" s="1"/>
  <c r="AD296" i="2"/>
  <c r="AR296" i="2" s="1"/>
  <c r="AT296" i="2"/>
  <c r="AV296" i="2"/>
  <c r="AW296" i="2"/>
  <c r="AY296" i="2"/>
  <c r="AZ296" i="2"/>
  <c r="BB296" i="2"/>
  <c r="BC296" i="2"/>
  <c r="S297" i="2"/>
  <c r="CF297" i="2" s="1"/>
  <c r="AA297" i="2"/>
  <c r="AB297" i="2" s="1"/>
  <c r="AD297" i="2"/>
  <c r="AT297" i="2"/>
  <c r="AV297" i="2"/>
  <c r="AW297" i="2"/>
  <c r="AY297" i="2"/>
  <c r="AZ297" i="2"/>
  <c r="BB297" i="2"/>
  <c r="BC297" i="2"/>
  <c r="S298" i="2"/>
  <c r="CF298" i="2" s="1"/>
  <c r="X298" i="2"/>
  <c r="Y298" i="2" s="1"/>
  <c r="AA298" i="2"/>
  <c r="AB298" i="2" s="1"/>
  <c r="AD298" i="2"/>
  <c r="AR298" i="2" s="1"/>
  <c r="AT298" i="2"/>
  <c r="AV298" i="2"/>
  <c r="AW298" i="2"/>
  <c r="AY298" i="2"/>
  <c r="AZ298" i="2"/>
  <c r="BB298" i="2"/>
  <c r="BC298" i="2"/>
  <c r="S299" i="2"/>
  <c r="CF299" i="2" s="1"/>
  <c r="AA299" i="2"/>
  <c r="AB299" i="2" s="1"/>
  <c r="X299" i="2"/>
  <c r="Y299" i="2" s="1"/>
  <c r="AD299" i="2"/>
  <c r="AR299" i="2" s="1"/>
  <c r="AT299" i="2"/>
  <c r="AV299" i="2"/>
  <c r="AW299" i="2"/>
  <c r="AY299" i="2"/>
  <c r="AZ299" i="2"/>
  <c r="BB299" i="2"/>
  <c r="BC299" i="2"/>
  <c r="S300" i="2"/>
  <c r="CF300" i="2" s="1"/>
  <c r="AA300" i="2"/>
  <c r="AB300" i="2" s="1"/>
  <c r="AD300" i="2"/>
  <c r="AT300" i="2"/>
  <c r="AV300" i="2"/>
  <c r="AW300" i="2"/>
  <c r="AY300" i="2"/>
  <c r="AZ300" i="2"/>
  <c r="BB300" i="2"/>
  <c r="BC300" i="2"/>
  <c r="S301" i="2"/>
  <c r="CF301" i="2" s="1"/>
  <c r="AA301" i="2"/>
  <c r="AB301" i="2" s="1"/>
  <c r="X301" i="2"/>
  <c r="Y301" i="2" s="1"/>
  <c r="AD301" i="2"/>
  <c r="AT301" i="2"/>
  <c r="AV301" i="2"/>
  <c r="AW301" i="2"/>
  <c r="AY301" i="2"/>
  <c r="AZ301" i="2"/>
  <c r="BB301" i="2"/>
  <c r="BC301" i="2"/>
  <c r="S302" i="2"/>
  <c r="CF302" i="2" s="1"/>
  <c r="X302" i="2"/>
  <c r="Y302" i="2" s="1"/>
  <c r="AA302" i="2"/>
  <c r="AB302" i="2" s="1"/>
  <c r="AD302" i="2"/>
  <c r="AR302" i="2" s="1"/>
  <c r="AT302" i="2"/>
  <c r="AV302" i="2"/>
  <c r="AW302" i="2"/>
  <c r="AY302" i="2"/>
  <c r="AZ302" i="2"/>
  <c r="BB302" i="2"/>
  <c r="BC302" i="2"/>
  <c r="S303" i="2"/>
  <c r="CF303" i="2" s="1"/>
  <c r="X303" i="2"/>
  <c r="Y303" i="2" s="1"/>
  <c r="AD303" i="2"/>
  <c r="AT303" i="2"/>
  <c r="AV303" i="2"/>
  <c r="AW303" i="2"/>
  <c r="AY303" i="2"/>
  <c r="AZ303" i="2"/>
  <c r="BB303" i="2"/>
  <c r="BC303" i="2"/>
  <c r="S304" i="2"/>
  <c r="CF304" i="2" s="1"/>
  <c r="X304" i="2"/>
  <c r="Y304" i="2" s="1"/>
  <c r="AA304" i="2"/>
  <c r="AB304" i="2" s="1"/>
  <c r="AD304" i="2"/>
  <c r="AR304" i="2" s="1"/>
  <c r="AT304" i="2"/>
  <c r="AV304" i="2"/>
  <c r="AW304" i="2"/>
  <c r="AY304" i="2"/>
  <c r="AZ304" i="2"/>
  <c r="BB304" i="2"/>
  <c r="BC304" i="2"/>
  <c r="S305" i="2"/>
  <c r="CF305" i="2" s="1"/>
  <c r="AA305" i="2"/>
  <c r="AB305" i="2" s="1"/>
  <c r="X305" i="2"/>
  <c r="Y305" i="2" s="1"/>
  <c r="AD305" i="2"/>
  <c r="AT305" i="2"/>
  <c r="AV305" i="2"/>
  <c r="AW305" i="2"/>
  <c r="AY305" i="2"/>
  <c r="AZ305" i="2"/>
  <c r="BB305" i="2"/>
  <c r="BC305" i="2"/>
  <c r="S306" i="2"/>
  <c r="CF306" i="2" s="1"/>
  <c r="AA306" i="2"/>
  <c r="AB306" i="2" s="1"/>
  <c r="AD306" i="2"/>
  <c r="AR306" i="2" s="1"/>
  <c r="AT306" i="2"/>
  <c r="AV306" i="2"/>
  <c r="AW306" i="2"/>
  <c r="AY306" i="2"/>
  <c r="AZ306" i="2"/>
  <c r="BB306" i="2"/>
  <c r="BC306" i="2"/>
  <c r="S307" i="2"/>
  <c r="CF307" i="2" s="1"/>
  <c r="X307" i="2"/>
  <c r="Y307" i="2" s="1"/>
  <c r="AD307" i="2"/>
  <c r="AR307" i="2" s="1"/>
  <c r="AT307" i="2"/>
  <c r="AV307" i="2"/>
  <c r="AW307" i="2"/>
  <c r="AY307" i="2"/>
  <c r="AZ307" i="2"/>
  <c r="BB307" i="2"/>
  <c r="BC307" i="2"/>
  <c r="S308" i="2"/>
  <c r="CF308" i="2" s="1"/>
  <c r="X308" i="2"/>
  <c r="Y308" i="2" s="1"/>
  <c r="AB308" i="2"/>
  <c r="AD308" i="2"/>
  <c r="AT308" i="2"/>
  <c r="AV308" i="2"/>
  <c r="AW308" i="2"/>
  <c r="AY308" i="2"/>
  <c r="AZ308" i="2"/>
  <c r="BB308" i="2"/>
  <c r="BC308" i="2"/>
  <c r="S309" i="2"/>
  <c r="CF309" i="2" s="1"/>
  <c r="AA309" i="2"/>
  <c r="AB309" i="2" s="1"/>
  <c r="Y309" i="2"/>
  <c r="AD309" i="2"/>
  <c r="AT309" i="2"/>
  <c r="AV309" i="2"/>
  <c r="AW309" i="2"/>
  <c r="AY309" i="2"/>
  <c r="AZ309" i="2"/>
  <c r="BB309" i="2"/>
  <c r="BC309" i="2"/>
  <c r="S310" i="2"/>
  <c r="CF310" i="2" s="1"/>
  <c r="X310" i="2"/>
  <c r="Y310" i="2" s="1"/>
  <c r="AA310" i="2"/>
  <c r="AB310" i="2" s="1"/>
  <c r="AD310" i="2"/>
  <c r="AR310" i="2" s="1"/>
  <c r="AT310" i="2"/>
  <c r="AV310" i="2"/>
  <c r="AW310" i="2"/>
  <c r="AY310" i="2"/>
  <c r="AZ310" i="2"/>
  <c r="BB310" i="2"/>
  <c r="BC310" i="2"/>
  <c r="S311" i="2"/>
  <c r="CF311" i="2" s="1"/>
  <c r="X311" i="2"/>
  <c r="Y311" i="2" s="1"/>
  <c r="AD311" i="2"/>
  <c r="AJ311" i="2" s="1"/>
  <c r="AT311" i="2"/>
  <c r="AV311" i="2"/>
  <c r="AW311" i="2"/>
  <c r="AY311" i="2"/>
  <c r="AZ311" i="2"/>
  <c r="BB311" i="2"/>
  <c r="BC311" i="2"/>
  <c r="S312" i="2"/>
  <c r="CF312" i="2" s="1"/>
  <c r="AA312" i="2"/>
  <c r="AB312" i="2" s="1"/>
  <c r="AD312" i="2"/>
  <c r="AR312" i="2" s="1"/>
  <c r="AT312" i="2"/>
  <c r="AV312" i="2"/>
  <c r="AW312" i="2"/>
  <c r="AY312" i="2"/>
  <c r="AZ312" i="2"/>
  <c r="BB312" i="2"/>
  <c r="BC312" i="2"/>
  <c r="S313" i="2"/>
  <c r="CF313" i="2" s="1"/>
  <c r="AA313" i="2"/>
  <c r="AB313" i="2" s="1"/>
  <c r="X313" i="2"/>
  <c r="Y313" i="2"/>
  <c r="AD313" i="2"/>
  <c r="AT313" i="2"/>
  <c r="AV313" i="2"/>
  <c r="AW313" i="2"/>
  <c r="AY313" i="2"/>
  <c r="AZ313" i="2"/>
  <c r="BB313" i="2"/>
  <c r="BC313" i="2"/>
  <c r="S314" i="2"/>
  <c r="CF314" i="2" s="1"/>
  <c r="X314" i="2"/>
  <c r="Y314" i="2" s="1"/>
  <c r="AA314" i="2"/>
  <c r="AB314" i="2" s="1"/>
  <c r="AD314" i="2"/>
  <c r="AT314" i="2"/>
  <c r="AV314" i="2"/>
  <c r="AW314" i="2"/>
  <c r="AY314" i="2"/>
  <c r="AZ314" i="2"/>
  <c r="BB314" i="2"/>
  <c r="BC314" i="2"/>
  <c r="AB315" i="2"/>
  <c r="X315" i="2"/>
  <c r="Y315" i="2" s="1"/>
  <c r="AD315" i="2"/>
  <c r="AT315" i="2"/>
  <c r="AV315" i="2"/>
  <c r="AW315" i="2"/>
  <c r="AY315" i="2"/>
  <c r="AZ315" i="2"/>
  <c r="BB315" i="2"/>
  <c r="BC315" i="2"/>
  <c r="S316" i="2"/>
  <c r="CF316" i="2" s="1"/>
  <c r="AA316" i="2"/>
  <c r="AB316" i="2" s="1"/>
  <c r="AD316" i="2"/>
  <c r="AT316" i="2"/>
  <c r="AV316" i="2"/>
  <c r="AW316" i="2"/>
  <c r="AY316" i="2"/>
  <c r="AZ316" i="2"/>
  <c r="BB316" i="2"/>
  <c r="BC316" i="2"/>
  <c r="S317" i="2"/>
  <c r="CF317" i="2" s="1"/>
  <c r="AA317" i="2"/>
  <c r="AB317" i="2" s="1"/>
  <c r="X317" i="2"/>
  <c r="Y317" i="2" s="1"/>
  <c r="AD317" i="2"/>
  <c r="AT317" i="2"/>
  <c r="AV317" i="2"/>
  <c r="AW317" i="2"/>
  <c r="AY317" i="2"/>
  <c r="AZ317" i="2"/>
  <c r="BB317" i="2"/>
  <c r="BC317" i="2"/>
  <c r="S318" i="2"/>
  <c r="CF318" i="2" s="1"/>
  <c r="AD318" i="2"/>
  <c r="AT318" i="2"/>
  <c r="AV318" i="2"/>
  <c r="AW318" i="2"/>
  <c r="AY318" i="2"/>
  <c r="AZ318" i="2"/>
  <c r="BB318" i="2"/>
  <c r="BC318" i="2"/>
  <c r="S319" i="2"/>
  <c r="CF319" i="2" s="1"/>
  <c r="AA319" i="2"/>
  <c r="AB319" i="2" s="1"/>
  <c r="X319" i="2"/>
  <c r="Y319" i="2" s="1"/>
  <c r="AD319" i="2"/>
  <c r="AN319" i="2" s="1"/>
  <c r="AT319" i="2"/>
  <c r="AV319" i="2"/>
  <c r="AW319" i="2"/>
  <c r="AY319" i="2"/>
  <c r="AZ319" i="2"/>
  <c r="BB319" i="2"/>
  <c r="BC319" i="2"/>
  <c r="S320" i="2"/>
  <c r="CF320" i="2" s="1"/>
  <c r="X320" i="2"/>
  <c r="Y320" i="2" s="1"/>
  <c r="AA320" i="2"/>
  <c r="AB320" i="2" s="1"/>
  <c r="AD320" i="2"/>
  <c r="AT320" i="2"/>
  <c r="AV320" i="2"/>
  <c r="AW320" i="2"/>
  <c r="AY320" i="2"/>
  <c r="AZ320" i="2"/>
  <c r="BB320" i="2"/>
  <c r="BC320" i="2"/>
  <c r="S321" i="2"/>
  <c r="CF321" i="2" s="1"/>
  <c r="AA321" i="2"/>
  <c r="AB321" i="2" s="1"/>
  <c r="X321" i="2"/>
  <c r="Y321" i="2" s="1"/>
  <c r="AD321" i="2"/>
  <c r="AT321" i="2"/>
  <c r="AV321" i="2"/>
  <c r="AW321" i="2"/>
  <c r="AY321" i="2"/>
  <c r="AZ321" i="2"/>
  <c r="BB321" i="2"/>
  <c r="BC321" i="2"/>
  <c r="S322" i="2"/>
  <c r="CF322" i="2" s="1"/>
  <c r="X322" i="2"/>
  <c r="Y322" i="2" s="1"/>
  <c r="AB322" i="2"/>
  <c r="AD322" i="2"/>
  <c r="AR322" i="2" s="1"/>
  <c r="AT322" i="2"/>
  <c r="AV322" i="2"/>
  <c r="AW322" i="2"/>
  <c r="AY322" i="2"/>
  <c r="AZ322" i="2"/>
  <c r="BB322" i="2"/>
  <c r="BC322" i="2"/>
  <c r="S323" i="2"/>
  <c r="CF323" i="2" s="1"/>
  <c r="AA323" i="2"/>
  <c r="AB323" i="2" s="1"/>
  <c r="X323" i="2"/>
  <c r="Y323" i="2" s="1"/>
  <c r="AD323" i="2"/>
  <c r="AT323" i="2"/>
  <c r="AV323" i="2"/>
  <c r="AW323" i="2"/>
  <c r="AY323" i="2"/>
  <c r="AZ323" i="2"/>
  <c r="BB323" i="2"/>
  <c r="BC323" i="2"/>
  <c r="S324" i="2"/>
  <c r="CF324" i="2" s="1"/>
  <c r="X324" i="2"/>
  <c r="Y324" i="2" s="1"/>
  <c r="AA324" i="2"/>
  <c r="AB324" i="2" s="1"/>
  <c r="AD324" i="2"/>
  <c r="AT324" i="2"/>
  <c r="AV324" i="2"/>
  <c r="AW324" i="2"/>
  <c r="AY324" i="2"/>
  <c r="AZ324" i="2"/>
  <c r="BB324" i="2"/>
  <c r="BC324" i="2"/>
  <c r="S325" i="2"/>
  <c r="CF325" i="2" s="1"/>
  <c r="AA325" i="2"/>
  <c r="AB325" i="2" s="1"/>
  <c r="X325" i="2"/>
  <c r="Y325" i="2" s="1"/>
  <c r="AD325" i="2"/>
  <c r="AT325" i="2"/>
  <c r="AV325" i="2"/>
  <c r="AW325" i="2"/>
  <c r="AY325" i="2"/>
  <c r="AZ325" i="2"/>
  <c r="BB325" i="2"/>
  <c r="BC325" i="2"/>
  <c r="S326" i="2"/>
  <c r="CF326" i="2" s="1"/>
  <c r="X326" i="2"/>
  <c r="Y326" i="2" s="1"/>
  <c r="AD326" i="2"/>
  <c r="AT326" i="2"/>
  <c r="AV326" i="2"/>
  <c r="AW326" i="2"/>
  <c r="AY326" i="2"/>
  <c r="AZ326" i="2"/>
  <c r="BB326" i="2"/>
  <c r="BC326" i="2"/>
  <c r="S327" i="2"/>
  <c r="CF327" i="2" s="1"/>
  <c r="AA327" i="2"/>
  <c r="AB327" i="2"/>
  <c r="X327" i="2"/>
  <c r="Y327" i="2" s="1"/>
  <c r="AD327" i="2"/>
  <c r="AT327" i="2"/>
  <c r="AV327" i="2"/>
  <c r="AW327" i="2"/>
  <c r="AY327" i="2"/>
  <c r="AZ327" i="2"/>
  <c r="BB327" i="2"/>
  <c r="BC327" i="2"/>
  <c r="S328" i="2"/>
  <c r="CF328" i="2" s="1"/>
  <c r="X328" i="2"/>
  <c r="Y328" i="2" s="1"/>
  <c r="AA328" i="2"/>
  <c r="AB328" i="2" s="1"/>
  <c r="AD328" i="2"/>
  <c r="AT328" i="2"/>
  <c r="AV328" i="2"/>
  <c r="AW328" i="2"/>
  <c r="AY328" i="2"/>
  <c r="AZ328" i="2"/>
  <c r="BB328" i="2"/>
  <c r="BC328" i="2"/>
  <c r="S329" i="2"/>
  <c r="CF329" i="2" s="1"/>
  <c r="AA329" i="2"/>
  <c r="AB329" i="2" s="1"/>
  <c r="X329" i="2"/>
  <c r="Y329" i="2"/>
  <c r="AD329" i="2"/>
  <c r="AT329" i="2"/>
  <c r="AV329" i="2"/>
  <c r="AW329" i="2"/>
  <c r="AY329" i="2"/>
  <c r="AZ329" i="2"/>
  <c r="BB329" i="2"/>
  <c r="BC329" i="2"/>
  <c r="S330" i="2"/>
  <c r="CF330" i="2" s="1"/>
  <c r="AA330" i="2"/>
  <c r="AB330" i="2" s="1"/>
  <c r="AD330" i="2"/>
  <c r="AT330" i="2"/>
  <c r="AV330" i="2"/>
  <c r="AW330" i="2"/>
  <c r="AY330" i="2"/>
  <c r="AZ330" i="2"/>
  <c r="BB330" i="2"/>
  <c r="BC330" i="2"/>
  <c r="AA331" i="2"/>
  <c r="AB331" i="2" s="1"/>
  <c r="X331" i="2"/>
  <c r="Y331" i="2" s="1"/>
  <c r="AD331" i="2"/>
  <c r="AT331" i="2"/>
  <c r="AV331" i="2"/>
  <c r="AW331" i="2"/>
  <c r="AY331" i="2"/>
  <c r="AZ331" i="2"/>
  <c r="BB331" i="2"/>
  <c r="BC331" i="2"/>
  <c r="S332" i="2"/>
  <c r="CF332" i="2" s="1"/>
  <c r="Y332" i="2"/>
  <c r="AA332" i="2"/>
  <c r="AB332" i="2" s="1"/>
  <c r="AD332" i="2"/>
  <c r="AT332" i="2"/>
  <c r="AV332" i="2"/>
  <c r="AW332" i="2"/>
  <c r="AY332" i="2"/>
  <c r="AZ332" i="2"/>
  <c r="BB332" i="2"/>
  <c r="BC332" i="2"/>
  <c r="S333" i="2"/>
  <c r="CF333" i="2" s="1"/>
  <c r="X333" i="2"/>
  <c r="Y333" i="2" s="1"/>
  <c r="AD333" i="2"/>
  <c r="AR333" i="2" s="1"/>
  <c r="AT333" i="2"/>
  <c r="AV333" i="2"/>
  <c r="AW333" i="2"/>
  <c r="AY333" i="2"/>
  <c r="AZ333" i="2"/>
  <c r="BB333" i="2"/>
  <c r="BC333" i="2"/>
  <c r="S334" i="2"/>
  <c r="CF334" i="2" s="1"/>
  <c r="X334" i="2"/>
  <c r="Y334" i="2" s="1"/>
  <c r="AB334" i="2"/>
  <c r="AD334" i="2"/>
  <c r="AT334" i="2"/>
  <c r="AV334" i="2"/>
  <c r="AW334" i="2"/>
  <c r="AY334" i="2"/>
  <c r="AZ334" i="2"/>
  <c r="BB334" i="2"/>
  <c r="BC334" i="2"/>
  <c r="S335" i="2"/>
  <c r="CF335" i="2" s="1"/>
  <c r="AA335" i="2"/>
  <c r="AB335" i="2" s="1"/>
  <c r="AD335" i="2"/>
  <c r="AT335" i="2"/>
  <c r="AV335" i="2"/>
  <c r="AW335" i="2"/>
  <c r="AY335" i="2"/>
  <c r="AZ335" i="2"/>
  <c r="BB335" i="2"/>
  <c r="BC335" i="2"/>
  <c r="S336" i="2"/>
  <c r="CF336" i="2" s="1"/>
  <c r="X336" i="2"/>
  <c r="Y336" i="2" s="1"/>
  <c r="AA336" i="2"/>
  <c r="AB336" i="2" s="1"/>
  <c r="AD336" i="2"/>
  <c r="AR336" i="2" s="1"/>
  <c r="AT336" i="2"/>
  <c r="AV336" i="2"/>
  <c r="AW336" i="2"/>
  <c r="AY336" i="2"/>
  <c r="AZ336" i="2"/>
  <c r="BB336" i="2"/>
  <c r="BC336" i="2"/>
  <c r="S337" i="2"/>
  <c r="CF337" i="2" s="1"/>
  <c r="AA337" i="2"/>
  <c r="AB337" i="2" s="1"/>
  <c r="X337" i="2"/>
  <c r="Y337" i="2" s="1"/>
  <c r="AD337" i="2"/>
  <c r="AT337" i="2"/>
  <c r="AV337" i="2"/>
  <c r="AW337" i="2"/>
  <c r="AY337" i="2"/>
  <c r="AZ337" i="2"/>
  <c r="BB337" i="2"/>
  <c r="BC337" i="2"/>
  <c r="S338" i="2"/>
  <c r="CF338" i="2" s="1"/>
  <c r="X338" i="2"/>
  <c r="Y338" i="2" s="1"/>
  <c r="AA338" i="2"/>
  <c r="AB338" i="2" s="1"/>
  <c r="AD338" i="2"/>
  <c r="AN338" i="2" s="1"/>
  <c r="AT338" i="2"/>
  <c r="AV338" i="2"/>
  <c r="AW338" i="2"/>
  <c r="AY338" i="2"/>
  <c r="AZ338" i="2"/>
  <c r="BB338" i="2"/>
  <c r="BC338" i="2"/>
  <c r="S339" i="2"/>
  <c r="CF339" i="2" s="1"/>
  <c r="AD339" i="2"/>
  <c r="AT339" i="2"/>
  <c r="AV339" i="2"/>
  <c r="AW339" i="2"/>
  <c r="AY339" i="2"/>
  <c r="AZ339" i="2"/>
  <c r="BB339" i="2"/>
  <c r="BC339" i="2"/>
  <c r="S340" i="2"/>
  <c r="CF340" i="2" s="1"/>
  <c r="X340" i="2"/>
  <c r="Y340" i="2" s="1"/>
  <c r="AA340" i="2"/>
  <c r="AB340" i="2" s="1"/>
  <c r="AD340" i="2"/>
  <c r="AT340" i="2"/>
  <c r="AV340" i="2"/>
  <c r="AW340" i="2"/>
  <c r="AY340" i="2"/>
  <c r="AZ340" i="2"/>
  <c r="BB340" i="2"/>
  <c r="BC340" i="2"/>
  <c r="S341" i="2"/>
  <c r="CF341" i="2" s="1"/>
  <c r="AA341" i="2"/>
  <c r="AB341" i="2" s="1"/>
  <c r="X341" i="2"/>
  <c r="Y341" i="2" s="1"/>
  <c r="AD341" i="2"/>
  <c r="AT341" i="2"/>
  <c r="AV341" i="2"/>
  <c r="AW341" i="2"/>
  <c r="AY341" i="2"/>
  <c r="AZ341" i="2"/>
  <c r="BB341" i="2"/>
  <c r="BC341" i="2"/>
  <c r="S342" i="2"/>
  <c r="CF342" i="2" s="1"/>
  <c r="AA342" i="2"/>
  <c r="AB342" i="2" s="1"/>
  <c r="AD342" i="2"/>
  <c r="AT342" i="2"/>
  <c r="AV342" i="2"/>
  <c r="AW342" i="2"/>
  <c r="AY342" i="2"/>
  <c r="AZ342" i="2"/>
  <c r="BB342" i="2"/>
  <c r="BC342" i="2"/>
  <c r="S343" i="2"/>
  <c r="CF343" i="2" s="1"/>
  <c r="AA343" i="2"/>
  <c r="AB343" i="2" s="1"/>
  <c r="X343" i="2"/>
  <c r="Y343" i="2" s="1"/>
  <c r="AD343" i="2"/>
  <c r="AT343" i="2"/>
  <c r="AV343" i="2"/>
  <c r="AW343" i="2"/>
  <c r="AY343" i="2"/>
  <c r="AZ343" i="2"/>
  <c r="BB343" i="2"/>
  <c r="BC343" i="2"/>
  <c r="S344" i="2"/>
  <c r="CF344" i="2" s="1"/>
  <c r="X344" i="2"/>
  <c r="Y344" i="2" s="1"/>
  <c r="AA344" i="2"/>
  <c r="AB344" i="2" s="1"/>
  <c r="AD344" i="2"/>
  <c r="AG344" i="2" s="1"/>
  <c r="AT344" i="2"/>
  <c r="AV344" i="2"/>
  <c r="AW344" i="2"/>
  <c r="AY344" i="2"/>
  <c r="AZ344" i="2"/>
  <c r="BB344" i="2"/>
  <c r="BC344" i="2"/>
  <c r="S345" i="2"/>
  <c r="CF345" i="2" s="1"/>
  <c r="AA345" i="2"/>
  <c r="AB345" i="2" s="1"/>
  <c r="AD345" i="2"/>
  <c r="AT345" i="2"/>
  <c r="AV345" i="2"/>
  <c r="AW345" i="2"/>
  <c r="AY345" i="2"/>
  <c r="AZ345" i="2"/>
  <c r="BB345" i="2"/>
  <c r="BC345" i="2"/>
  <c r="S346" i="2"/>
  <c r="CF346" i="2" s="1"/>
  <c r="AA346" i="2"/>
  <c r="AB346" i="2"/>
  <c r="AD346" i="2"/>
  <c r="AR346" i="2" s="1"/>
  <c r="AT346" i="2"/>
  <c r="AV346" i="2"/>
  <c r="AW346" i="2"/>
  <c r="AY346" i="2"/>
  <c r="AZ346" i="2"/>
  <c r="BB346" i="2"/>
  <c r="BC346" i="2"/>
  <c r="S347" i="2"/>
  <c r="CF347" i="2" s="1"/>
  <c r="X347" i="2"/>
  <c r="Y347" i="2" s="1"/>
  <c r="AD347" i="2"/>
  <c r="AT347" i="2"/>
  <c r="AV347" i="2"/>
  <c r="AW347" i="2"/>
  <c r="AY347" i="2"/>
  <c r="AZ347" i="2"/>
  <c r="BB347" i="2"/>
  <c r="BC347" i="2"/>
  <c r="S348" i="2"/>
  <c r="CF348" i="2" s="1"/>
  <c r="AA348" i="2"/>
  <c r="AB348" i="2" s="1"/>
  <c r="AD348" i="2"/>
  <c r="AR348" i="2" s="1"/>
  <c r="AT348" i="2"/>
  <c r="AV348" i="2"/>
  <c r="AW348" i="2"/>
  <c r="AY348" i="2"/>
  <c r="AZ348" i="2"/>
  <c r="BB348" i="2"/>
  <c r="BC348" i="2"/>
  <c r="S349" i="2"/>
  <c r="CF349" i="2" s="1"/>
  <c r="AA349" i="2"/>
  <c r="AB349" i="2" s="1"/>
  <c r="X349" i="2"/>
  <c r="Y349" i="2" s="1"/>
  <c r="AD349" i="2"/>
  <c r="AM349" i="2" s="1"/>
  <c r="AT349" i="2"/>
  <c r="AV349" i="2"/>
  <c r="AW349" i="2"/>
  <c r="AY349" i="2"/>
  <c r="AZ349" i="2"/>
  <c r="BB349" i="2"/>
  <c r="BC349" i="2"/>
  <c r="S350" i="2"/>
  <c r="CF350" i="2" s="1"/>
  <c r="AA350" i="2"/>
  <c r="AB350" i="2" s="1"/>
  <c r="AD350" i="2"/>
  <c r="AR350" i="2" s="1"/>
  <c r="AT350" i="2"/>
  <c r="AV350" i="2"/>
  <c r="AW350" i="2"/>
  <c r="AY350" i="2"/>
  <c r="AZ350" i="2"/>
  <c r="BB350" i="2"/>
  <c r="BC350" i="2"/>
  <c r="S351" i="2"/>
  <c r="CF351" i="2" s="1"/>
  <c r="AA351" i="2"/>
  <c r="AB351" i="2" s="1"/>
  <c r="AD351" i="2"/>
  <c r="AR351" i="2" s="1"/>
  <c r="AT351" i="2"/>
  <c r="AV351" i="2"/>
  <c r="AW351" i="2"/>
  <c r="AY351" i="2"/>
  <c r="AZ351" i="2"/>
  <c r="BB351" i="2"/>
  <c r="BC351" i="2"/>
  <c r="S352" i="2"/>
  <c r="CF352" i="2" s="1"/>
  <c r="X352" i="2"/>
  <c r="Y352" i="2" s="1"/>
  <c r="AA352" i="2"/>
  <c r="AB352" i="2" s="1"/>
  <c r="AD352" i="2"/>
  <c r="AT352" i="2"/>
  <c r="AV352" i="2"/>
  <c r="AW352" i="2"/>
  <c r="AY352" i="2"/>
  <c r="AZ352" i="2"/>
  <c r="BB352" i="2"/>
  <c r="BC352" i="2"/>
  <c r="S353" i="2"/>
  <c r="CF353" i="2" s="1"/>
  <c r="AA353" i="2"/>
  <c r="AB353" i="2" s="1"/>
  <c r="X353" i="2"/>
  <c r="Y353" i="2" s="1"/>
  <c r="AD353" i="2"/>
  <c r="AT353" i="2"/>
  <c r="AV353" i="2"/>
  <c r="AW353" i="2"/>
  <c r="AY353" i="2"/>
  <c r="AZ353" i="2"/>
  <c r="BB353" i="2"/>
  <c r="BC353" i="2"/>
  <c r="S354" i="2"/>
  <c r="CF354" i="2" s="1"/>
  <c r="AA354" i="2"/>
  <c r="AB354" i="2" s="1"/>
  <c r="AD354" i="2"/>
  <c r="AR354" i="2" s="1"/>
  <c r="AT354" i="2"/>
  <c r="AV354" i="2"/>
  <c r="AW354" i="2"/>
  <c r="AY354" i="2"/>
  <c r="AZ354" i="2"/>
  <c r="BB354" i="2"/>
  <c r="BC354" i="2"/>
  <c r="S355" i="2"/>
  <c r="CF355" i="2" s="1"/>
  <c r="X355" i="2"/>
  <c r="Y355" i="2" s="1"/>
  <c r="AD355" i="2"/>
  <c r="AT355" i="2"/>
  <c r="AV355" i="2"/>
  <c r="AW355" i="2"/>
  <c r="AY355" i="2"/>
  <c r="AZ355" i="2"/>
  <c r="BB355" i="2"/>
  <c r="BC355" i="2"/>
  <c r="S356" i="2"/>
  <c r="CF356" i="2" s="1"/>
  <c r="X356" i="2"/>
  <c r="Y356" i="2" s="1"/>
  <c r="AA356" i="2"/>
  <c r="AB356" i="2" s="1"/>
  <c r="AD356" i="2"/>
  <c r="AT356" i="2"/>
  <c r="AV356" i="2"/>
  <c r="AW356" i="2"/>
  <c r="AY356" i="2"/>
  <c r="AZ356" i="2"/>
  <c r="BB356" i="2"/>
  <c r="BC356" i="2"/>
  <c r="S357" i="2"/>
  <c r="CF357" i="2" s="1"/>
  <c r="AA357" i="2"/>
  <c r="AB357" i="2" s="1"/>
  <c r="AD357" i="2"/>
  <c r="AR357" i="2" s="1"/>
  <c r="AT357" i="2"/>
  <c r="AV357" i="2"/>
  <c r="AW357" i="2"/>
  <c r="AY357" i="2"/>
  <c r="AZ357" i="2"/>
  <c r="BB357" i="2"/>
  <c r="BC357" i="2"/>
  <c r="S358" i="2"/>
  <c r="CF358" i="2" s="1"/>
  <c r="X358" i="2"/>
  <c r="Y358" i="2" s="1"/>
  <c r="AA358" i="2"/>
  <c r="AB358" i="2" s="1"/>
  <c r="AD358" i="2"/>
  <c r="AT358" i="2"/>
  <c r="AV358" i="2"/>
  <c r="AW358" i="2"/>
  <c r="AY358" i="2"/>
  <c r="AZ358" i="2"/>
  <c r="BB358" i="2"/>
  <c r="BC358" i="2"/>
  <c r="S359" i="2"/>
  <c r="CF359" i="2" s="1"/>
  <c r="AA359" i="2"/>
  <c r="AB359" i="2" s="1"/>
  <c r="X359" i="2"/>
  <c r="Y359" i="2" s="1"/>
  <c r="AD359" i="2"/>
  <c r="AR359" i="2" s="1"/>
  <c r="AT359" i="2"/>
  <c r="AV359" i="2"/>
  <c r="AW359" i="2"/>
  <c r="AY359" i="2"/>
  <c r="AZ359" i="2"/>
  <c r="BB359" i="2"/>
  <c r="BC359" i="2"/>
  <c r="S360" i="2"/>
  <c r="CF360" i="2" s="1"/>
  <c r="AA360" i="2"/>
  <c r="AB360" i="2" s="1"/>
  <c r="AD360" i="2"/>
  <c r="AT360" i="2"/>
  <c r="AV360" i="2"/>
  <c r="AW360" i="2"/>
  <c r="AY360" i="2"/>
  <c r="AZ360" i="2"/>
  <c r="BB360" i="2"/>
  <c r="BC360" i="2"/>
  <c r="S361" i="2"/>
  <c r="CF361" i="2" s="1"/>
  <c r="AA361" i="2"/>
  <c r="AB361" i="2" s="1"/>
  <c r="X361" i="2"/>
  <c r="Y361" i="2" s="1"/>
  <c r="AD361" i="2"/>
  <c r="AT361" i="2"/>
  <c r="AV361" i="2"/>
  <c r="AW361" i="2"/>
  <c r="AY361" i="2"/>
  <c r="AZ361" i="2"/>
  <c r="BB361" i="2"/>
  <c r="BC361" i="2"/>
  <c r="S362" i="2"/>
  <c r="CF362" i="2" s="1"/>
  <c r="AA362" i="2"/>
  <c r="AB362" i="2" s="1"/>
  <c r="AD362" i="2"/>
  <c r="AR362" i="2" s="1"/>
  <c r="AT362" i="2"/>
  <c r="AV362" i="2"/>
  <c r="AW362" i="2"/>
  <c r="AY362" i="2"/>
  <c r="AZ362" i="2"/>
  <c r="BB362" i="2"/>
  <c r="BC362" i="2"/>
  <c r="S363" i="2"/>
  <c r="CF363" i="2" s="1"/>
  <c r="X363" i="2"/>
  <c r="Y363" i="2" s="1"/>
  <c r="AD363" i="2"/>
  <c r="AR363" i="2" s="1"/>
  <c r="AT363" i="2"/>
  <c r="AV363" i="2"/>
  <c r="AW363" i="2"/>
  <c r="AY363" i="2"/>
  <c r="AZ363" i="2"/>
  <c r="BB363" i="2"/>
  <c r="BC363" i="2"/>
  <c r="S364" i="2"/>
  <c r="CF364" i="2" s="1"/>
  <c r="X364" i="2"/>
  <c r="Y364" i="2" s="1"/>
  <c r="AA364" i="2"/>
  <c r="AB364" i="2" s="1"/>
  <c r="AD364" i="2"/>
  <c r="AR364" i="2" s="1"/>
  <c r="AT364" i="2"/>
  <c r="AV364" i="2"/>
  <c r="AW364" i="2"/>
  <c r="AY364" i="2"/>
  <c r="AZ364" i="2"/>
  <c r="BB364" i="2"/>
  <c r="BC364" i="2"/>
  <c r="S365" i="2"/>
  <c r="CF365" i="2"/>
  <c r="X365" i="2"/>
  <c r="Y365" i="2" s="1"/>
  <c r="AD365" i="2"/>
  <c r="AT365" i="2"/>
  <c r="AV365" i="2"/>
  <c r="AW365" i="2"/>
  <c r="AY365" i="2"/>
  <c r="AZ365" i="2"/>
  <c r="BB365" i="2"/>
  <c r="BC365" i="2"/>
  <c r="S366" i="2"/>
  <c r="CF366" i="2" s="1"/>
  <c r="X366" i="2"/>
  <c r="Y366" i="2" s="1"/>
  <c r="AA366" i="2"/>
  <c r="AB366" i="2" s="1"/>
  <c r="AD366" i="2"/>
  <c r="AN366" i="2" s="1"/>
  <c r="AT366" i="2"/>
  <c r="AV366" i="2"/>
  <c r="AW366" i="2"/>
  <c r="AY366" i="2"/>
  <c r="AZ366" i="2"/>
  <c r="BB366" i="2"/>
  <c r="BC366" i="2"/>
  <c r="S367" i="2"/>
  <c r="CF367" i="2" s="1"/>
  <c r="AA367" i="2"/>
  <c r="AB367" i="2" s="1"/>
  <c r="X367" i="2"/>
  <c r="Y367" i="2" s="1"/>
  <c r="AD367" i="2"/>
  <c r="AT367" i="2"/>
  <c r="AV367" i="2"/>
  <c r="AW367" i="2"/>
  <c r="AY367" i="2"/>
  <c r="AZ367" i="2"/>
  <c r="BB367" i="2"/>
  <c r="BC367" i="2"/>
  <c r="S368" i="2"/>
  <c r="CF368" i="2" s="1"/>
  <c r="X368" i="2"/>
  <c r="Y368" i="2" s="1"/>
  <c r="AD368" i="2"/>
  <c r="AN368" i="2" s="1"/>
  <c r="AT368" i="2"/>
  <c r="AV368" i="2"/>
  <c r="AW368" i="2"/>
  <c r="AY368" i="2"/>
  <c r="AZ368" i="2"/>
  <c r="BB368" i="2"/>
  <c r="BC368" i="2"/>
  <c r="S369" i="2"/>
  <c r="CF369" i="2"/>
  <c r="AT369" i="2"/>
  <c r="X369" i="2"/>
  <c r="Y369" i="2" s="1"/>
  <c r="AW369" i="2"/>
  <c r="AY369" i="2"/>
  <c r="AZ369" i="2"/>
  <c r="BB369" i="2"/>
  <c r="BC369" i="2"/>
  <c r="S370" i="2"/>
  <c r="CF370" i="2" s="1"/>
  <c r="AT370" i="2"/>
  <c r="AW370" i="2"/>
  <c r="AY370" i="2"/>
  <c r="AZ370" i="2"/>
  <c r="BB370" i="2"/>
  <c r="BC370" i="2"/>
  <c r="S371" i="2"/>
  <c r="CF371" i="2" s="1"/>
  <c r="AT371" i="2"/>
  <c r="AA371" i="2"/>
  <c r="AB371" i="2" s="1"/>
  <c r="AW371" i="2"/>
  <c r="AY371" i="2"/>
  <c r="AZ371" i="2"/>
  <c r="BB371" i="2"/>
  <c r="BC371" i="2"/>
  <c r="X372" i="2"/>
  <c r="Y372" i="2" s="1"/>
  <c r="AA372" i="2"/>
  <c r="AB372" i="2" s="1"/>
  <c r="AT372" i="2"/>
  <c r="AW372" i="2"/>
  <c r="AY372" i="2"/>
  <c r="AZ372" i="2"/>
  <c r="BB372" i="2"/>
  <c r="BC372" i="2"/>
  <c r="S373" i="2"/>
  <c r="CF373" i="2" s="1"/>
  <c r="AA373" i="2"/>
  <c r="AB373" i="2" s="1"/>
  <c r="X373" i="2"/>
  <c r="Y373" i="2" s="1"/>
  <c r="AD373" i="2"/>
  <c r="AR373" i="2" s="1"/>
  <c r="AT373" i="2"/>
  <c r="AV373" i="2"/>
  <c r="AW373" i="2"/>
  <c r="AY373" i="2"/>
  <c r="AZ373" i="2"/>
  <c r="BB373" i="2"/>
  <c r="BC373" i="2"/>
  <c r="S374" i="2"/>
  <c r="CF374" i="2" s="1"/>
  <c r="X374" i="2"/>
  <c r="Y374" i="2" s="1"/>
  <c r="AA374" i="2"/>
  <c r="AB374" i="2" s="1"/>
  <c r="AD374" i="2"/>
  <c r="AR374" i="2" s="1"/>
  <c r="AT374" i="2"/>
  <c r="AV374" i="2"/>
  <c r="AW374" i="2"/>
  <c r="AY374" i="2"/>
  <c r="AZ374" i="2"/>
  <c r="BB374" i="2"/>
  <c r="BC374" i="2"/>
  <c r="S375" i="2"/>
  <c r="CF375" i="2" s="1"/>
  <c r="AA375" i="2"/>
  <c r="AB375" i="2" s="1"/>
  <c r="X375" i="2"/>
  <c r="Y375" i="2" s="1"/>
  <c r="AD375" i="2"/>
  <c r="AT375" i="2"/>
  <c r="AV375" i="2"/>
  <c r="AW375" i="2"/>
  <c r="AY375" i="2"/>
  <c r="AZ375" i="2"/>
  <c r="BB375" i="2"/>
  <c r="BC375" i="2"/>
  <c r="S376" i="2"/>
  <c r="CF376" i="2" s="1"/>
  <c r="X376" i="2"/>
  <c r="Y376" i="2" s="1"/>
  <c r="AA376" i="2"/>
  <c r="AB376" i="2" s="1"/>
  <c r="AD376" i="2"/>
  <c r="AT376" i="2"/>
  <c r="AV376" i="2"/>
  <c r="AW376" i="2"/>
  <c r="AY376" i="2"/>
  <c r="AZ376" i="2"/>
  <c r="BB376" i="2"/>
  <c r="BC376" i="2"/>
  <c r="S377" i="2"/>
  <c r="CF377" i="2" s="1"/>
  <c r="AA377" i="2"/>
  <c r="AB377" i="2" s="1"/>
  <c r="AD377" i="2"/>
  <c r="AG377" i="2" s="1"/>
  <c r="AT377" i="2"/>
  <c r="AV377" i="2"/>
  <c r="AW377" i="2"/>
  <c r="AY377" i="2"/>
  <c r="AZ377" i="2"/>
  <c r="BB377" i="2"/>
  <c r="BC377" i="2"/>
  <c r="S378" i="2"/>
  <c r="CF378" i="2"/>
  <c r="AA378" i="2"/>
  <c r="AB378" i="2" s="1"/>
  <c r="AD378" i="2"/>
  <c r="AT378" i="2"/>
  <c r="AV378" i="2"/>
  <c r="AW378" i="2"/>
  <c r="AY378" i="2"/>
  <c r="AZ378" i="2"/>
  <c r="BB378" i="2"/>
  <c r="BC378" i="2"/>
  <c r="S379" i="2"/>
  <c r="CF379" i="2" s="1"/>
  <c r="AA379" i="2"/>
  <c r="AB379" i="2" s="1"/>
  <c r="X379" i="2"/>
  <c r="Y379" i="2" s="1"/>
  <c r="AD379" i="2"/>
  <c r="AT379" i="2"/>
  <c r="AV379" i="2"/>
  <c r="AW379" i="2"/>
  <c r="AY379" i="2"/>
  <c r="AZ379" i="2"/>
  <c r="BB379" i="2"/>
  <c r="BC379" i="2"/>
  <c r="X380" i="2"/>
  <c r="Y380" i="2" s="1"/>
  <c r="AA380" i="2"/>
  <c r="AB380" i="2" s="1"/>
  <c r="AD380" i="2"/>
  <c r="AT380" i="2"/>
  <c r="AV380" i="2"/>
  <c r="AW380" i="2"/>
  <c r="AY380" i="2"/>
  <c r="AZ380" i="2"/>
  <c r="BB380" i="2"/>
  <c r="BC380" i="2"/>
  <c r="S381" i="2"/>
  <c r="CF381" i="2" s="1"/>
  <c r="AA381" i="2"/>
  <c r="AB381" i="2" s="1"/>
  <c r="X381" i="2"/>
  <c r="Y381" i="2" s="1"/>
  <c r="AD381" i="2"/>
  <c r="AT381" i="2"/>
  <c r="AV381" i="2"/>
  <c r="AW381" i="2"/>
  <c r="AY381" i="2"/>
  <c r="AZ381" i="2"/>
  <c r="BB381" i="2"/>
  <c r="BC381" i="2"/>
  <c r="S382" i="2"/>
  <c r="CF382" i="2" s="1"/>
  <c r="X382" i="2"/>
  <c r="Y382" i="2" s="1"/>
  <c r="AA382" i="2"/>
  <c r="AB382" i="2" s="1"/>
  <c r="AD382" i="2"/>
  <c r="AT382" i="2"/>
  <c r="AV382" i="2"/>
  <c r="AW382" i="2"/>
  <c r="AY382" i="2"/>
  <c r="AZ382" i="2"/>
  <c r="BB382" i="2"/>
  <c r="BC382" i="2"/>
  <c r="S383" i="2"/>
  <c r="CF383" i="2" s="1"/>
  <c r="AA383" i="2"/>
  <c r="AB383" i="2" s="1"/>
  <c r="AD383" i="2"/>
  <c r="AR383" i="2" s="1"/>
  <c r="AT383" i="2"/>
  <c r="AV383" i="2"/>
  <c r="AW383" i="2"/>
  <c r="AY383" i="2"/>
  <c r="AZ383" i="2"/>
  <c r="BB383" i="2"/>
  <c r="BC383" i="2"/>
  <c r="S384" i="2"/>
  <c r="CF384" i="2" s="1"/>
  <c r="X384" i="2"/>
  <c r="Y384" i="2" s="1"/>
  <c r="AA384" i="2"/>
  <c r="AB384" i="2" s="1"/>
  <c r="AD384" i="2"/>
  <c r="AR384" i="2" s="1"/>
  <c r="AT384" i="2"/>
  <c r="AV384" i="2"/>
  <c r="AW384" i="2"/>
  <c r="AY384" i="2"/>
  <c r="AZ384" i="2"/>
  <c r="BB384" i="2"/>
  <c r="BC384" i="2"/>
  <c r="S385" i="2"/>
  <c r="CF385" i="2" s="1"/>
  <c r="AA385" i="2"/>
  <c r="AB385" i="2" s="1"/>
  <c r="X385" i="2"/>
  <c r="Y385" i="2" s="1"/>
  <c r="AD385" i="2"/>
  <c r="AR385" i="2" s="1"/>
  <c r="AT385" i="2"/>
  <c r="AV385" i="2"/>
  <c r="AW385" i="2"/>
  <c r="AY385" i="2"/>
  <c r="AZ385" i="2"/>
  <c r="BB385" i="2"/>
  <c r="BC385" i="2"/>
  <c r="S386" i="2"/>
  <c r="CF386" i="2" s="1"/>
  <c r="AA386" i="2"/>
  <c r="AB386" i="2" s="1"/>
  <c r="AD386" i="2"/>
  <c r="AT386" i="2"/>
  <c r="AV386" i="2"/>
  <c r="AW386" i="2"/>
  <c r="AY386" i="2"/>
  <c r="AZ386" i="2"/>
  <c r="BB386" i="2"/>
  <c r="BC386" i="2"/>
  <c r="S387" i="2"/>
  <c r="CF387" i="2" s="1"/>
  <c r="AA387" i="2"/>
  <c r="AB387" i="2" s="1"/>
  <c r="X387" i="2"/>
  <c r="Y387" i="2" s="1"/>
  <c r="AD387" i="2"/>
  <c r="AR387" i="2" s="1"/>
  <c r="AT387" i="2"/>
  <c r="AV387" i="2"/>
  <c r="AW387" i="2"/>
  <c r="AY387" i="2"/>
  <c r="AZ387" i="2"/>
  <c r="BB387" i="2"/>
  <c r="BC387" i="2"/>
  <c r="S388" i="2"/>
  <c r="CF388" i="2" s="1"/>
  <c r="X388" i="2"/>
  <c r="Y388" i="2" s="1"/>
  <c r="AA388" i="2"/>
  <c r="AB388" i="2" s="1"/>
  <c r="AD388" i="2"/>
  <c r="AR388" i="2" s="1"/>
  <c r="AT388" i="2"/>
  <c r="AV388" i="2"/>
  <c r="AW388" i="2"/>
  <c r="AY388" i="2"/>
  <c r="AZ388" i="2"/>
  <c r="BB388" i="2"/>
  <c r="BC388" i="2"/>
  <c r="S389" i="2"/>
  <c r="CF389" i="2" s="1"/>
  <c r="AA389" i="2"/>
  <c r="AB389" i="2" s="1"/>
  <c r="X389" i="2"/>
  <c r="Y389" i="2" s="1"/>
  <c r="AD389" i="2"/>
  <c r="AT389" i="2"/>
  <c r="AV389" i="2"/>
  <c r="AW389" i="2"/>
  <c r="AY389" i="2"/>
  <c r="AZ389" i="2"/>
  <c r="BB389" i="2"/>
  <c r="BC389" i="2"/>
  <c r="S390" i="2"/>
  <c r="CF390" i="2" s="1"/>
  <c r="X390" i="2"/>
  <c r="Y390" i="2" s="1"/>
  <c r="AA390" i="2"/>
  <c r="AB390" i="2" s="1"/>
  <c r="AD390" i="2"/>
  <c r="AT390" i="2"/>
  <c r="AV390" i="2"/>
  <c r="AW390" i="2"/>
  <c r="AY390" i="2"/>
  <c r="AZ390" i="2"/>
  <c r="BB390" i="2"/>
  <c r="BC390" i="2"/>
  <c r="S391" i="2"/>
  <c r="CF391" i="2" s="1"/>
  <c r="AA391" i="2"/>
  <c r="AB391" i="2" s="1"/>
  <c r="X391" i="2"/>
  <c r="Y391" i="2" s="1"/>
  <c r="AD391" i="2"/>
  <c r="AT391" i="2"/>
  <c r="AV391" i="2"/>
  <c r="AW391" i="2"/>
  <c r="AY391" i="2"/>
  <c r="AZ391" i="2"/>
  <c r="BB391" i="2"/>
  <c r="BC391" i="2"/>
  <c r="S392" i="2"/>
  <c r="CF392" i="2" s="1"/>
  <c r="X392" i="2"/>
  <c r="Y392" i="2" s="1"/>
  <c r="AA392" i="2"/>
  <c r="AB392" i="2" s="1"/>
  <c r="AD392" i="2"/>
  <c r="AR392" i="2" s="1"/>
  <c r="AT392" i="2"/>
  <c r="AV392" i="2"/>
  <c r="AW392" i="2"/>
  <c r="AY392" i="2"/>
  <c r="AZ392" i="2"/>
  <c r="BB392" i="2"/>
  <c r="BC392" i="2"/>
  <c r="S393" i="2"/>
  <c r="CF393" i="2" s="1"/>
  <c r="AA393" i="2"/>
  <c r="AB393" i="2" s="1"/>
  <c r="X393" i="2"/>
  <c r="Y393" i="2" s="1"/>
  <c r="AD393" i="2"/>
  <c r="AR393" i="2" s="1"/>
  <c r="AT393" i="2"/>
  <c r="AV393" i="2"/>
  <c r="AW393" i="2"/>
  <c r="AY393" i="2"/>
  <c r="AZ393" i="2"/>
  <c r="BB393" i="2"/>
  <c r="BC393" i="2"/>
  <c r="S394" i="2"/>
  <c r="CF394" i="2" s="1"/>
  <c r="AA394" i="2"/>
  <c r="AB394" i="2" s="1"/>
  <c r="AD394" i="2"/>
  <c r="AT394" i="2"/>
  <c r="AV394" i="2"/>
  <c r="AW394" i="2"/>
  <c r="AY394" i="2"/>
  <c r="AZ394" i="2"/>
  <c r="BB394" i="2"/>
  <c r="BC394" i="2"/>
  <c r="S395" i="2"/>
  <c r="CF395" i="2" s="1"/>
  <c r="AA395" i="2"/>
  <c r="AB395" i="2" s="1"/>
  <c r="X395" i="2"/>
  <c r="Y395" i="2" s="1"/>
  <c r="AD395" i="2"/>
  <c r="AR395" i="2" s="1"/>
  <c r="AT395" i="2"/>
  <c r="AV395" i="2"/>
  <c r="AW395" i="2"/>
  <c r="AY395" i="2"/>
  <c r="AZ395" i="2"/>
  <c r="BB395" i="2"/>
  <c r="BC395" i="2"/>
  <c r="S396" i="2"/>
  <c r="CF396" i="2" s="1"/>
  <c r="X396" i="2"/>
  <c r="Y396" i="2" s="1"/>
  <c r="AA396" i="2"/>
  <c r="AB396" i="2" s="1"/>
  <c r="AD396" i="2"/>
  <c r="AR396" i="2" s="1"/>
  <c r="AT396" i="2"/>
  <c r="AV396" i="2"/>
  <c r="AW396" i="2"/>
  <c r="AY396" i="2"/>
  <c r="AZ396" i="2"/>
  <c r="BB396" i="2"/>
  <c r="BC396" i="2"/>
  <c r="S397" i="2"/>
  <c r="CF397" i="2" s="1"/>
  <c r="AA397" i="2"/>
  <c r="AB397" i="2" s="1"/>
  <c r="X397" i="2"/>
  <c r="Y397" i="2" s="1"/>
  <c r="AD397" i="2"/>
  <c r="AT397" i="2"/>
  <c r="AV397" i="2"/>
  <c r="AW397" i="2"/>
  <c r="AY397" i="2"/>
  <c r="AZ397" i="2"/>
  <c r="BB397" i="2"/>
  <c r="BC397" i="2"/>
  <c r="S398" i="2"/>
  <c r="CF398" i="2" s="1"/>
  <c r="AA398" i="2"/>
  <c r="AB398" i="2" s="1"/>
  <c r="AD398" i="2"/>
  <c r="AR398" i="2" s="1"/>
  <c r="AT398" i="2"/>
  <c r="AV398" i="2"/>
  <c r="AW398" i="2"/>
  <c r="AY398" i="2"/>
  <c r="AZ398" i="2"/>
  <c r="BB398" i="2"/>
  <c r="BC398" i="2"/>
  <c r="AM257" i="2"/>
  <c r="AP75" i="2"/>
  <c r="AM38" i="2"/>
  <c r="AJ38" i="2"/>
  <c r="AZ11" i="2"/>
  <c r="BB11" i="2"/>
  <c r="BC11" i="2"/>
  <c r="AZ12" i="2"/>
  <c r="BC12" i="2"/>
  <c r="AT13" i="2"/>
  <c r="AW13" i="2"/>
  <c r="AY13" i="2"/>
  <c r="AZ13" i="2"/>
  <c r="BB13" i="2"/>
  <c r="BC13" i="2"/>
  <c r="AT14" i="2"/>
  <c r="AV14" i="2"/>
  <c r="AW14" i="2"/>
  <c r="AY14" i="2"/>
  <c r="AZ14" i="2"/>
  <c r="BC14" i="2"/>
  <c r="BU11" i="2"/>
  <c r="AW12" i="2"/>
  <c r="AT12" i="2"/>
  <c r="S13" i="2"/>
  <c r="BR13" i="2" s="1"/>
  <c r="BO13" i="2"/>
  <c r="AA12" i="2"/>
  <c r="AB12" i="2" s="1"/>
  <c r="AA11" i="2"/>
  <c r="AB11" i="2" s="1"/>
  <c r="AD20" i="2"/>
  <c r="AD21" i="2"/>
  <c r="AR21" i="2" s="1"/>
  <c r="AD22" i="2"/>
  <c r="O24" i="2"/>
  <c r="E25" i="6" s="1"/>
  <c r="O25" i="2"/>
  <c r="E26" i="6" s="1"/>
  <c r="O26" i="2"/>
  <c r="E27" i="6" s="1"/>
  <c r="O27" i="2"/>
  <c r="E28" i="6" s="1"/>
  <c r="O28" i="2"/>
  <c r="E29" i="6"/>
  <c r="O29" i="2"/>
  <c r="E30" i="6" s="1"/>
  <c r="O30" i="2"/>
  <c r="E31" i="6" s="1"/>
  <c r="O31" i="2"/>
  <c r="E32" i="6" s="1"/>
  <c r="O32" i="2"/>
  <c r="E33" i="6" s="1"/>
  <c r="O33" i="2"/>
  <c r="E34" i="6" s="1"/>
  <c r="O34" i="2"/>
  <c r="E35" i="6" s="1"/>
  <c r="O35" i="2"/>
  <c r="E36" i="6" s="1"/>
  <c r="O36" i="2"/>
  <c r="E37" i="6" s="1"/>
  <c r="O37" i="2"/>
  <c r="E38" i="6" s="1"/>
  <c r="O38" i="2"/>
  <c r="E39" i="6" s="1"/>
  <c r="O39" i="2"/>
  <c r="E40" i="6" s="1"/>
  <c r="O40" i="2"/>
  <c r="E41" i="6" s="1"/>
  <c r="O41" i="2"/>
  <c r="E42" i="6" s="1"/>
  <c r="O42" i="2"/>
  <c r="E43" i="6"/>
  <c r="O43" i="2"/>
  <c r="E44" i="6" s="1"/>
  <c r="O44" i="2"/>
  <c r="E45" i="6" s="1"/>
  <c r="O45" i="2"/>
  <c r="E46" i="6" s="1"/>
  <c r="O46" i="2"/>
  <c r="E47" i="6" s="1"/>
  <c r="O47" i="2"/>
  <c r="E48" i="6" s="1"/>
  <c r="O48" i="2"/>
  <c r="E49" i="6" s="1"/>
  <c r="O49" i="2"/>
  <c r="E50" i="6" s="1"/>
  <c r="O50" i="2"/>
  <c r="E51" i="6" s="1"/>
  <c r="O51" i="2"/>
  <c r="E52" i="6" s="1"/>
  <c r="O52" i="2"/>
  <c r="E53" i="6" s="1"/>
  <c r="O53" i="2"/>
  <c r="E54" i="6" s="1"/>
  <c r="O54" i="2"/>
  <c r="E55" i="6" s="1"/>
  <c r="O55" i="2"/>
  <c r="E56" i="6" s="1"/>
  <c r="O56" i="2"/>
  <c r="E57" i="6" s="1"/>
  <c r="O57" i="2"/>
  <c r="E58" i="6" s="1"/>
  <c r="O58" i="2"/>
  <c r="AD58" i="2"/>
  <c r="O59" i="2"/>
  <c r="E60" i="6" s="1"/>
  <c r="O60" i="2"/>
  <c r="E61" i="6" s="1"/>
  <c r="O61" i="2"/>
  <c r="E62" i="6" s="1"/>
  <c r="O62" i="2"/>
  <c r="E63" i="6" s="1"/>
  <c r="O63" i="2"/>
  <c r="E64" i="6" s="1"/>
  <c r="O64" i="2"/>
  <c r="E65" i="6" s="1"/>
  <c r="O65" i="2"/>
  <c r="E66" i="6" s="1"/>
  <c r="O66" i="2"/>
  <c r="E67" i="6" s="1"/>
  <c r="O67" i="2"/>
  <c r="E68" i="6" s="1"/>
  <c r="O68" i="2"/>
  <c r="E69" i="6" s="1"/>
  <c r="O69" i="2"/>
  <c r="E70" i="6" s="1"/>
  <c r="O70" i="2"/>
  <c r="E71" i="6" s="1"/>
  <c r="O71" i="2"/>
  <c r="E72" i="6" s="1"/>
  <c r="O72" i="2"/>
  <c r="E73" i="6" s="1"/>
  <c r="O73" i="2"/>
  <c r="E74" i="6" s="1"/>
  <c r="O74" i="2"/>
  <c r="E75" i="6" s="1"/>
  <c r="O75" i="2"/>
  <c r="E76" i="6" s="1"/>
  <c r="O76" i="2"/>
  <c r="E77" i="6" s="1"/>
  <c r="O77" i="2"/>
  <c r="E78" i="6" s="1"/>
  <c r="O78" i="2"/>
  <c r="E79" i="6"/>
  <c r="O79" i="2"/>
  <c r="E80" i="6" s="1"/>
  <c r="O80" i="2"/>
  <c r="E81" i="6" s="1"/>
  <c r="O81" i="2"/>
  <c r="E82" i="6" s="1"/>
  <c r="O82" i="2"/>
  <c r="E83" i="6" s="1"/>
  <c r="O83" i="2"/>
  <c r="E84" i="6" s="1"/>
  <c r="O84" i="2"/>
  <c r="E85" i="6" s="1"/>
  <c r="O85" i="2"/>
  <c r="E86" i="6" s="1"/>
  <c r="O86" i="2"/>
  <c r="E87" i="6" s="1"/>
  <c r="O87" i="2"/>
  <c r="E88" i="6" s="1"/>
  <c r="O88" i="2"/>
  <c r="E89" i="6" s="1"/>
  <c r="O89" i="2"/>
  <c r="E90" i="6" s="1"/>
  <c r="O90" i="2"/>
  <c r="E91" i="6" s="1"/>
  <c r="O91" i="2"/>
  <c r="E92" i="6" s="1"/>
  <c r="O92" i="2"/>
  <c r="E93" i="6" s="1"/>
  <c r="O93" i="2"/>
  <c r="E94" i="6" s="1"/>
  <c r="O94" i="2"/>
  <c r="E95" i="6" s="1"/>
  <c r="O95" i="2"/>
  <c r="E96" i="6" s="1"/>
  <c r="O96" i="2"/>
  <c r="E97" i="6" s="1"/>
  <c r="O97" i="2"/>
  <c r="E98" i="6" s="1"/>
  <c r="O98" i="2"/>
  <c r="E99" i="6" s="1"/>
  <c r="O99" i="2"/>
  <c r="E100" i="6" s="1"/>
  <c r="O100" i="2"/>
  <c r="E101" i="6" s="1"/>
  <c r="O101" i="2"/>
  <c r="E102" i="6" s="1"/>
  <c r="O102" i="2"/>
  <c r="E103" i="6"/>
  <c r="O103" i="2"/>
  <c r="E104" i="6" s="1"/>
  <c r="O104" i="2"/>
  <c r="E105" i="6" s="1"/>
  <c r="O105" i="2"/>
  <c r="E106" i="6" s="1"/>
  <c r="O106" i="2"/>
  <c r="E107" i="6" s="1"/>
  <c r="O107" i="2"/>
  <c r="E108" i="6" s="1"/>
  <c r="O108" i="2"/>
  <c r="E109" i="6" s="1"/>
  <c r="O109" i="2"/>
  <c r="E110" i="6" s="1"/>
  <c r="O110" i="2"/>
  <c r="E111" i="6" s="1"/>
  <c r="O111" i="2"/>
  <c r="E112" i="6" s="1"/>
  <c r="O112" i="2"/>
  <c r="E113" i="6"/>
  <c r="O113" i="2"/>
  <c r="E114" i="6" s="1"/>
  <c r="O114" i="2"/>
  <c r="E115" i="6" s="1"/>
  <c r="O115" i="2"/>
  <c r="E116" i="6" s="1"/>
  <c r="O116" i="2"/>
  <c r="E117" i="6" s="1"/>
  <c r="O117" i="2"/>
  <c r="E118" i="6" s="1"/>
  <c r="O118" i="2"/>
  <c r="E119" i="6" s="1"/>
  <c r="O119" i="2"/>
  <c r="E120" i="6" s="1"/>
  <c r="O120" i="2"/>
  <c r="E121" i="6" s="1"/>
  <c r="O121" i="2"/>
  <c r="E122" i="6" s="1"/>
  <c r="O122" i="2"/>
  <c r="E123" i="6" s="1"/>
  <c r="O123" i="2"/>
  <c r="E124" i="6" s="1"/>
  <c r="O124" i="2"/>
  <c r="E125" i="6" s="1"/>
  <c r="O125" i="2"/>
  <c r="E126" i="6" s="1"/>
  <c r="O126" i="2"/>
  <c r="E127" i="6" s="1"/>
  <c r="O127" i="2"/>
  <c r="E128" i="6" s="1"/>
  <c r="O128" i="2"/>
  <c r="E129" i="6" s="1"/>
  <c r="O129" i="2"/>
  <c r="E130" i="6" s="1"/>
  <c r="O130" i="2"/>
  <c r="E131" i="6" s="1"/>
  <c r="O131" i="2"/>
  <c r="E132" i="6" s="1"/>
  <c r="O132" i="2"/>
  <c r="E133" i="6" s="1"/>
  <c r="O133" i="2"/>
  <c r="E134" i="6" s="1"/>
  <c r="O134" i="2"/>
  <c r="E135" i="6"/>
  <c r="O135" i="2"/>
  <c r="E136" i="6" s="1"/>
  <c r="O136" i="2"/>
  <c r="E137" i="6" s="1"/>
  <c r="O137" i="2"/>
  <c r="E138" i="6" s="1"/>
  <c r="O138" i="2"/>
  <c r="E139" i="6" s="1"/>
  <c r="O139" i="2"/>
  <c r="E140" i="6" s="1"/>
  <c r="O140" i="2"/>
  <c r="E141" i="6" s="1"/>
  <c r="O141" i="2"/>
  <c r="E142" i="6" s="1"/>
  <c r="O142" i="2"/>
  <c r="E143" i="6" s="1"/>
  <c r="O143" i="2"/>
  <c r="E144" i="6" s="1"/>
  <c r="O144" i="2"/>
  <c r="E145" i="6" s="1"/>
  <c r="O145" i="2"/>
  <c r="E146" i="6" s="1"/>
  <c r="O146" i="2"/>
  <c r="E147" i="6" s="1"/>
  <c r="O147" i="2"/>
  <c r="E148" i="6" s="1"/>
  <c r="O148" i="2"/>
  <c r="E149" i="6" s="1"/>
  <c r="O149" i="2"/>
  <c r="E150" i="6" s="1"/>
  <c r="O150" i="2"/>
  <c r="E151" i="6" s="1"/>
  <c r="O151" i="2"/>
  <c r="E152" i="6" s="1"/>
  <c r="O152" i="2"/>
  <c r="E153" i="6" s="1"/>
  <c r="O153" i="2"/>
  <c r="E154" i="6" s="1"/>
  <c r="O154" i="2"/>
  <c r="E155" i="6"/>
  <c r="O155" i="2"/>
  <c r="E156" i="6" s="1"/>
  <c r="O156" i="2"/>
  <c r="E157" i="6" s="1"/>
  <c r="O157" i="2"/>
  <c r="E158" i="6" s="1"/>
  <c r="O158" i="2"/>
  <c r="E159" i="6" s="1"/>
  <c r="O159" i="2"/>
  <c r="E160" i="6" s="1"/>
  <c r="O160" i="2"/>
  <c r="E161" i="6" s="1"/>
  <c r="O161" i="2"/>
  <c r="E162" i="6" s="1"/>
  <c r="O162" i="2"/>
  <c r="E163" i="6" s="1"/>
  <c r="O163" i="2"/>
  <c r="E164" i="6" s="1"/>
  <c r="O164" i="2"/>
  <c r="E165" i="6" s="1"/>
  <c r="O165" i="2"/>
  <c r="E166" i="6" s="1"/>
  <c r="O166" i="2"/>
  <c r="E167" i="6" s="1"/>
  <c r="O167" i="2"/>
  <c r="E168" i="6" s="1"/>
  <c r="O168" i="2"/>
  <c r="E169" i="6" s="1"/>
  <c r="O169" i="2"/>
  <c r="E170" i="6" s="1"/>
  <c r="O170" i="2"/>
  <c r="E171" i="6" s="1"/>
  <c r="O171" i="2"/>
  <c r="E172" i="6" s="1"/>
  <c r="O172" i="2"/>
  <c r="E173" i="6" s="1"/>
  <c r="O173" i="2"/>
  <c r="E174" i="6" s="1"/>
  <c r="O174" i="2"/>
  <c r="E175" i="6" s="1"/>
  <c r="O175" i="2"/>
  <c r="E176" i="6" s="1"/>
  <c r="O176" i="2"/>
  <c r="E177" i="6"/>
  <c r="O177" i="2"/>
  <c r="E178" i="6" s="1"/>
  <c r="O178" i="2"/>
  <c r="E179" i="6" s="1"/>
  <c r="O179" i="2"/>
  <c r="E180" i="6" s="1"/>
  <c r="O180" i="2"/>
  <c r="E181" i="6" s="1"/>
  <c r="O181" i="2"/>
  <c r="E182" i="6" s="1"/>
  <c r="O182" i="2"/>
  <c r="E183" i="6" s="1"/>
  <c r="O183" i="2"/>
  <c r="E184" i="6" s="1"/>
  <c r="O184" i="2"/>
  <c r="E185" i="6" s="1"/>
  <c r="O185" i="2"/>
  <c r="E186" i="6" s="1"/>
  <c r="O186" i="2"/>
  <c r="E187" i="6" s="1"/>
  <c r="O187" i="2"/>
  <c r="E188" i="6" s="1"/>
  <c r="O188" i="2"/>
  <c r="E189" i="6" s="1"/>
  <c r="O189" i="2"/>
  <c r="E190" i="6" s="1"/>
  <c r="O190" i="2"/>
  <c r="E191" i="6"/>
  <c r="O191" i="2"/>
  <c r="E192" i="6" s="1"/>
  <c r="O192" i="2"/>
  <c r="E193" i="6" s="1"/>
  <c r="O193" i="2"/>
  <c r="E194" i="6" s="1"/>
  <c r="O194" i="2"/>
  <c r="E195" i="6" s="1"/>
  <c r="O195" i="2"/>
  <c r="E196" i="6" s="1"/>
  <c r="O196" i="2"/>
  <c r="E197" i="6" s="1"/>
  <c r="O197" i="2"/>
  <c r="E198" i="6" s="1"/>
  <c r="O198" i="2"/>
  <c r="E199" i="6"/>
  <c r="O199" i="2"/>
  <c r="E200" i="6" s="1"/>
  <c r="O200" i="2"/>
  <c r="E201" i="6" s="1"/>
  <c r="O201" i="2"/>
  <c r="E202" i="6" s="1"/>
  <c r="O202" i="2"/>
  <c r="E203" i="6" s="1"/>
  <c r="O203" i="2"/>
  <c r="E204" i="6" s="1"/>
  <c r="O204" i="2"/>
  <c r="E205" i="6" s="1"/>
  <c r="O205" i="2"/>
  <c r="E206" i="6" s="1"/>
  <c r="O206" i="2"/>
  <c r="E207" i="6" s="1"/>
  <c r="O207" i="2"/>
  <c r="E208" i="6" s="1"/>
  <c r="O208" i="2"/>
  <c r="E209" i="6" s="1"/>
  <c r="O209" i="2"/>
  <c r="E210" i="6" s="1"/>
  <c r="O210" i="2"/>
  <c r="E211" i="6" s="1"/>
  <c r="O211" i="2"/>
  <c r="E212" i="6" s="1"/>
  <c r="O212" i="2"/>
  <c r="E213" i="6" s="1"/>
  <c r="O213" i="2"/>
  <c r="E214" i="6" s="1"/>
  <c r="O214" i="2"/>
  <c r="E215" i="6" s="1"/>
  <c r="O215" i="2"/>
  <c r="E216" i="6" s="1"/>
  <c r="O216" i="2"/>
  <c r="E217" i="6" s="1"/>
  <c r="O217" i="2"/>
  <c r="E218" i="6" s="1"/>
  <c r="O218" i="2"/>
  <c r="E219" i="6" s="1"/>
  <c r="O219" i="2"/>
  <c r="E220" i="6" s="1"/>
  <c r="O220" i="2"/>
  <c r="E221" i="6" s="1"/>
  <c r="O221" i="2"/>
  <c r="E222" i="6" s="1"/>
  <c r="O222" i="2"/>
  <c r="E223" i="6" s="1"/>
  <c r="O223" i="2"/>
  <c r="E224" i="6" s="1"/>
  <c r="O224" i="2"/>
  <c r="E225" i="6" s="1"/>
  <c r="O225" i="2"/>
  <c r="E226" i="6" s="1"/>
  <c r="O226" i="2"/>
  <c r="E227" i="6" s="1"/>
  <c r="O227" i="2"/>
  <c r="E228" i="6" s="1"/>
  <c r="O228" i="2"/>
  <c r="E229" i="6" s="1"/>
  <c r="O229" i="2"/>
  <c r="E230" i="6" s="1"/>
  <c r="O230" i="2"/>
  <c r="E231" i="6" s="1"/>
  <c r="O231" i="2"/>
  <c r="E232" i="6" s="1"/>
  <c r="O232" i="2"/>
  <c r="E233" i="6" s="1"/>
  <c r="O233" i="2"/>
  <c r="E234" i="6" s="1"/>
  <c r="O234" i="2"/>
  <c r="E235" i="6" s="1"/>
  <c r="O235" i="2"/>
  <c r="E236" i="6" s="1"/>
  <c r="O236" i="2"/>
  <c r="E237" i="6"/>
  <c r="O237" i="2"/>
  <c r="E238" i="6" s="1"/>
  <c r="O238" i="2"/>
  <c r="E239" i="6" s="1"/>
  <c r="O239" i="2"/>
  <c r="E240" i="6" s="1"/>
  <c r="O240" i="2"/>
  <c r="E241" i="6" s="1"/>
  <c r="O241" i="2"/>
  <c r="E242" i="6" s="1"/>
  <c r="O242" i="2"/>
  <c r="E243" i="6" s="1"/>
  <c r="O243" i="2"/>
  <c r="E244" i="6" s="1"/>
  <c r="O244" i="2"/>
  <c r="E245" i="6" s="1"/>
  <c r="O245" i="2"/>
  <c r="E246" i="6" s="1"/>
  <c r="O246" i="2"/>
  <c r="E247" i="6" s="1"/>
  <c r="O247" i="2"/>
  <c r="E248" i="6" s="1"/>
  <c r="O248" i="2"/>
  <c r="E249" i="6" s="1"/>
  <c r="O249" i="2"/>
  <c r="E250" i="6" s="1"/>
  <c r="O250" i="2"/>
  <c r="E251" i="6" s="1"/>
  <c r="O251" i="2"/>
  <c r="E252" i="6" s="1"/>
  <c r="O252" i="2"/>
  <c r="E253" i="6"/>
  <c r="O253" i="2"/>
  <c r="E254" i="6" s="1"/>
  <c r="O254" i="2"/>
  <c r="E255" i="6" s="1"/>
  <c r="O255" i="2"/>
  <c r="E256" i="6" s="1"/>
  <c r="O256" i="2"/>
  <c r="E257" i="6" s="1"/>
  <c r="O257" i="2"/>
  <c r="E258" i="6" s="1"/>
  <c r="O258" i="2"/>
  <c r="E259" i="6" s="1"/>
  <c r="O259" i="2"/>
  <c r="E260" i="6" s="1"/>
  <c r="O260" i="2"/>
  <c r="E261" i="6" s="1"/>
  <c r="O261" i="2"/>
  <c r="E262" i="6" s="1"/>
  <c r="O262" i="2"/>
  <c r="E263" i="6" s="1"/>
  <c r="O263" i="2"/>
  <c r="E264" i="6" s="1"/>
  <c r="O264" i="2"/>
  <c r="E265" i="6" s="1"/>
  <c r="O265" i="2"/>
  <c r="E266" i="6" s="1"/>
  <c r="O266" i="2"/>
  <c r="E267" i="6" s="1"/>
  <c r="O267" i="2"/>
  <c r="E268" i="6" s="1"/>
  <c r="O268" i="2"/>
  <c r="E269" i="6" s="1"/>
  <c r="O269" i="2"/>
  <c r="E270" i="6" s="1"/>
  <c r="O270" i="2"/>
  <c r="E271" i="6" s="1"/>
  <c r="O271" i="2"/>
  <c r="E272" i="6" s="1"/>
  <c r="O272" i="2"/>
  <c r="E273" i="6" s="1"/>
  <c r="O273" i="2"/>
  <c r="E274" i="6" s="1"/>
  <c r="O274" i="2"/>
  <c r="E275" i="6" s="1"/>
  <c r="O275" i="2"/>
  <c r="E276" i="6" s="1"/>
  <c r="O276" i="2"/>
  <c r="E277" i="6" s="1"/>
  <c r="O277" i="2"/>
  <c r="E278" i="6" s="1"/>
  <c r="O278" i="2"/>
  <c r="E279" i="6" s="1"/>
  <c r="O279" i="2"/>
  <c r="E280" i="6" s="1"/>
  <c r="O280" i="2"/>
  <c r="E281" i="6" s="1"/>
  <c r="O281" i="2"/>
  <c r="E282" i="6" s="1"/>
  <c r="O282" i="2"/>
  <c r="E283" i="6" s="1"/>
  <c r="O283" i="2"/>
  <c r="E284" i="6" s="1"/>
  <c r="O284" i="2"/>
  <c r="E285" i="6" s="1"/>
  <c r="O285" i="2"/>
  <c r="E286" i="6" s="1"/>
  <c r="O286" i="2"/>
  <c r="E287" i="6" s="1"/>
  <c r="O287" i="2"/>
  <c r="E288" i="6" s="1"/>
  <c r="O288" i="2"/>
  <c r="E289" i="6"/>
  <c r="O289" i="2"/>
  <c r="E290" i="6" s="1"/>
  <c r="O290" i="2"/>
  <c r="E291" i="6" s="1"/>
  <c r="O291" i="2"/>
  <c r="E292" i="6" s="1"/>
  <c r="O292" i="2"/>
  <c r="E293" i="6" s="1"/>
  <c r="O293" i="2"/>
  <c r="E294" i="6" s="1"/>
  <c r="O294" i="2"/>
  <c r="E295" i="6" s="1"/>
  <c r="O295" i="2"/>
  <c r="E296" i="6" s="1"/>
  <c r="O296" i="2"/>
  <c r="E297" i="6" s="1"/>
  <c r="O297" i="2"/>
  <c r="E298" i="6" s="1"/>
  <c r="O298" i="2"/>
  <c r="E299" i="6" s="1"/>
  <c r="O299" i="2"/>
  <c r="E300" i="6" s="1"/>
  <c r="O300" i="2"/>
  <c r="E301" i="6" s="1"/>
  <c r="O301" i="2"/>
  <c r="E302" i="6" s="1"/>
  <c r="O302" i="2"/>
  <c r="E303" i="6" s="1"/>
  <c r="O303" i="2"/>
  <c r="E304" i="6" s="1"/>
  <c r="O304" i="2"/>
  <c r="E305" i="6" s="1"/>
  <c r="O305" i="2"/>
  <c r="E306" i="6" s="1"/>
  <c r="O306" i="2"/>
  <c r="E307" i="6" s="1"/>
  <c r="O307" i="2"/>
  <c r="E308" i="6" s="1"/>
  <c r="O308" i="2"/>
  <c r="E309" i="6" s="1"/>
  <c r="O309" i="2"/>
  <c r="E310" i="6" s="1"/>
  <c r="O310" i="2"/>
  <c r="E311" i="6" s="1"/>
  <c r="O311" i="2"/>
  <c r="E312" i="6" s="1"/>
  <c r="O312" i="2"/>
  <c r="E313" i="6" s="1"/>
  <c r="O313" i="2"/>
  <c r="E314" i="6" s="1"/>
  <c r="O314" i="2"/>
  <c r="E315" i="6" s="1"/>
  <c r="O315" i="2"/>
  <c r="E316" i="6" s="1"/>
  <c r="O316" i="2"/>
  <c r="E317" i="6" s="1"/>
  <c r="O317" i="2"/>
  <c r="E318" i="6" s="1"/>
  <c r="O318" i="2"/>
  <c r="E319" i="6" s="1"/>
  <c r="O319" i="2"/>
  <c r="E320" i="6" s="1"/>
  <c r="O320" i="2"/>
  <c r="E321" i="6" s="1"/>
  <c r="O321" i="2"/>
  <c r="E322" i="6" s="1"/>
  <c r="O322" i="2"/>
  <c r="E323" i="6" s="1"/>
  <c r="O323" i="2"/>
  <c r="E324" i="6" s="1"/>
  <c r="O324" i="2"/>
  <c r="E325" i="6" s="1"/>
  <c r="O325" i="2"/>
  <c r="E326" i="6" s="1"/>
  <c r="O326" i="2"/>
  <c r="E327" i="6" s="1"/>
  <c r="O327" i="2"/>
  <c r="E328" i="6" s="1"/>
  <c r="O328" i="2"/>
  <c r="E329" i="6" s="1"/>
  <c r="O329" i="2"/>
  <c r="E330" i="6" s="1"/>
  <c r="O330" i="2"/>
  <c r="E331" i="6" s="1"/>
  <c r="O331" i="2"/>
  <c r="E332" i="6" s="1"/>
  <c r="O332" i="2"/>
  <c r="E333" i="6" s="1"/>
  <c r="O333" i="2"/>
  <c r="E334" i="6" s="1"/>
  <c r="O334" i="2"/>
  <c r="E335" i="6" s="1"/>
  <c r="O335" i="2"/>
  <c r="E336" i="6" s="1"/>
  <c r="O336" i="2"/>
  <c r="E337" i="6" s="1"/>
  <c r="O337" i="2"/>
  <c r="E338" i="6" s="1"/>
  <c r="O338" i="2"/>
  <c r="E339" i="6" s="1"/>
  <c r="O339" i="2"/>
  <c r="E340" i="6" s="1"/>
  <c r="O340" i="2"/>
  <c r="E341" i="6" s="1"/>
  <c r="O341" i="2"/>
  <c r="E342" i="6" s="1"/>
  <c r="O342" i="2"/>
  <c r="E343" i="6" s="1"/>
  <c r="O343" i="2"/>
  <c r="E344" i="6" s="1"/>
  <c r="O344" i="2"/>
  <c r="E345" i="6" s="1"/>
  <c r="O345" i="2"/>
  <c r="E346" i="6" s="1"/>
  <c r="O346" i="2"/>
  <c r="E347" i="6" s="1"/>
  <c r="O347" i="2"/>
  <c r="E348" i="6" s="1"/>
  <c r="O348" i="2"/>
  <c r="E349" i="6" s="1"/>
  <c r="O349" i="2"/>
  <c r="E350" i="6" s="1"/>
  <c r="O350" i="2"/>
  <c r="E351" i="6" s="1"/>
  <c r="O351" i="2"/>
  <c r="E352" i="6" s="1"/>
  <c r="O352" i="2"/>
  <c r="E353" i="6" s="1"/>
  <c r="O353" i="2"/>
  <c r="E354" i="6" s="1"/>
  <c r="O354" i="2"/>
  <c r="E355" i="6" s="1"/>
  <c r="O355" i="2"/>
  <c r="E356" i="6" s="1"/>
  <c r="O356" i="2"/>
  <c r="E357" i="6" s="1"/>
  <c r="O357" i="2"/>
  <c r="E358" i="6" s="1"/>
  <c r="O358" i="2"/>
  <c r="E359" i="6" s="1"/>
  <c r="O359" i="2"/>
  <c r="E360" i="6" s="1"/>
  <c r="O360" i="2"/>
  <c r="E361" i="6" s="1"/>
  <c r="O361" i="2"/>
  <c r="E362" i="6" s="1"/>
  <c r="O362" i="2"/>
  <c r="E363" i="6" s="1"/>
  <c r="O363" i="2"/>
  <c r="E364" i="6" s="1"/>
  <c r="O364" i="2"/>
  <c r="E365" i="6" s="1"/>
  <c r="O365" i="2"/>
  <c r="E366" i="6" s="1"/>
  <c r="O366" i="2"/>
  <c r="E367" i="6" s="1"/>
  <c r="O367" i="2"/>
  <c r="E368" i="6" s="1"/>
  <c r="O368" i="2"/>
  <c r="E369" i="6" s="1"/>
  <c r="O369" i="2"/>
  <c r="E370" i="6" s="1"/>
  <c r="O370" i="2"/>
  <c r="E371" i="6" s="1"/>
  <c r="O371" i="2"/>
  <c r="E372" i="6" s="1"/>
  <c r="O372" i="2"/>
  <c r="E373" i="6" s="1"/>
  <c r="O373" i="2"/>
  <c r="E374" i="6" s="1"/>
  <c r="O374" i="2"/>
  <c r="E375" i="6"/>
  <c r="O375" i="2"/>
  <c r="E376" i="6" s="1"/>
  <c r="O376" i="2"/>
  <c r="E377" i="6"/>
  <c r="O377" i="2"/>
  <c r="E378" i="6" s="1"/>
  <c r="O378" i="2"/>
  <c r="E379" i="6" s="1"/>
  <c r="O379" i="2"/>
  <c r="E380" i="6" s="1"/>
  <c r="O380" i="2"/>
  <c r="E381" i="6"/>
  <c r="O381" i="2"/>
  <c r="E382" i="6" s="1"/>
  <c r="O382" i="2"/>
  <c r="E383" i="6" s="1"/>
  <c r="O383" i="2"/>
  <c r="E384" i="6" s="1"/>
  <c r="O384" i="2"/>
  <c r="E385" i="6" s="1"/>
  <c r="O385" i="2"/>
  <c r="E386" i="6" s="1"/>
  <c r="O386" i="2"/>
  <c r="E387" i="6" s="1"/>
  <c r="O387" i="2"/>
  <c r="E388" i="6" s="1"/>
  <c r="O388" i="2"/>
  <c r="E389" i="6" s="1"/>
  <c r="O389" i="2"/>
  <c r="E390" i="6" s="1"/>
  <c r="O390" i="2"/>
  <c r="E391" i="6" s="1"/>
  <c r="O391" i="2"/>
  <c r="E392" i="6" s="1"/>
  <c r="O392" i="2"/>
  <c r="E393" i="6" s="1"/>
  <c r="O393" i="2"/>
  <c r="E394" i="6" s="1"/>
  <c r="O394" i="2"/>
  <c r="E395" i="6" s="1"/>
  <c r="O395" i="2"/>
  <c r="E396" i="6" s="1"/>
  <c r="O396" i="2"/>
  <c r="O397" i="2"/>
  <c r="O398" i="2"/>
  <c r="AD15" i="2"/>
  <c r="AR15" i="2" s="1"/>
  <c r="AD17" i="2"/>
  <c r="AR17" i="2" s="1"/>
  <c r="BB15" i="2"/>
  <c r="BM21" i="2"/>
  <c r="BN21" i="2"/>
  <c r="AU21" i="2"/>
  <c r="AV21" i="2"/>
  <c r="BT22" i="2"/>
  <c r="BS22" i="2"/>
  <c r="AU20" i="2"/>
  <c r="AV20" i="2"/>
  <c r="BN20" i="2"/>
  <c r="BM20" i="2"/>
  <c r="AV12" i="2"/>
  <c r="AU12" i="2"/>
  <c r="F28" i="6"/>
  <c r="F29" i="6"/>
  <c r="F30" i="6"/>
  <c r="F31" i="6"/>
  <c r="F32" i="6"/>
  <c r="F33" i="6"/>
  <c r="F34" i="6"/>
  <c r="F35" i="6"/>
  <c r="F36" i="6"/>
  <c r="E36" i="2"/>
  <c r="F37" i="6" s="1"/>
  <c r="E37" i="2"/>
  <c r="F38" i="6" s="1"/>
  <c r="E38" i="2"/>
  <c r="F39" i="6" s="1"/>
  <c r="E39" i="2"/>
  <c r="F40" i="6" s="1"/>
  <c r="E40" i="2"/>
  <c r="F41" i="6" s="1"/>
  <c r="E41" i="2"/>
  <c r="F42" i="6" s="1"/>
  <c r="E42" i="2"/>
  <c r="F43" i="6" s="1"/>
  <c r="E43" i="2"/>
  <c r="F44" i="6" s="1"/>
  <c r="E44" i="2"/>
  <c r="F45" i="6" s="1"/>
  <c r="E45" i="2"/>
  <c r="F46" i="6" s="1"/>
  <c r="E46" i="2"/>
  <c r="F47" i="6" s="1"/>
  <c r="E47" i="2"/>
  <c r="F48" i="6" s="1"/>
  <c r="E48" i="2"/>
  <c r="F49" i="6" s="1"/>
  <c r="E49" i="2"/>
  <c r="F50" i="6" s="1"/>
  <c r="E50" i="2"/>
  <c r="F51" i="6" s="1"/>
  <c r="E51" i="2"/>
  <c r="F52" i="6" s="1"/>
  <c r="E52" i="2"/>
  <c r="F53" i="6" s="1"/>
  <c r="E53" i="2"/>
  <c r="F54" i="6" s="1"/>
  <c r="E54" i="2"/>
  <c r="F55" i="6" s="1"/>
  <c r="E55" i="2"/>
  <c r="F56" i="6" s="1"/>
  <c r="E56" i="2"/>
  <c r="F57" i="6" s="1"/>
  <c r="E57" i="2"/>
  <c r="F58" i="6" s="1"/>
  <c r="E58" i="2"/>
  <c r="F59" i="6" s="1"/>
  <c r="E59" i="2"/>
  <c r="F60" i="6" s="1"/>
  <c r="E60" i="2"/>
  <c r="F61" i="6" s="1"/>
  <c r="E61" i="2"/>
  <c r="F62" i="6" s="1"/>
  <c r="E62" i="2"/>
  <c r="F63" i="6" s="1"/>
  <c r="E63" i="2"/>
  <c r="F64" i="6" s="1"/>
  <c r="E64" i="2"/>
  <c r="F65" i="6" s="1"/>
  <c r="E65" i="2"/>
  <c r="F66" i="6" s="1"/>
  <c r="E66" i="2"/>
  <c r="F67" i="6" s="1"/>
  <c r="E67" i="2"/>
  <c r="F68" i="6" s="1"/>
  <c r="E68" i="2"/>
  <c r="F69" i="6" s="1"/>
  <c r="E69" i="2"/>
  <c r="F70" i="6" s="1"/>
  <c r="E70" i="2"/>
  <c r="F71" i="6" s="1"/>
  <c r="E71" i="2"/>
  <c r="F72" i="6" s="1"/>
  <c r="E72" i="2"/>
  <c r="F73" i="6" s="1"/>
  <c r="E73" i="2"/>
  <c r="F74" i="6" s="1"/>
  <c r="E74" i="2"/>
  <c r="F75" i="6" s="1"/>
  <c r="E75" i="2"/>
  <c r="F76" i="6" s="1"/>
  <c r="E76" i="2"/>
  <c r="F77" i="6" s="1"/>
  <c r="E77" i="2"/>
  <c r="F78" i="6" s="1"/>
  <c r="E78" i="2"/>
  <c r="F79" i="6" s="1"/>
  <c r="E79" i="2"/>
  <c r="F80" i="6" s="1"/>
  <c r="E80" i="2"/>
  <c r="F81" i="6" s="1"/>
  <c r="E81" i="2"/>
  <c r="F82" i="6" s="1"/>
  <c r="E82" i="2"/>
  <c r="F83" i="6" s="1"/>
  <c r="E83" i="2"/>
  <c r="F84" i="6" s="1"/>
  <c r="E84" i="2"/>
  <c r="F85" i="6" s="1"/>
  <c r="E85" i="2"/>
  <c r="F86" i="6" s="1"/>
  <c r="E86" i="2"/>
  <c r="F87" i="6" s="1"/>
  <c r="E87" i="2"/>
  <c r="F88" i="6" s="1"/>
  <c r="E88" i="2"/>
  <c r="F89" i="6" s="1"/>
  <c r="E89" i="2"/>
  <c r="F90" i="6" s="1"/>
  <c r="E90" i="2"/>
  <c r="F91" i="6" s="1"/>
  <c r="E91" i="2"/>
  <c r="F92" i="6" s="1"/>
  <c r="E92" i="2"/>
  <c r="F93" i="6" s="1"/>
  <c r="E93" i="2"/>
  <c r="F94" i="6" s="1"/>
  <c r="E94" i="2"/>
  <c r="F95" i="6" s="1"/>
  <c r="E95" i="2"/>
  <c r="F96" i="6" s="1"/>
  <c r="E96" i="2"/>
  <c r="F97" i="6" s="1"/>
  <c r="E97" i="2"/>
  <c r="F98" i="6" s="1"/>
  <c r="E98" i="2"/>
  <c r="F99" i="6" s="1"/>
  <c r="E99" i="2"/>
  <c r="F100" i="6" s="1"/>
  <c r="E100" i="2"/>
  <c r="F101" i="6" s="1"/>
  <c r="E101" i="2"/>
  <c r="F102" i="6" s="1"/>
  <c r="E102" i="2"/>
  <c r="F103" i="6" s="1"/>
  <c r="E103" i="2"/>
  <c r="F104" i="6" s="1"/>
  <c r="E104" i="2"/>
  <c r="F105" i="6" s="1"/>
  <c r="E105" i="2"/>
  <c r="F106" i="6" s="1"/>
  <c r="E106" i="2"/>
  <c r="F107" i="6" s="1"/>
  <c r="E107" i="2"/>
  <c r="F108" i="6" s="1"/>
  <c r="E108" i="2"/>
  <c r="F109" i="6" s="1"/>
  <c r="E109" i="2"/>
  <c r="F110" i="6" s="1"/>
  <c r="E110" i="2"/>
  <c r="F111" i="6" s="1"/>
  <c r="E111" i="2"/>
  <c r="F112" i="6" s="1"/>
  <c r="E112" i="2"/>
  <c r="F113" i="6" s="1"/>
  <c r="E113" i="2"/>
  <c r="F114" i="6" s="1"/>
  <c r="E114" i="2"/>
  <c r="F115" i="6" s="1"/>
  <c r="E115" i="2"/>
  <c r="F116" i="6" s="1"/>
  <c r="E116" i="2"/>
  <c r="F117" i="6" s="1"/>
  <c r="E117" i="2"/>
  <c r="F118" i="6" s="1"/>
  <c r="E118" i="2"/>
  <c r="F119" i="6" s="1"/>
  <c r="E119" i="2"/>
  <c r="F120" i="6" s="1"/>
  <c r="E120" i="2"/>
  <c r="F121" i="6" s="1"/>
  <c r="E121" i="2"/>
  <c r="F122" i="6" s="1"/>
  <c r="E122" i="2"/>
  <c r="F123" i="6" s="1"/>
  <c r="E123" i="2"/>
  <c r="F124" i="6" s="1"/>
  <c r="E124" i="2"/>
  <c r="F125" i="6" s="1"/>
  <c r="E125" i="2"/>
  <c r="F126" i="6" s="1"/>
  <c r="E126" i="2"/>
  <c r="F127" i="6" s="1"/>
  <c r="E127" i="2"/>
  <c r="F128" i="6" s="1"/>
  <c r="E128" i="2"/>
  <c r="F129" i="6" s="1"/>
  <c r="E129" i="2"/>
  <c r="F130" i="6" s="1"/>
  <c r="E130" i="2"/>
  <c r="F131" i="6" s="1"/>
  <c r="E131" i="2"/>
  <c r="F132" i="6" s="1"/>
  <c r="E132" i="2"/>
  <c r="F133" i="6" s="1"/>
  <c r="E133" i="2"/>
  <c r="F134" i="6" s="1"/>
  <c r="E134" i="2"/>
  <c r="F135" i="6" s="1"/>
  <c r="E135" i="2"/>
  <c r="F136" i="6" s="1"/>
  <c r="E136" i="2"/>
  <c r="F137" i="6" s="1"/>
  <c r="E137" i="2"/>
  <c r="F138" i="6" s="1"/>
  <c r="E138" i="2"/>
  <c r="F139" i="6" s="1"/>
  <c r="E139" i="2"/>
  <c r="F140" i="6" s="1"/>
  <c r="E140" i="2"/>
  <c r="F141" i="6" s="1"/>
  <c r="E141" i="2"/>
  <c r="F142" i="6" s="1"/>
  <c r="E142" i="2"/>
  <c r="F143" i="6" s="1"/>
  <c r="E143" i="2"/>
  <c r="F144" i="6" s="1"/>
  <c r="E144" i="2"/>
  <c r="F145" i="6" s="1"/>
  <c r="E145" i="2"/>
  <c r="F146" i="6" s="1"/>
  <c r="E146" i="2"/>
  <c r="F147" i="6" s="1"/>
  <c r="E147" i="2"/>
  <c r="F148" i="6" s="1"/>
  <c r="E148" i="2"/>
  <c r="F149" i="6" s="1"/>
  <c r="E149" i="2"/>
  <c r="F150" i="6" s="1"/>
  <c r="E150" i="2"/>
  <c r="F151" i="6" s="1"/>
  <c r="E151" i="2"/>
  <c r="F152" i="6" s="1"/>
  <c r="E152" i="2"/>
  <c r="F153" i="6" s="1"/>
  <c r="E153" i="2"/>
  <c r="F154" i="6" s="1"/>
  <c r="E154" i="2"/>
  <c r="F155" i="6" s="1"/>
  <c r="E155" i="2"/>
  <c r="F156" i="6" s="1"/>
  <c r="E156" i="2"/>
  <c r="F157" i="6" s="1"/>
  <c r="E157" i="2"/>
  <c r="F158" i="6" s="1"/>
  <c r="E158" i="2"/>
  <c r="F159" i="6" s="1"/>
  <c r="E159" i="2"/>
  <c r="F160" i="6" s="1"/>
  <c r="E160" i="2"/>
  <c r="F161" i="6" s="1"/>
  <c r="E161" i="2"/>
  <c r="F162" i="6" s="1"/>
  <c r="E162" i="2"/>
  <c r="F163" i="6" s="1"/>
  <c r="E163" i="2"/>
  <c r="F164" i="6" s="1"/>
  <c r="E164" i="2"/>
  <c r="F165" i="6" s="1"/>
  <c r="E165" i="2"/>
  <c r="F166" i="6" s="1"/>
  <c r="E166" i="2"/>
  <c r="F167" i="6" s="1"/>
  <c r="E167" i="2"/>
  <c r="F168" i="6" s="1"/>
  <c r="E168" i="2"/>
  <c r="F169" i="6" s="1"/>
  <c r="E169" i="2"/>
  <c r="F170" i="6" s="1"/>
  <c r="E170" i="2"/>
  <c r="F171" i="6" s="1"/>
  <c r="E171" i="2"/>
  <c r="F172" i="6" s="1"/>
  <c r="E172" i="2"/>
  <c r="F173" i="6" s="1"/>
  <c r="E173" i="2"/>
  <c r="F174" i="6" s="1"/>
  <c r="E174" i="2"/>
  <c r="F175" i="6" s="1"/>
  <c r="E175" i="2"/>
  <c r="F176" i="6" s="1"/>
  <c r="E176" i="2"/>
  <c r="F177" i="6" s="1"/>
  <c r="E177" i="2"/>
  <c r="F178" i="6" s="1"/>
  <c r="E178" i="2"/>
  <c r="F179" i="6" s="1"/>
  <c r="E179" i="2"/>
  <c r="F180" i="6" s="1"/>
  <c r="E180" i="2"/>
  <c r="F181" i="6" s="1"/>
  <c r="E181" i="2"/>
  <c r="F182" i="6" s="1"/>
  <c r="E182" i="2"/>
  <c r="F183" i="6" s="1"/>
  <c r="E183" i="2"/>
  <c r="F184" i="6" s="1"/>
  <c r="E184" i="2"/>
  <c r="F185" i="6" s="1"/>
  <c r="E185" i="2"/>
  <c r="F186" i="6" s="1"/>
  <c r="E186" i="2"/>
  <c r="F187" i="6" s="1"/>
  <c r="E187" i="2"/>
  <c r="F188" i="6" s="1"/>
  <c r="E188" i="2"/>
  <c r="F189" i="6" s="1"/>
  <c r="E189" i="2"/>
  <c r="F190" i="6" s="1"/>
  <c r="E190" i="2"/>
  <c r="F191" i="6" s="1"/>
  <c r="E191" i="2"/>
  <c r="F192" i="6" s="1"/>
  <c r="E192" i="2"/>
  <c r="F193" i="6" s="1"/>
  <c r="E193" i="2"/>
  <c r="F194" i="6" s="1"/>
  <c r="E194" i="2"/>
  <c r="F195" i="6" s="1"/>
  <c r="E195" i="2"/>
  <c r="F196" i="6" s="1"/>
  <c r="E196" i="2"/>
  <c r="F197" i="6" s="1"/>
  <c r="E197" i="2"/>
  <c r="F198" i="6" s="1"/>
  <c r="E198" i="2"/>
  <c r="F199" i="6" s="1"/>
  <c r="E199" i="2"/>
  <c r="F200" i="6" s="1"/>
  <c r="E200" i="2"/>
  <c r="F201" i="6" s="1"/>
  <c r="E201" i="2"/>
  <c r="F202" i="6" s="1"/>
  <c r="E202" i="2"/>
  <c r="F203" i="6" s="1"/>
  <c r="E203" i="2"/>
  <c r="F204" i="6" s="1"/>
  <c r="E204" i="2"/>
  <c r="F205" i="6" s="1"/>
  <c r="E205" i="2"/>
  <c r="F206" i="6" s="1"/>
  <c r="E206" i="2"/>
  <c r="F207" i="6" s="1"/>
  <c r="E207" i="2"/>
  <c r="F208" i="6" s="1"/>
  <c r="E208" i="2"/>
  <c r="F209" i="6" s="1"/>
  <c r="E209" i="2"/>
  <c r="F210" i="6" s="1"/>
  <c r="E210" i="2"/>
  <c r="F211" i="6" s="1"/>
  <c r="E211" i="2"/>
  <c r="F212" i="6" s="1"/>
  <c r="E212" i="2"/>
  <c r="F213" i="6" s="1"/>
  <c r="E213" i="2"/>
  <c r="F214" i="6" s="1"/>
  <c r="E214" i="2"/>
  <c r="F215" i="6" s="1"/>
  <c r="E215" i="2"/>
  <c r="F216" i="6" s="1"/>
  <c r="E216" i="2"/>
  <c r="F217" i="6" s="1"/>
  <c r="E217" i="2"/>
  <c r="F218" i="6" s="1"/>
  <c r="E218" i="2"/>
  <c r="F219" i="6" s="1"/>
  <c r="E219" i="2"/>
  <c r="F220" i="6" s="1"/>
  <c r="E220" i="2"/>
  <c r="F221" i="6" s="1"/>
  <c r="E221" i="2"/>
  <c r="F222" i="6" s="1"/>
  <c r="E222" i="2"/>
  <c r="F223" i="6" s="1"/>
  <c r="E223" i="2"/>
  <c r="F224" i="6" s="1"/>
  <c r="E224" i="2"/>
  <c r="F225" i="6" s="1"/>
  <c r="E225" i="2"/>
  <c r="F226" i="6" s="1"/>
  <c r="E226" i="2"/>
  <c r="F227" i="6" s="1"/>
  <c r="E227" i="2"/>
  <c r="F228" i="6" s="1"/>
  <c r="E228" i="2"/>
  <c r="F229" i="6" s="1"/>
  <c r="E229" i="2"/>
  <c r="F230" i="6" s="1"/>
  <c r="E230" i="2"/>
  <c r="F231" i="6" s="1"/>
  <c r="E231" i="2"/>
  <c r="F232" i="6" s="1"/>
  <c r="E232" i="2"/>
  <c r="F233" i="6" s="1"/>
  <c r="E233" i="2"/>
  <c r="F234" i="6" s="1"/>
  <c r="E234" i="2"/>
  <c r="F235" i="6" s="1"/>
  <c r="E235" i="2"/>
  <c r="F236" i="6" s="1"/>
  <c r="E236" i="2"/>
  <c r="F237" i="6" s="1"/>
  <c r="E237" i="2"/>
  <c r="F238" i="6" s="1"/>
  <c r="E238" i="2"/>
  <c r="F239" i="6" s="1"/>
  <c r="E239" i="2"/>
  <c r="F240" i="6" s="1"/>
  <c r="E240" i="2"/>
  <c r="F241" i="6" s="1"/>
  <c r="E241" i="2"/>
  <c r="F242" i="6" s="1"/>
  <c r="E242" i="2"/>
  <c r="F243" i="6" s="1"/>
  <c r="E243" i="2"/>
  <c r="F244" i="6" s="1"/>
  <c r="E244" i="2"/>
  <c r="F245" i="6" s="1"/>
  <c r="E245" i="2"/>
  <c r="F246" i="6" s="1"/>
  <c r="E246" i="2"/>
  <c r="F247" i="6" s="1"/>
  <c r="E247" i="2"/>
  <c r="F248" i="6" s="1"/>
  <c r="E248" i="2"/>
  <c r="F249" i="6" s="1"/>
  <c r="E249" i="2"/>
  <c r="F250" i="6" s="1"/>
  <c r="E250" i="2"/>
  <c r="F251" i="6" s="1"/>
  <c r="E251" i="2"/>
  <c r="F252" i="6" s="1"/>
  <c r="E252" i="2"/>
  <c r="F253" i="6" s="1"/>
  <c r="E253" i="2"/>
  <c r="F254" i="6" s="1"/>
  <c r="E254" i="2"/>
  <c r="F255" i="6" s="1"/>
  <c r="E255" i="2"/>
  <c r="F256" i="6" s="1"/>
  <c r="E256" i="2"/>
  <c r="F257" i="6" s="1"/>
  <c r="E257" i="2"/>
  <c r="F258" i="6" s="1"/>
  <c r="E258" i="2"/>
  <c r="F259" i="6" s="1"/>
  <c r="E259" i="2"/>
  <c r="F260" i="6" s="1"/>
  <c r="E260" i="2"/>
  <c r="F261" i="6" s="1"/>
  <c r="E261" i="2"/>
  <c r="F262" i="6" s="1"/>
  <c r="E262" i="2"/>
  <c r="F263" i="6" s="1"/>
  <c r="E263" i="2"/>
  <c r="F264" i="6" s="1"/>
  <c r="E264" i="2"/>
  <c r="F265" i="6" s="1"/>
  <c r="E265" i="2"/>
  <c r="F266" i="6" s="1"/>
  <c r="E266" i="2"/>
  <c r="F267" i="6" s="1"/>
  <c r="E267" i="2"/>
  <c r="F268" i="6" s="1"/>
  <c r="E268" i="2"/>
  <c r="F269" i="6" s="1"/>
  <c r="E269" i="2"/>
  <c r="F270" i="6" s="1"/>
  <c r="E270" i="2"/>
  <c r="F271" i="6" s="1"/>
  <c r="E271" i="2"/>
  <c r="F272" i="6" s="1"/>
  <c r="E272" i="2"/>
  <c r="F273" i="6" s="1"/>
  <c r="E273" i="2"/>
  <c r="F274" i="6" s="1"/>
  <c r="E274" i="2"/>
  <c r="F275" i="6" s="1"/>
  <c r="E275" i="2"/>
  <c r="F276" i="6" s="1"/>
  <c r="E276" i="2"/>
  <c r="F277" i="6" s="1"/>
  <c r="E277" i="2"/>
  <c r="F278" i="6" s="1"/>
  <c r="E278" i="2"/>
  <c r="F279" i="6" s="1"/>
  <c r="E279" i="2"/>
  <c r="F280" i="6" s="1"/>
  <c r="E280" i="2"/>
  <c r="F281" i="6" s="1"/>
  <c r="E281" i="2"/>
  <c r="F282" i="6" s="1"/>
  <c r="E282" i="2"/>
  <c r="F283" i="6" s="1"/>
  <c r="E283" i="2"/>
  <c r="F284" i="6" s="1"/>
  <c r="E284" i="2"/>
  <c r="F285" i="6" s="1"/>
  <c r="E285" i="2"/>
  <c r="F286" i="6" s="1"/>
  <c r="E286" i="2"/>
  <c r="F287" i="6" s="1"/>
  <c r="E287" i="2"/>
  <c r="F288" i="6" s="1"/>
  <c r="E288" i="2"/>
  <c r="F289" i="6" s="1"/>
  <c r="E289" i="2"/>
  <c r="F290" i="6" s="1"/>
  <c r="E290" i="2"/>
  <c r="F291" i="6" s="1"/>
  <c r="E291" i="2"/>
  <c r="F292" i="6" s="1"/>
  <c r="E292" i="2"/>
  <c r="F293" i="6" s="1"/>
  <c r="E293" i="2"/>
  <c r="F294" i="6" s="1"/>
  <c r="E294" i="2"/>
  <c r="F295" i="6" s="1"/>
  <c r="E295" i="2"/>
  <c r="F296" i="6" s="1"/>
  <c r="E296" i="2"/>
  <c r="F297" i="6" s="1"/>
  <c r="E297" i="2"/>
  <c r="F298" i="6" s="1"/>
  <c r="E298" i="2"/>
  <c r="F299" i="6" s="1"/>
  <c r="E299" i="2"/>
  <c r="F300" i="6" s="1"/>
  <c r="E300" i="2"/>
  <c r="F301" i="6" s="1"/>
  <c r="E301" i="2"/>
  <c r="F302" i="6" s="1"/>
  <c r="E302" i="2"/>
  <c r="F303" i="6" s="1"/>
  <c r="E303" i="2"/>
  <c r="F304" i="6" s="1"/>
  <c r="E304" i="2"/>
  <c r="F305" i="6" s="1"/>
  <c r="E305" i="2"/>
  <c r="F306" i="6" s="1"/>
  <c r="E306" i="2"/>
  <c r="F307" i="6" s="1"/>
  <c r="E307" i="2"/>
  <c r="F308" i="6" s="1"/>
  <c r="E308" i="2"/>
  <c r="F309" i="6" s="1"/>
  <c r="E309" i="2"/>
  <c r="F310" i="6" s="1"/>
  <c r="E310" i="2"/>
  <c r="F311" i="6" s="1"/>
  <c r="E311" i="2"/>
  <c r="F312" i="6" s="1"/>
  <c r="E312" i="2"/>
  <c r="F313" i="6" s="1"/>
  <c r="E313" i="2"/>
  <c r="F314" i="6" s="1"/>
  <c r="E314" i="2"/>
  <c r="F315" i="6" s="1"/>
  <c r="E315" i="2"/>
  <c r="F316" i="6" s="1"/>
  <c r="E316" i="2"/>
  <c r="F317" i="6" s="1"/>
  <c r="E317" i="2"/>
  <c r="F318" i="6" s="1"/>
  <c r="E318" i="2"/>
  <c r="F319" i="6" s="1"/>
  <c r="E319" i="2"/>
  <c r="F320" i="6" s="1"/>
  <c r="E320" i="2"/>
  <c r="F321" i="6" s="1"/>
  <c r="E321" i="2"/>
  <c r="F322" i="6" s="1"/>
  <c r="E322" i="2"/>
  <c r="F323" i="6" s="1"/>
  <c r="E323" i="2"/>
  <c r="F324" i="6" s="1"/>
  <c r="E324" i="2"/>
  <c r="F325" i="6" s="1"/>
  <c r="E325" i="2"/>
  <c r="F326" i="6" s="1"/>
  <c r="E326" i="2"/>
  <c r="F327" i="6" s="1"/>
  <c r="E327" i="2"/>
  <c r="F328" i="6" s="1"/>
  <c r="E328" i="2"/>
  <c r="F329" i="6" s="1"/>
  <c r="E329" i="2"/>
  <c r="F330" i="6" s="1"/>
  <c r="E330" i="2"/>
  <c r="F331" i="6" s="1"/>
  <c r="E331" i="2"/>
  <c r="F332" i="6" s="1"/>
  <c r="E332" i="2"/>
  <c r="F333" i="6" s="1"/>
  <c r="E333" i="2"/>
  <c r="F334" i="6" s="1"/>
  <c r="E334" i="2"/>
  <c r="F335" i="6" s="1"/>
  <c r="E335" i="2"/>
  <c r="F336" i="6" s="1"/>
  <c r="E336" i="2"/>
  <c r="F337" i="6" s="1"/>
  <c r="E337" i="2"/>
  <c r="F338" i="6" s="1"/>
  <c r="E338" i="2"/>
  <c r="F339" i="6" s="1"/>
  <c r="E339" i="2"/>
  <c r="F340" i="6" s="1"/>
  <c r="E340" i="2"/>
  <c r="F341" i="6" s="1"/>
  <c r="E341" i="2"/>
  <c r="F342" i="6" s="1"/>
  <c r="E342" i="2"/>
  <c r="F343" i="6" s="1"/>
  <c r="E343" i="2"/>
  <c r="F344" i="6" s="1"/>
  <c r="E344" i="2"/>
  <c r="F345" i="6" s="1"/>
  <c r="E345" i="2"/>
  <c r="F346" i="6" s="1"/>
  <c r="E346" i="2"/>
  <c r="F347" i="6" s="1"/>
  <c r="E347" i="2"/>
  <c r="F348" i="6" s="1"/>
  <c r="E348" i="2"/>
  <c r="F349" i="6" s="1"/>
  <c r="E349" i="2"/>
  <c r="F350" i="6" s="1"/>
  <c r="E350" i="2"/>
  <c r="F351" i="6" s="1"/>
  <c r="E351" i="2"/>
  <c r="F352" i="6" s="1"/>
  <c r="E352" i="2"/>
  <c r="F353" i="6" s="1"/>
  <c r="E353" i="2"/>
  <c r="F354" i="6" s="1"/>
  <c r="E354" i="2"/>
  <c r="F355" i="6" s="1"/>
  <c r="E355" i="2"/>
  <c r="F356" i="6" s="1"/>
  <c r="E356" i="2"/>
  <c r="F357" i="6" s="1"/>
  <c r="E357" i="2"/>
  <c r="F358" i="6" s="1"/>
  <c r="E358" i="2"/>
  <c r="F359" i="6" s="1"/>
  <c r="E359" i="2"/>
  <c r="F360" i="6" s="1"/>
  <c r="E360" i="2"/>
  <c r="F361" i="6" s="1"/>
  <c r="E361" i="2"/>
  <c r="F362" i="6" s="1"/>
  <c r="E362" i="2"/>
  <c r="F363" i="6" s="1"/>
  <c r="E363" i="2"/>
  <c r="F364" i="6" s="1"/>
  <c r="E364" i="2"/>
  <c r="F365" i="6" s="1"/>
  <c r="E365" i="2"/>
  <c r="F366" i="6" s="1"/>
  <c r="E366" i="2"/>
  <c r="F367" i="6" s="1"/>
  <c r="E367" i="2"/>
  <c r="F368" i="6" s="1"/>
  <c r="E368" i="2"/>
  <c r="F369" i="6" s="1"/>
  <c r="E369" i="2"/>
  <c r="F370" i="6" s="1"/>
  <c r="E370" i="2"/>
  <c r="F371" i="6" s="1"/>
  <c r="E371" i="2"/>
  <c r="F372" i="6" s="1"/>
  <c r="E372" i="2"/>
  <c r="F373" i="6" s="1"/>
  <c r="E373" i="2"/>
  <c r="F374" i="6" s="1"/>
  <c r="E374" i="2"/>
  <c r="F375" i="6" s="1"/>
  <c r="E375" i="2"/>
  <c r="F376" i="6" s="1"/>
  <c r="E376" i="2"/>
  <c r="F377" i="6" s="1"/>
  <c r="E377" i="2"/>
  <c r="F378" i="6" s="1"/>
  <c r="E378" i="2"/>
  <c r="F379" i="6" s="1"/>
  <c r="E379" i="2"/>
  <c r="F380" i="6" s="1"/>
  <c r="E380" i="2"/>
  <c r="F381" i="6" s="1"/>
  <c r="E381" i="2"/>
  <c r="F382" i="6" s="1"/>
  <c r="E382" i="2"/>
  <c r="F383" i="6" s="1"/>
  <c r="E383" i="2"/>
  <c r="F384" i="6" s="1"/>
  <c r="E384" i="2"/>
  <c r="F385" i="6" s="1"/>
  <c r="E385" i="2"/>
  <c r="F386" i="6" s="1"/>
  <c r="E386" i="2"/>
  <c r="F387" i="6" s="1"/>
  <c r="E387" i="2"/>
  <c r="F388" i="6" s="1"/>
  <c r="E388" i="2"/>
  <c r="F389" i="6" s="1"/>
  <c r="E389" i="2"/>
  <c r="F390" i="6" s="1"/>
  <c r="E390" i="2"/>
  <c r="F391" i="6" s="1"/>
  <c r="E391" i="2"/>
  <c r="F392" i="6" s="1"/>
  <c r="E392" i="2"/>
  <c r="F393" i="6" s="1"/>
  <c r="E393" i="2"/>
  <c r="F394" i="6" s="1"/>
  <c r="E394" i="2"/>
  <c r="F395" i="6" s="1"/>
  <c r="E395" i="2"/>
  <c r="F396" i="6" s="1"/>
  <c r="E396" i="2"/>
  <c r="E397" i="2"/>
  <c r="E398" i="2"/>
  <c r="BW10" i="6"/>
  <c r="AM10" i="6"/>
  <c r="BB12" i="2"/>
  <c r="BA15" i="2"/>
  <c r="BA12" i="2"/>
  <c r="F63" i="7"/>
  <c r="AD14" i="2"/>
  <c r="AR14" i="2" s="1"/>
  <c r="AD13" i="2"/>
  <c r="F27" i="6"/>
  <c r="F26" i="6"/>
  <c r="F25" i="6"/>
  <c r="BB14" i="2"/>
  <c r="AV13" i="2"/>
  <c r="BA14" i="2"/>
  <c r="AU13" i="2"/>
  <c r="F63" i="1"/>
  <c r="BV11" i="2"/>
  <c r="BW11" i="2"/>
  <c r="AM139" i="2"/>
  <c r="BO11" i="2"/>
  <c r="BE18" i="2"/>
  <c r="E17" i="6"/>
  <c r="BD18" i="2"/>
  <c r="AV16" i="2"/>
  <c r="E23" i="6"/>
  <c r="AP23" i="2"/>
  <c r="AM26" i="2"/>
  <c r="AN26" i="2"/>
  <c r="AP26" i="2"/>
  <c r="AJ26" i="2"/>
  <c r="S21" i="2"/>
  <c r="CF21" i="2" s="1"/>
  <c r="BC21" i="2"/>
  <c r="AT16" i="2"/>
  <c r="S23" i="2"/>
  <c r="CF23" i="2" s="1"/>
  <c r="BD20" i="2"/>
  <c r="BE22" i="2"/>
  <c r="BE20" i="2"/>
  <c r="BC22" i="2"/>
  <c r="E14" i="6"/>
  <c r="BP11" i="2"/>
  <c r="BD22" i="2"/>
  <c r="AV18" i="2"/>
  <c r="BE21" i="2"/>
  <c r="F22" i="6"/>
  <c r="AU16" i="2"/>
  <c r="BD21" i="2"/>
  <c r="AU18" i="2"/>
  <c r="BQ11" i="2"/>
  <c r="F20" i="6"/>
  <c r="S19" i="2"/>
  <c r="AT19" i="2"/>
  <c r="E20" i="6"/>
  <c r="AV19" i="2"/>
  <c r="AU19" i="2"/>
  <c r="AD370" i="2"/>
  <c r="AJ370" i="2" s="1"/>
  <c r="AD371" i="2"/>
  <c r="AD372" i="2"/>
  <c r="AD369" i="2"/>
  <c r="AR369" i="2" s="1"/>
  <c r="AV371" i="2"/>
  <c r="AV372" i="2"/>
  <c r="AU372" i="2"/>
  <c r="AU370" i="2"/>
  <c r="AV370" i="2"/>
  <c r="AU371" i="2"/>
  <c r="AV369" i="2"/>
  <c r="AU369" i="2"/>
  <c r="AH62" i="2"/>
  <c r="AH88" i="2"/>
  <c r="AH55" i="2"/>
  <c r="AH164" i="2"/>
  <c r="AH25" i="2"/>
  <c r="AH23" i="2"/>
  <c r="AH102" i="2"/>
  <c r="AH96" i="2"/>
  <c r="AJ268" i="2"/>
  <c r="AJ156" i="2"/>
  <c r="AP96" i="2"/>
  <c r="AN96" i="2"/>
  <c r="AR367" i="2"/>
  <c r="AM293" i="2"/>
  <c r="AG28" i="2"/>
  <c r="AR203" i="2"/>
  <c r="AR274" i="2"/>
  <c r="AR243" i="2"/>
  <c r="AH178" i="2"/>
  <c r="AR178" i="2"/>
  <c r="AR176" i="2"/>
  <c r="AR90" i="2"/>
  <c r="AR76" i="2"/>
  <c r="AR339" i="2"/>
  <c r="AR280" i="2"/>
  <c r="AR380" i="2"/>
  <c r="AR375" i="2"/>
  <c r="AP355" i="2"/>
  <c r="AR313" i="2"/>
  <c r="AH262" i="2"/>
  <c r="AR262" i="2"/>
  <c r="AH364" i="2"/>
  <c r="AR347" i="2"/>
  <c r="AR340" i="2"/>
  <c r="AR305" i="2"/>
  <c r="AR143" i="2"/>
  <c r="AR239" i="2"/>
  <c r="AR61" i="2"/>
  <c r="AR238" i="2"/>
  <c r="AR223" i="2"/>
  <c r="AH52" i="2"/>
  <c r="AR52" i="2"/>
  <c r="AR46" i="2"/>
  <c r="AR345" i="2"/>
  <c r="AR314" i="2"/>
  <c r="AR309" i="2"/>
  <c r="AR293" i="2"/>
  <c r="AR288" i="2"/>
  <c r="AH230" i="2"/>
  <c r="AR224" i="2"/>
  <c r="AR198" i="2"/>
  <c r="AH29" i="2"/>
  <c r="AH68" i="2"/>
  <c r="AH292" i="2"/>
  <c r="AH249" i="2"/>
  <c r="AH147" i="2"/>
  <c r="AJ36" i="2"/>
  <c r="AN33" i="2"/>
  <c r="AP33" i="2"/>
  <c r="AM33" i="2"/>
  <c r="AG33" i="2"/>
  <c r="AJ33" i="2"/>
  <c r="AN59" i="2"/>
  <c r="AG59" i="2"/>
  <c r="AR321" i="2"/>
  <c r="AM321" i="2"/>
  <c r="AG312" i="2"/>
  <c r="AM312" i="2"/>
  <c r="AM55" i="2"/>
  <c r="AM357" i="2"/>
  <c r="AP182" i="2"/>
  <c r="AJ127" i="2"/>
  <c r="AJ230" i="2"/>
  <c r="AR320" i="2"/>
  <c r="AM292" i="2"/>
  <c r="AN292" i="2"/>
  <c r="AP292" i="2"/>
  <c r="AN274" i="2"/>
  <c r="AG89" i="2"/>
  <c r="AM89" i="2"/>
  <c r="AP83" i="2"/>
  <c r="AM83" i="2"/>
  <c r="AR84" i="2"/>
  <c r="AR331" i="2"/>
  <c r="AP331" i="2"/>
  <c r="AJ79" i="2"/>
  <c r="AN385" i="2"/>
  <c r="AM238" i="2"/>
  <c r="AN234" i="2"/>
  <c r="AG234" i="2"/>
  <c r="AM259" i="2"/>
  <c r="AJ301" i="2"/>
  <c r="AP342" i="2"/>
  <c r="AN100" i="2"/>
  <c r="AP71" i="2"/>
  <c r="AJ71" i="2"/>
  <c r="AP309" i="2"/>
  <c r="AJ283" i="2"/>
  <c r="AJ213" i="2"/>
  <c r="AM95" i="2"/>
  <c r="AM262" i="2"/>
  <c r="AP262" i="2"/>
  <c r="AJ319" i="2"/>
  <c r="AM319" i="2"/>
  <c r="AR112" i="2"/>
  <c r="AN112" i="2"/>
  <c r="S380" i="2"/>
  <c r="CF380" i="2" s="1"/>
  <c r="S372" i="2"/>
  <c r="CF372" i="2" s="1"/>
  <c r="S276" i="2"/>
  <c r="CF276" i="2" s="1"/>
  <c r="S244" i="2"/>
  <c r="CF244" i="2" s="1"/>
  <c r="S212" i="2"/>
  <c r="CF212" i="2" s="1"/>
  <c r="S188" i="2"/>
  <c r="CF188" i="2" s="1"/>
  <c r="S156" i="2"/>
  <c r="CF156" i="2" s="1"/>
  <c r="S148" i="2"/>
  <c r="CF148" i="2"/>
  <c r="S132" i="2"/>
  <c r="CF132" i="2" s="1"/>
  <c r="S116" i="2"/>
  <c r="CF116" i="2" s="1"/>
  <c r="S100" i="2"/>
  <c r="CF100" i="2" s="1"/>
  <c r="S92" i="2"/>
  <c r="CF92" i="2"/>
  <c r="S76" i="2"/>
  <c r="CF76" i="2"/>
  <c r="S60" i="2"/>
  <c r="CF60" i="2"/>
  <c r="S36" i="2"/>
  <c r="CF36" i="2" s="1"/>
  <c r="AH148" i="2"/>
  <c r="AH76" i="2"/>
  <c r="S20" i="2"/>
  <c r="AH33" i="2"/>
  <c r="S226" i="2"/>
  <c r="CF226" i="2" s="1"/>
  <c r="S201" i="2"/>
  <c r="CF201" i="2" s="1"/>
  <c r="S177" i="2"/>
  <c r="CF177" i="2" s="1"/>
  <c r="S161" i="2"/>
  <c r="CF161" i="2" s="1"/>
  <c r="S145" i="2"/>
  <c r="CF145" i="2" s="1"/>
  <c r="S129" i="2"/>
  <c r="CF129" i="2" s="1"/>
  <c r="S89" i="2"/>
  <c r="CF89" i="2" s="1"/>
  <c r="S73" i="2"/>
  <c r="CF73" i="2" s="1"/>
  <c r="S49" i="2"/>
  <c r="CF49" i="2" s="1"/>
  <c r="S33" i="2"/>
  <c r="CF33" i="2" s="1"/>
  <c r="AG331" i="2"/>
  <c r="AJ331" i="2"/>
  <c r="AM331" i="2"/>
  <c r="AN331" i="2"/>
  <c r="AH331" i="2"/>
  <c r="AM114" i="2"/>
  <c r="AN114" i="2"/>
  <c r="AP114" i="2"/>
  <c r="AJ114" i="2"/>
  <c r="AJ386" i="2"/>
  <c r="AM24" i="2"/>
  <c r="AR24" i="2"/>
  <c r="AH24" i="2"/>
  <c r="AJ24" i="2"/>
  <c r="AJ21" i="2"/>
  <c r="AM118" i="2"/>
  <c r="AG128" i="2"/>
  <c r="AN128" i="2"/>
  <c r="AJ395" i="2"/>
  <c r="AJ249" i="2"/>
  <c r="AP249" i="2"/>
  <c r="AM249" i="2"/>
  <c r="AM261" i="2"/>
  <c r="AJ261" i="2"/>
  <c r="AR163" i="2"/>
  <c r="AP163" i="2"/>
  <c r="AM163" i="2"/>
  <c r="AJ276" i="2"/>
  <c r="AR276" i="2"/>
  <c r="AR338" i="2"/>
  <c r="AN138" i="2"/>
  <c r="AM97" i="2"/>
  <c r="AH204" i="2"/>
  <c r="AP204" i="2"/>
  <c r="AJ204" i="2"/>
  <c r="AG204" i="2"/>
  <c r="AM287" i="2"/>
  <c r="AP305" i="2"/>
  <c r="AR265" i="2"/>
  <c r="AG265" i="2"/>
  <c r="AM232" i="2"/>
  <c r="AR172" i="2"/>
  <c r="AR334" i="2"/>
  <c r="AN316" i="2"/>
  <c r="AP316" i="2"/>
  <c r="AM300" i="2"/>
  <c r="AR105" i="2"/>
  <c r="AJ105" i="2"/>
  <c r="AP377" i="2"/>
  <c r="AM247" i="2"/>
  <c r="AM220" i="2"/>
  <c r="AP220" i="2"/>
  <c r="AP123" i="2"/>
  <c r="AG40" i="2"/>
  <c r="AP61" i="2"/>
  <c r="AR34" i="2"/>
  <c r="AR25" i="2"/>
  <c r="AR53" i="2"/>
  <c r="AR183" i="2"/>
  <c r="AM68" i="2"/>
  <c r="AG68" i="2"/>
  <c r="AM40" i="2"/>
  <c r="AN25" i="2"/>
  <c r="AM50" i="2"/>
  <c r="AR325" i="2"/>
  <c r="AR192" i="2"/>
  <c r="AJ88" i="2"/>
  <c r="AR75" i="2"/>
  <c r="AG23" i="2"/>
  <c r="AJ155" i="2"/>
  <c r="AJ28" i="2"/>
  <c r="AG16" i="2"/>
  <c r="AN23" i="2"/>
  <c r="AN50" i="2"/>
  <c r="AN108" i="2"/>
  <c r="AM28" i="2"/>
  <c r="AP190" i="2"/>
  <c r="AM179" i="2"/>
  <c r="AR326" i="2"/>
  <c r="AP133" i="2"/>
  <c r="AR45" i="2"/>
  <c r="AP319" i="2"/>
  <c r="AP317" i="2"/>
  <c r="AR188" i="2"/>
  <c r="AM210" i="2"/>
  <c r="AR231" i="2"/>
  <c r="AG254" i="2"/>
  <c r="AG213" i="2"/>
  <c r="AJ210" i="2"/>
  <c r="AN223" i="2"/>
  <c r="AM229" i="2"/>
  <c r="AP207" i="2"/>
  <c r="AP203" i="2"/>
  <c r="AM203" i="2"/>
  <c r="AJ163" i="2"/>
  <c r="AH91" i="2"/>
  <c r="AJ91" i="2"/>
  <c r="AM91" i="2"/>
  <c r="AO91" i="2" s="1"/>
  <c r="AM212" i="2"/>
  <c r="AP212" i="2"/>
  <c r="AG212" i="2"/>
  <c r="AG180" i="2"/>
  <c r="AP78" i="2"/>
  <c r="AH78" i="2"/>
  <c r="AJ56" i="2"/>
  <c r="AM56" i="2"/>
  <c r="AM108" i="2"/>
  <c r="AG108" i="2"/>
  <c r="AJ108" i="2"/>
  <c r="AR257" i="2"/>
  <c r="AP257" i="2"/>
  <c r="AR30" i="2"/>
  <c r="AG231" i="2"/>
  <c r="AG371" i="2"/>
  <c r="AJ23" i="2"/>
  <c r="AG47" i="2"/>
  <c r="AM237" i="2"/>
  <c r="AR221" i="2"/>
  <c r="AM221" i="2"/>
  <c r="AJ221" i="2"/>
  <c r="AM47" i="2"/>
  <c r="AN394" i="2"/>
  <c r="AJ394" i="2"/>
  <c r="AH211" i="2"/>
  <c r="AR139" i="2"/>
  <c r="AH26" i="2"/>
  <c r="AM228" i="2"/>
  <c r="AJ100" i="2"/>
  <c r="AN290" i="2"/>
  <c r="AP208" i="2"/>
  <c r="AH227" i="2"/>
  <c r="AJ251" i="2"/>
  <c r="AG100" i="2"/>
  <c r="AR132" i="2"/>
  <c r="AP132" i="2"/>
  <c r="AH47" i="2"/>
  <c r="AN317" i="2"/>
  <c r="AN47" i="2"/>
  <c r="AJ355" i="2"/>
  <c r="AN347" i="2"/>
  <c r="AP156" i="2"/>
  <c r="AG116" i="2"/>
  <c r="AN236" i="2"/>
  <c r="AM129" i="2"/>
  <c r="AG383" i="2"/>
  <c r="AM226" i="2"/>
  <c r="AM138" i="2"/>
  <c r="AN238" i="2"/>
  <c r="AJ103" i="2"/>
  <c r="AN72" i="2"/>
  <c r="AP92" i="2"/>
  <c r="AP283" i="2"/>
  <c r="AJ279" i="2"/>
  <c r="AN38" i="2"/>
  <c r="AO38" i="2" s="1"/>
  <c r="AJ92" i="2"/>
  <c r="AG163" i="2"/>
  <c r="AJ29" i="2"/>
  <c r="AP219" i="2"/>
  <c r="AN21" i="2"/>
  <c r="AN122" i="2"/>
  <c r="AG112" i="2"/>
  <c r="AP112" i="2"/>
  <c r="AM112" i="2"/>
  <c r="AG152" i="2"/>
  <c r="AM152" i="2"/>
  <c r="AN152" i="2"/>
  <c r="AP152" i="2"/>
  <c r="AG93" i="2"/>
  <c r="AN93" i="2"/>
  <c r="AP93" i="2"/>
  <c r="AP379" i="2"/>
  <c r="AM379" i="2"/>
  <c r="AJ379" i="2"/>
  <c r="AG270" i="2"/>
  <c r="AG97" i="2"/>
  <c r="AJ97" i="2"/>
  <c r="AN97" i="2"/>
  <c r="AN208" i="2"/>
  <c r="AM297" i="2"/>
  <c r="AP297" i="2"/>
  <c r="AG297" i="2"/>
  <c r="AJ366" i="2"/>
  <c r="AG366" i="2"/>
  <c r="AN350" i="2"/>
  <c r="AG350" i="2"/>
  <c r="AN193" i="2"/>
  <c r="AJ193" i="2"/>
  <c r="AG193" i="2"/>
  <c r="AG340" i="2"/>
  <c r="AP340" i="2"/>
  <c r="AG326" i="2"/>
  <c r="AM326" i="2"/>
  <c r="AM149" i="2"/>
  <c r="AP149" i="2"/>
  <c r="AM113" i="2"/>
  <c r="AN113" i="2"/>
  <c r="AP113" i="2"/>
  <c r="AJ113" i="2"/>
  <c r="AG113" i="2"/>
  <c r="AJ174" i="2"/>
  <c r="AG174" i="2"/>
  <c r="AP87" i="2"/>
  <c r="AJ265" i="2"/>
  <c r="AG133" i="2"/>
  <c r="AG345" i="2"/>
  <c r="AJ345" i="2"/>
  <c r="AP345" i="2"/>
  <c r="AJ231" i="2"/>
  <c r="AJ167" i="2"/>
  <c r="AG135" i="2"/>
  <c r="AN86" i="2"/>
  <c r="AJ226" i="2"/>
  <c r="AP215" i="2"/>
  <c r="AJ134" i="2"/>
  <c r="AJ130" i="2"/>
  <c r="AN345" i="2"/>
  <c r="AJ327" i="2"/>
  <c r="AP327" i="2"/>
  <c r="AR228" i="2"/>
  <c r="AR68" i="2"/>
  <c r="AG327" i="2"/>
  <c r="AH205" i="2"/>
  <c r="AG195" i="2"/>
  <c r="AJ313" i="2"/>
  <c r="AJ99" i="2"/>
  <c r="AM364" i="2"/>
  <c r="AM193" i="2"/>
  <c r="AP138" i="2"/>
  <c r="AP119" i="2"/>
  <c r="AM164" i="2"/>
  <c r="AG379" i="2"/>
  <c r="AR148" i="2"/>
  <c r="AH82" i="2"/>
  <c r="AN362" i="2"/>
  <c r="AP195" i="2"/>
  <c r="AN121" i="2"/>
  <c r="AP205" i="2"/>
  <c r="AP166" i="2"/>
  <c r="AP162" i="2"/>
  <c r="AM195" i="2"/>
  <c r="AM121" i="2"/>
  <c r="AG83" i="2"/>
  <c r="AP82" i="2"/>
  <c r="AG132" i="2"/>
  <c r="AR200" i="2"/>
  <c r="AN191" i="2"/>
  <c r="AJ124" i="2"/>
  <c r="AJ195" i="2"/>
  <c r="AN205" i="2"/>
  <c r="AP164" i="2"/>
  <c r="AN82" i="2"/>
  <c r="AJ111" i="2"/>
  <c r="AM205" i="2"/>
  <c r="AJ164" i="2"/>
  <c r="AJ40" i="2"/>
  <c r="AN166" i="2"/>
  <c r="AN324" i="2"/>
  <c r="AG121" i="2"/>
  <c r="AJ66" i="2"/>
  <c r="AG164" i="2"/>
  <c r="AG111" i="2"/>
  <c r="AJ205" i="2"/>
  <c r="AN178" i="2"/>
  <c r="AG66" i="2"/>
  <c r="AJ272" i="2"/>
  <c r="AG137" i="2"/>
  <c r="AR137" i="2"/>
  <c r="AG205" i="2"/>
  <c r="AM178" i="2"/>
  <c r="AM103" i="2"/>
  <c r="AJ68" i="2"/>
  <c r="AR295" i="2"/>
  <c r="AG249" i="2"/>
  <c r="AM223" i="2"/>
  <c r="AN111" i="2"/>
  <c r="AM324" i="2"/>
  <c r="AN53" i="2"/>
  <c r="AM111" i="2"/>
  <c r="AJ178" i="2"/>
  <c r="AN68" i="2"/>
  <c r="AP326" i="2"/>
  <c r="AP157" i="2"/>
  <c r="AP130" i="2"/>
  <c r="AN203" i="2"/>
  <c r="AP68" i="2"/>
  <c r="AN300" i="2"/>
  <c r="AM96" i="2"/>
  <c r="AJ148" i="2"/>
  <c r="AM134" i="2"/>
  <c r="AG228" i="2"/>
  <c r="AI228" i="2" s="1"/>
  <c r="AP211" i="2"/>
  <c r="AM23" i="2"/>
  <c r="AH118" i="2"/>
  <c r="AR78" i="2"/>
  <c r="AM49" i="2"/>
  <c r="AG131" i="2"/>
  <c r="AJ46" i="2"/>
  <c r="AN29" i="2"/>
  <c r="AN257" i="2"/>
  <c r="AO257" i="2" s="1"/>
  <c r="AP155" i="2"/>
  <c r="AN185" i="2"/>
  <c r="AJ136" i="2"/>
  <c r="AP35" i="2"/>
  <c r="AN174" i="2"/>
  <c r="AJ89" i="2"/>
  <c r="AG124" i="2"/>
  <c r="AJ235" i="2"/>
  <c r="AJ137" i="2"/>
  <c r="AN103" i="2"/>
  <c r="AJ237" i="2"/>
  <c r="AR146" i="2"/>
  <c r="AN102" i="2"/>
  <c r="AN77" i="2"/>
  <c r="AR185" i="2"/>
  <c r="AN123" i="2"/>
  <c r="AG352" i="2"/>
  <c r="AR352" i="2"/>
  <c r="AR317" i="2"/>
  <c r="AR144" i="2"/>
  <c r="AG91" i="2"/>
  <c r="AP91" i="2"/>
  <c r="AR91" i="2"/>
  <c r="AM82" i="2"/>
  <c r="AR100" i="2"/>
  <c r="AJ95" i="2"/>
  <c r="AP362" i="2"/>
  <c r="AR173" i="2"/>
  <c r="AR107" i="2"/>
  <c r="AJ180" i="2"/>
  <c r="AP180" i="2"/>
  <c r="AR195" i="2"/>
  <c r="AR80" i="2"/>
  <c r="AJ39" i="2"/>
  <c r="AR237" i="2"/>
  <c r="AR211" i="2"/>
  <c r="AR190" i="2"/>
  <c r="AR57" i="2"/>
  <c r="AM180" i="2"/>
  <c r="AJ83" i="2"/>
  <c r="AR83" i="2"/>
  <c r="AR42" i="2"/>
  <c r="AJ220" i="2"/>
  <c r="AN235" i="2"/>
  <c r="AR204" i="2"/>
  <c r="AR193" i="2"/>
  <c r="AR88" i="2"/>
  <c r="AN88" i="2"/>
  <c r="AR70" i="2"/>
  <c r="AG220" i="2"/>
  <c r="AP313" i="2"/>
  <c r="AM46" i="2"/>
  <c r="AG107" i="2"/>
  <c r="AM211" i="2"/>
  <c r="AM133" i="2"/>
  <c r="AM123" i="2"/>
  <c r="AG190" i="2"/>
  <c r="AP193" i="2"/>
  <c r="AR174" i="2"/>
  <c r="AG26" i="2"/>
  <c r="AG46" i="2"/>
  <c r="AM70" i="2"/>
  <c r="AP107" i="2"/>
  <c r="AN211" i="2"/>
  <c r="AG123" i="2"/>
  <c r="AI123" i="2" s="1"/>
  <c r="AG88" i="2"/>
  <c r="AN326" i="2"/>
  <c r="AR272" i="2"/>
  <c r="AH174" i="2"/>
  <c r="AR164" i="2"/>
  <c r="AP22" i="2"/>
  <c r="AN107" i="2"/>
  <c r="AJ123" i="2"/>
  <c r="AP88" i="2"/>
  <c r="AJ70" i="2"/>
  <c r="AM107" i="2"/>
  <c r="AJ157" i="2"/>
  <c r="AG368" i="2"/>
  <c r="AG257" i="2"/>
  <c r="AR191" i="2"/>
  <c r="AR99" i="2"/>
  <c r="AG45" i="2"/>
  <c r="AM45" i="2"/>
  <c r="AP39" i="2"/>
  <c r="AG70" i="2"/>
  <c r="AM225" i="2"/>
  <c r="AN80" i="2"/>
  <c r="AN204" i="2"/>
  <c r="AO204" i="2" s="1"/>
  <c r="AG223" i="2"/>
  <c r="AG157" i="2"/>
  <c r="AR92" i="2"/>
  <c r="AP185" i="2"/>
  <c r="AM39" i="2"/>
  <c r="AP70" i="2"/>
  <c r="AJ107" i="2"/>
  <c r="AM80" i="2"/>
  <c r="AN52" i="2"/>
  <c r="AJ234" i="2"/>
  <c r="AP95" i="2"/>
  <c r="AP352" i="2"/>
  <c r="AJ27" i="2"/>
  <c r="AN27" i="2"/>
  <c r="AM185" i="2"/>
  <c r="AN70" i="2"/>
  <c r="AP168" i="2"/>
  <c r="AM52" i="2"/>
  <c r="AJ352" i="2"/>
  <c r="AN157" i="2"/>
  <c r="AR64" i="2"/>
  <c r="AP64" i="2"/>
  <c r="AP148" i="2"/>
  <c r="AJ185" i="2"/>
  <c r="AJ77" i="2"/>
  <c r="AN124" i="2"/>
  <c r="AN137" i="2"/>
  <c r="AJ146" i="2"/>
  <c r="AG95" i="2"/>
  <c r="AM352" i="2"/>
  <c r="AJ264" i="2"/>
  <c r="AM157" i="2"/>
  <c r="AR379" i="2"/>
  <c r="AR141" i="2"/>
  <c r="AN130" i="2"/>
  <c r="AM130" i="2"/>
  <c r="AM124" i="2"/>
  <c r="AJ80" i="2"/>
  <c r="AJ52" i="2"/>
  <c r="AJ72" i="2"/>
  <c r="AP213" i="2"/>
  <c r="AG264" i="2"/>
  <c r="AM219" i="2"/>
  <c r="AN228" i="2"/>
  <c r="AN134" i="2"/>
  <c r="AP134" i="2"/>
  <c r="AN148" i="2"/>
  <c r="AO148" i="2" s="1"/>
  <c r="AG185" i="2"/>
  <c r="AM235" i="2"/>
  <c r="AG80" i="2"/>
  <c r="AG52" i="2"/>
  <c r="AM137" i="2"/>
  <c r="AG103" i="2"/>
  <c r="AN295" i="2"/>
  <c r="AM72" i="2"/>
  <c r="AP153" i="2"/>
  <c r="AP237" i="2"/>
  <c r="AM173" i="2"/>
  <c r="AR152" i="2"/>
  <c r="AJ152" i="2"/>
  <c r="AN75" i="2"/>
  <c r="AP80" i="2"/>
  <c r="AP103" i="2"/>
  <c r="AP295" i="2"/>
  <c r="AP228" i="2"/>
  <c r="AG187" i="2"/>
  <c r="AR187" i="2"/>
  <c r="AR123" i="2"/>
  <c r="CR121" i="6"/>
  <c r="CQ121" i="6"/>
  <c r="AU121" i="6"/>
  <c r="CP121" i="6"/>
  <c r="BN121" i="6"/>
  <c r="AT121" i="6"/>
  <c r="CO121" i="6"/>
  <c r="BM121" i="6"/>
  <c r="AS121" i="6"/>
  <c r="CN121" i="6"/>
  <c r="BL121" i="6"/>
  <c r="AQ121" i="6"/>
  <c r="CM121" i="6"/>
  <c r="BK121" i="6"/>
  <c r="AP121" i="6"/>
  <c r="AO121" i="6"/>
  <c r="CH121" i="6"/>
  <c r="BJ121" i="6"/>
  <c r="AM121" i="6"/>
  <c r="CX121" i="6"/>
  <c r="CW121" i="6"/>
  <c r="CV121" i="6"/>
  <c r="BI121" i="6"/>
  <c r="CU121" i="6"/>
  <c r="BH121" i="6"/>
  <c r="BG121" i="6"/>
  <c r="CT121" i="6"/>
  <c r="BF121" i="6"/>
  <c r="BE121" i="6"/>
  <c r="BZ121" i="6"/>
  <c r="BY121" i="6"/>
  <c r="BW121" i="6"/>
  <c r="BD121" i="6"/>
  <c r="BC121" i="6"/>
  <c r="AX121" i="6"/>
  <c r="AW121" i="6"/>
  <c r="AV121" i="6"/>
  <c r="CS121" i="6"/>
  <c r="CG121" i="6"/>
  <c r="CF121" i="6"/>
  <c r="CD121" i="6"/>
  <c r="CE121" i="6"/>
  <c r="CC121" i="6"/>
  <c r="CA121" i="6"/>
  <c r="CS377" i="6"/>
  <c r="CR377" i="6"/>
  <c r="CQ377" i="6"/>
  <c r="AU377" i="6"/>
  <c r="CT377" i="6"/>
  <c r="BN377" i="6"/>
  <c r="AQ377" i="6"/>
  <c r="BM377" i="6"/>
  <c r="AP377" i="6"/>
  <c r="BL377" i="6"/>
  <c r="AO377" i="6"/>
  <c r="CP377" i="6"/>
  <c r="AM377" i="6"/>
  <c r="CO377" i="6"/>
  <c r="BK377" i="6"/>
  <c r="CN377" i="6"/>
  <c r="BJ377" i="6"/>
  <c r="CM377" i="6"/>
  <c r="CH377" i="6"/>
  <c r="CG377" i="6"/>
  <c r="CF377" i="6"/>
  <c r="CE377" i="6"/>
  <c r="CD377" i="6"/>
  <c r="BC377" i="6"/>
  <c r="AX377" i="6"/>
  <c r="CX377" i="6"/>
  <c r="AW377" i="6"/>
  <c r="CW377" i="6"/>
  <c r="AV377" i="6"/>
  <c r="CV377" i="6"/>
  <c r="AT377" i="6"/>
  <c r="AS377" i="6"/>
  <c r="CU377" i="6"/>
  <c r="CC377" i="6"/>
  <c r="CA377" i="6"/>
  <c r="BZ377" i="6"/>
  <c r="BY377" i="6"/>
  <c r="BW377" i="6"/>
  <c r="BI377" i="6"/>
  <c r="BH377" i="6"/>
  <c r="BG377" i="6"/>
  <c r="BF377" i="6"/>
  <c r="BE377" i="6"/>
  <c r="BD377" i="6"/>
  <c r="CS284" i="6"/>
  <c r="CR284" i="6"/>
  <c r="CQ284" i="6"/>
  <c r="AU284" i="6"/>
  <c r="CP284" i="6"/>
  <c r="BN284" i="6"/>
  <c r="AT284" i="6"/>
  <c r="CO284" i="6"/>
  <c r="BM284" i="6"/>
  <c r="AS284" i="6"/>
  <c r="CN284" i="6"/>
  <c r="BL284" i="6"/>
  <c r="AQ284" i="6"/>
  <c r="CM284" i="6"/>
  <c r="BK284" i="6"/>
  <c r="AP284" i="6"/>
  <c r="AO284" i="6"/>
  <c r="BD284" i="6"/>
  <c r="CH284" i="6"/>
  <c r="CG284" i="6"/>
  <c r="BC284" i="6"/>
  <c r="CF284" i="6"/>
  <c r="AX284" i="6"/>
  <c r="AW284" i="6"/>
  <c r="CE284" i="6"/>
  <c r="AV284" i="6"/>
  <c r="CD284" i="6"/>
  <c r="AM284" i="6"/>
  <c r="CC284" i="6"/>
  <c r="CA284" i="6"/>
  <c r="BZ284" i="6"/>
  <c r="BY284" i="6"/>
  <c r="BW284" i="6"/>
  <c r="CX284" i="6"/>
  <c r="BJ284" i="6"/>
  <c r="CW284" i="6"/>
  <c r="CV284" i="6"/>
  <c r="CU284" i="6"/>
  <c r="CT284" i="6"/>
  <c r="BI284" i="6"/>
  <c r="BH284" i="6"/>
  <c r="BG284" i="6"/>
  <c r="BF284" i="6"/>
  <c r="BE284" i="6"/>
  <c r="CO279" i="6"/>
  <c r="BM279" i="6"/>
  <c r="AS279" i="6"/>
  <c r="CN279" i="6"/>
  <c r="BL279" i="6"/>
  <c r="AQ279" i="6"/>
  <c r="CM279" i="6"/>
  <c r="BK279" i="6"/>
  <c r="AP279" i="6"/>
  <c r="AO279" i="6"/>
  <c r="CH279" i="6"/>
  <c r="BJ279" i="6"/>
  <c r="AM279" i="6"/>
  <c r="CG279" i="6"/>
  <c r="CF279" i="6"/>
  <c r="BI279" i="6"/>
  <c r="BH279" i="6"/>
  <c r="CX279" i="6"/>
  <c r="CD279" i="6"/>
  <c r="BF279" i="6"/>
  <c r="CW279" i="6"/>
  <c r="CC279" i="6"/>
  <c r="BE279" i="6"/>
  <c r="CV279" i="6"/>
  <c r="BD279" i="6"/>
  <c r="CA279" i="6"/>
  <c r="CU279" i="6"/>
  <c r="BZ279" i="6"/>
  <c r="BC279" i="6"/>
  <c r="BY279" i="6"/>
  <c r="CT279" i="6"/>
  <c r="BW279" i="6"/>
  <c r="AX279" i="6"/>
  <c r="AW279" i="6"/>
  <c r="BN279" i="6"/>
  <c r="BG279" i="6"/>
  <c r="AV279" i="6"/>
  <c r="AU279" i="6"/>
  <c r="AT279" i="6"/>
  <c r="CS279" i="6"/>
  <c r="CR279" i="6"/>
  <c r="CQ279" i="6"/>
  <c r="CP279" i="6"/>
  <c r="CE279" i="6"/>
  <c r="CA238" i="6"/>
  <c r="CU238" i="6"/>
  <c r="BZ238" i="6"/>
  <c r="BC238" i="6"/>
  <c r="BY238" i="6"/>
  <c r="CT238" i="6"/>
  <c r="BW238" i="6"/>
  <c r="AX238" i="6"/>
  <c r="AW238" i="6"/>
  <c r="AV238" i="6"/>
  <c r="CS238" i="6"/>
  <c r="CR238" i="6"/>
  <c r="CQ238" i="6"/>
  <c r="AU238" i="6"/>
  <c r="CV238" i="6"/>
  <c r="BD238" i="6"/>
  <c r="CP238" i="6"/>
  <c r="BH238" i="6"/>
  <c r="CO238" i="6"/>
  <c r="BG238" i="6"/>
  <c r="CN238" i="6"/>
  <c r="BF238" i="6"/>
  <c r="BE238" i="6"/>
  <c r="CM238" i="6"/>
  <c r="AT238" i="6"/>
  <c r="AS238" i="6"/>
  <c r="CH238" i="6"/>
  <c r="CG238" i="6"/>
  <c r="AQ238" i="6"/>
  <c r="CF238" i="6"/>
  <c r="AP238" i="6"/>
  <c r="AO238" i="6"/>
  <c r="AM238" i="6"/>
  <c r="CE238" i="6"/>
  <c r="CD238" i="6"/>
  <c r="CC238" i="6"/>
  <c r="BN238" i="6"/>
  <c r="BM238" i="6"/>
  <c r="BL238" i="6"/>
  <c r="BK238" i="6"/>
  <c r="CW238" i="6"/>
  <c r="BI238" i="6"/>
  <c r="BJ238" i="6"/>
  <c r="CX238" i="6"/>
  <c r="CU233" i="6"/>
  <c r="BZ233" i="6"/>
  <c r="BC233" i="6"/>
  <c r="BY233" i="6"/>
  <c r="CT233" i="6"/>
  <c r="BW233" i="6"/>
  <c r="AX233" i="6"/>
  <c r="AW233" i="6"/>
  <c r="AV233" i="6"/>
  <c r="CS233" i="6"/>
  <c r="CR233" i="6"/>
  <c r="CQ233" i="6"/>
  <c r="AU233" i="6"/>
  <c r="CP233" i="6"/>
  <c r="BN233" i="6"/>
  <c r="AT233" i="6"/>
  <c r="CA233" i="6"/>
  <c r="BM233" i="6"/>
  <c r="BL233" i="6"/>
  <c r="BK233" i="6"/>
  <c r="CX233" i="6"/>
  <c r="BJ233" i="6"/>
  <c r="CW233" i="6"/>
  <c r="CV233" i="6"/>
  <c r="BI233" i="6"/>
  <c r="CO233" i="6"/>
  <c r="BH233" i="6"/>
  <c r="CN233" i="6"/>
  <c r="BG233" i="6"/>
  <c r="BF233" i="6"/>
  <c r="CM233" i="6"/>
  <c r="BE233" i="6"/>
  <c r="BD233" i="6"/>
  <c r="CH233" i="6"/>
  <c r="CG233" i="6"/>
  <c r="AS233" i="6"/>
  <c r="CF233" i="6"/>
  <c r="AQ233" i="6"/>
  <c r="CE233" i="6"/>
  <c r="CD233" i="6"/>
  <c r="CC233" i="6"/>
  <c r="AP233" i="6"/>
  <c r="AO233" i="6"/>
  <c r="AM233" i="6"/>
  <c r="BH154" i="6"/>
  <c r="CE154" i="6"/>
  <c r="BG154" i="6"/>
  <c r="CX154" i="6"/>
  <c r="CD154" i="6"/>
  <c r="BF154" i="6"/>
  <c r="CW154" i="6"/>
  <c r="CC154" i="6"/>
  <c r="BE154" i="6"/>
  <c r="CV154" i="6"/>
  <c r="BD154" i="6"/>
  <c r="CA154" i="6"/>
  <c r="CU154" i="6"/>
  <c r="BZ154" i="6"/>
  <c r="BC154" i="6"/>
  <c r="BY154" i="6"/>
  <c r="CT154" i="6"/>
  <c r="BW154" i="6"/>
  <c r="AX154" i="6"/>
  <c r="AM154" i="6"/>
  <c r="BN154" i="6"/>
  <c r="BM154" i="6"/>
  <c r="BL154" i="6"/>
  <c r="BK154" i="6"/>
  <c r="CF154" i="6"/>
  <c r="CR154" i="6"/>
  <c r="AQ154" i="6"/>
  <c r="CQ154" i="6"/>
  <c r="AP154" i="6"/>
  <c r="CP154" i="6"/>
  <c r="AO154" i="6"/>
  <c r="CO154" i="6"/>
  <c r="CN154" i="6"/>
  <c r="CM154" i="6"/>
  <c r="CH154" i="6"/>
  <c r="CG154" i="6"/>
  <c r="BJ154" i="6"/>
  <c r="BI154" i="6"/>
  <c r="AW154" i="6"/>
  <c r="CS154" i="6"/>
  <c r="AV154" i="6"/>
  <c r="AU154" i="6"/>
  <c r="AT154" i="6"/>
  <c r="AS154" i="6"/>
  <c r="CV206" i="6"/>
  <c r="BD206" i="6"/>
  <c r="CA206" i="6"/>
  <c r="CU206" i="6"/>
  <c r="BZ206" i="6"/>
  <c r="BC206" i="6"/>
  <c r="BY206" i="6"/>
  <c r="CT206" i="6"/>
  <c r="BW206" i="6"/>
  <c r="AX206" i="6"/>
  <c r="AW206" i="6"/>
  <c r="AV206" i="6"/>
  <c r="CS206" i="6"/>
  <c r="CR206" i="6"/>
  <c r="CQ206" i="6"/>
  <c r="AU206" i="6"/>
  <c r="BM206" i="6"/>
  <c r="BL206" i="6"/>
  <c r="BK206" i="6"/>
  <c r="BJ206" i="6"/>
  <c r="CX206" i="6"/>
  <c r="CW206" i="6"/>
  <c r="BI206" i="6"/>
  <c r="CP206" i="6"/>
  <c r="BH206" i="6"/>
  <c r="CO206" i="6"/>
  <c r="BG206" i="6"/>
  <c r="CN206" i="6"/>
  <c r="BF206" i="6"/>
  <c r="BE206" i="6"/>
  <c r="CM206" i="6"/>
  <c r="AT206" i="6"/>
  <c r="AS206" i="6"/>
  <c r="CH206" i="6"/>
  <c r="CG206" i="6"/>
  <c r="AQ206" i="6"/>
  <c r="CF206" i="6"/>
  <c r="AP206" i="6"/>
  <c r="AO206" i="6"/>
  <c r="BN206" i="6"/>
  <c r="CE206" i="6"/>
  <c r="CD206" i="6"/>
  <c r="CC206" i="6"/>
  <c r="AM206" i="6"/>
  <c r="CA201" i="6"/>
  <c r="CU201" i="6"/>
  <c r="BZ201" i="6"/>
  <c r="BC201" i="6"/>
  <c r="BY201" i="6"/>
  <c r="CT201" i="6"/>
  <c r="BW201" i="6"/>
  <c r="AX201" i="6"/>
  <c r="AW201" i="6"/>
  <c r="AV201" i="6"/>
  <c r="CS201" i="6"/>
  <c r="CR201" i="6"/>
  <c r="CQ201" i="6"/>
  <c r="AU201" i="6"/>
  <c r="CF201" i="6"/>
  <c r="AQ201" i="6"/>
  <c r="AP201" i="6"/>
  <c r="CE201" i="6"/>
  <c r="AO201" i="6"/>
  <c r="CD201" i="6"/>
  <c r="AM201" i="6"/>
  <c r="CC201" i="6"/>
  <c r="BN201" i="6"/>
  <c r="BM201" i="6"/>
  <c r="BL201" i="6"/>
  <c r="BK201" i="6"/>
  <c r="CX201" i="6"/>
  <c r="BJ201" i="6"/>
  <c r="CW201" i="6"/>
  <c r="CV201" i="6"/>
  <c r="CP201" i="6"/>
  <c r="BI201" i="6"/>
  <c r="CO201" i="6"/>
  <c r="BH201" i="6"/>
  <c r="CN201" i="6"/>
  <c r="BG201" i="6"/>
  <c r="CG201" i="6"/>
  <c r="AS201" i="6"/>
  <c r="CM201" i="6"/>
  <c r="BF201" i="6"/>
  <c r="CH201" i="6"/>
  <c r="BE201" i="6"/>
  <c r="BD201" i="6"/>
  <c r="AT201" i="6"/>
  <c r="AV289" i="6"/>
  <c r="CS289" i="6"/>
  <c r="CR289" i="6"/>
  <c r="CQ289" i="6"/>
  <c r="AU289" i="6"/>
  <c r="CP289" i="6"/>
  <c r="BN289" i="6"/>
  <c r="AT289" i="6"/>
  <c r="CO289" i="6"/>
  <c r="BM289" i="6"/>
  <c r="AS289" i="6"/>
  <c r="CN289" i="6"/>
  <c r="BL289" i="6"/>
  <c r="AQ289" i="6"/>
  <c r="CM289" i="6"/>
  <c r="BK289" i="6"/>
  <c r="AP289" i="6"/>
  <c r="CW289" i="6"/>
  <c r="CV289" i="6"/>
  <c r="BI289" i="6"/>
  <c r="CU289" i="6"/>
  <c r="BH289" i="6"/>
  <c r="BG289" i="6"/>
  <c r="CT289" i="6"/>
  <c r="BF289" i="6"/>
  <c r="BE289" i="6"/>
  <c r="BD289" i="6"/>
  <c r="CH289" i="6"/>
  <c r="CG289" i="6"/>
  <c r="BC289" i="6"/>
  <c r="CF289" i="6"/>
  <c r="AX289" i="6"/>
  <c r="AW289" i="6"/>
  <c r="CE289" i="6"/>
  <c r="AO289" i="6"/>
  <c r="CD289" i="6"/>
  <c r="AM289" i="6"/>
  <c r="CC289" i="6"/>
  <c r="CA289" i="6"/>
  <c r="BZ289" i="6"/>
  <c r="BW289" i="6"/>
  <c r="BY289" i="6"/>
  <c r="BJ289" i="6"/>
  <c r="CX289" i="6"/>
  <c r="CS126" i="6"/>
  <c r="CR126" i="6"/>
  <c r="CQ126" i="6"/>
  <c r="AU126" i="6"/>
  <c r="CP126" i="6"/>
  <c r="BN126" i="6"/>
  <c r="AT126" i="6"/>
  <c r="CO126" i="6"/>
  <c r="BM126" i="6"/>
  <c r="AS126" i="6"/>
  <c r="CN126" i="6"/>
  <c r="BL126" i="6"/>
  <c r="AQ126" i="6"/>
  <c r="CM126" i="6"/>
  <c r="BK126" i="6"/>
  <c r="AP126" i="6"/>
  <c r="AO126" i="6"/>
  <c r="CC126" i="6"/>
  <c r="CA126" i="6"/>
  <c r="BZ126" i="6"/>
  <c r="BY126" i="6"/>
  <c r="BW126" i="6"/>
  <c r="CX126" i="6"/>
  <c r="BJ126" i="6"/>
  <c r="CW126" i="6"/>
  <c r="CV126" i="6"/>
  <c r="BI126" i="6"/>
  <c r="CU126" i="6"/>
  <c r="BH126" i="6"/>
  <c r="BG126" i="6"/>
  <c r="CT126" i="6"/>
  <c r="BF126" i="6"/>
  <c r="BD126" i="6"/>
  <c r="CH126" i="6"/>
  <c r="AV126" i="6"/>
  <c r="AM126" i="6"/>
  <c r="CG126" i="6"/>
  <c r="CF126" i="6"/>
  <c r="CE126" i="6"/>
  <c r="CD126" i="6"/>
  <c r="BC126" i="6"/>
  <c r="BE126" i="6"/>
  <c r="AX126" i="6"/>
  <c r="AW126" i="6"/>
  <c r="CN326" i="6"/>
  <c r="CM326" i="6"/>
  <c r="CG326" i="6"/>
  <c r="CQ326" i="6"/>
  <c r="BK326" i="6"/>
  <c r="AP326" i="6"/>
  <c r="CP326" i="6"/>
  <c r="AO326" i="6"/>
  <c r="CO326" i="6"/>
  <c r="BJ326" i="6"/>
  <c r="AM326" i="6"/>
  <c r="CH326" i="6"/>
  <c r="CF326" i="6"/>
  <c r="BI326" i="6"/>
  <c r="BH326" i="6"/>
  <c r="CE326" i="6"/>
  <c r="BG326" i="6"/>
  <c r="CD326" i="6"/>
  <c r="BF326" i="6"/>
  <c r="BY326" i="6"/>
  <c r="BW326" i="6"/>
  <c r="AQ326" i="6"/>
  <c r="BN326" i="6"/>
  <c r="BM326" i="6"/>
  <c r="CX326" i="6"/>
  <c r="BL326" i="6"/>
  <c r="CW326" i="6"/>
  <c r="CV326" i="6"/>
  <c r="BE326" i="6"/>
  <c r="BD326" i="6"/>
  <c r="CU326" i="6"/>
  <c r="BC326" i="6"/>
  <c r="CT326" i="6"/>
  <c r="AX326" i="6"/>
  <c r="AW326" i="6"/>
  <c r="CS326" i="6"/>
  <c r="AV326" i="6"/>
  <c r="CR326" i="6"/>
  <c r="CC326" i="6"/>
  <c r="CA326" i="6"/>
  <c r="BZ326" i="6"/>
  <c r="AT326" i="6"/>
  <c r="AU326" i="6"/>
  <c r="AS326" i="6"/>
  <c r="CP386" i="6"/>
  <c r="BN386" i="6"/>
  <c r="AT386" i="6"/>
  <c r="CO386" i="6"/>
  <c r="BM386" i="6"/>
  <c r="AS386" i="6"/>
  <c r="CN386" i="6"/>
  <c r="BL386" i="6"/>
  <c r="CM386" i="6"/>
  <c r="BK386" i="6"/>
  <c r="AP386" i="6"/>
  <c r="AO386" i="6"/>
  <c r="BH386" i="6"/>
  <c r="CE386" i="6"/>
  <c r="BG386" i="6"/>
  <c r="CX386" i="6"/>
  <c r="CD386" i="6"/>
  <c r="BF386" i="6"/>
  <c r="CW386" i="6"/>
  <c r="CC386" i="6"/>
  <c r="BE386" i="6"/>
  <c r="CV386" i="6"/>
  <c r="BD386" i="6"/>
  <c r="CA386" i="6"/>
  <c r="CU386" i="6"/>
  <c r="BZ386" i="6"/>
  <c r="BC386" i="6"/>
  <c r="BY386" i="6"/>
  <c r="CT386" i="6"/>
  <c r="BW386" i="6"/>
  <c r="AX386" i="6"/>
  <c r="CS386" i="6"/>
  <c r="CR386" i="6"/>
  <c r="CQ386" i="6"/>
  <c r="AU386" i="6"/>
  <c r="CH386" i="6"/>
  <c r="CG386" i="6"/>
  <c r="CF386" i="6"/>
  <c r="BJ386" i="6"/>
  <c r="BI386" i="6"/>
  <c r="AW386" i="6"/>
  <c r="AV386" i="6"/>
  <c r="AQ386" i="6"/>
  <c r="AM386" i="6"/>
  <c r="CO175" i="6"/>
  <c r="BM175" i="6"/>
  <c r="AS175" i="6"/>
  <c r="CN175" i="6"/>
  <c r="BL175" i="6"/>
  <c r="AQ175" i="6"/>
  <c r="CM175" i="6"/>
  <c r="BK175" i="6"/>
  <c r="AP175" i="6"/>
  <c r="AO175" i="6"/>
  <c r="CH175" i="6"/>
  <c r="BJ175" i="6"/>
  <c r="AM175" i="6"/>
  <c r="CG175" i="6"/>
  <c r="CF175" i="6"/>
  <c r="BI175" i="6"/>
  <c r="BH175" i="6"/>
  <c r="CX175" i="6"/>
  <c r="CW175" i="6"/>
  <c r="CV175" i="6"/>
  <c r="BN175" i="6"/>
  <c r="BG175" i="6"/>
  <c r="CU175" i="6"/>
  <c r="BF175" i="6"/>
  <c r="BE175" i="6"/>
  <c r="CT175" i="6"/>
  <c r="BD175" i="6"/>
  <c r="BC175" i="6"/>
  <c r="CS175" i="6"/>
  <c r="CR175" i="6"/>
  <c r="AX175" i="6"/>
  <c r="CQ175" i="6"/>
  <c r="AW175" i="6"/>
  <c r="CP175" i="6"/>
  <c r="AV175" i="6"/>
  <c r="CE175" i="6"/>
  <c r="CD175" i="6"/>
  <c r="CA175" i="6"/>
  <c r="CC175" i="6"/>
  <c r="BZ175" i="6"/>
  <c r="BY175" i="6"/>
  <c r="BW175" i="6"/>
  <c r="AU175" i="6"/>
  <c r="AT175" i="6"/>
  <c r="AV131" i="6"/>
  <c r="CS131" i="6"/>
  <c r="CR131" i="6"/>
  <c r="CQ131" i="6"/>
  <c r="AU131" i="6"/>
  <c r="CP131" i="6"/>
  <c r="BN131" i="6"/>
  <c r="AT131" i="6"/>
  <c r="CO131" i="6"/>
  <c r="BM131" i="6"/>
  <c r="AS131" i="6"/>
  <c r="CN131" i="6"/>
  <c r="BL131" i="6"/>
  <c r="AQ131" i="6"/>
  <c r="CM131" i="6"/>
  <c r="BK131" i="6"/>
  <c r="AP131" i="6"/>
  <c r="CH131" i="6"/>
  <c r="CG131" i="6"/>
  <c r="BC131" i="6"/>
  <c r="CF131" i="6"/>
  <c r="AX131" i="6"/>
  <c r="AW131" i="6"/>
  <c r="CE131" i="6"/>
  <c r="AO131" i="6"/>
  <c r="CD131" i="6"/>
  <c r="AM131" i="6"/>
  <c r="CC131" i="6"/>
  <c r="CA131" i="6"/>
  <c r="BZ131" i="6"/>
  <c r="BY131" i="6"/>
  <c r="BW131" i="6"/>
  <c r="CW131" i="6"/>
  <c r="CV131" i="6"/>
  <c r="BG131" i="6"/>
  <c r="CU131" i="6"/>
  <c r="CT131" i="6"/>
  <c r="BJ131" i="6"/>
  <c r="BI131" i="6"/>
  <c r="BH131" i="6"/>
  <c r="BF131" i="6"/>
  <c r="BE131" i="6"/>
  <c r="BD131" i="6"/>
  <c r="CX131" i="6"/>
  <c r="CO331" i="6"/>
  <c r="BM331" i="6"/>
  <c r="AS331" i="6"/>
  <c r="CN331" i="6"/>
  <c r="BL331" i="6"/>
  <c r="AQ331" i="6"/>
  <c r="CM331" i="6"/>
  <c r="BK331" i="6"/>
  <c r="AP331" i="6"/>
  <c r="AO331" i="6"/>
  <c r="CH331" i="6"/>
  <c r="BJ331" i="6"/>
  <c r="AM331" i="6"/>
  <c r="CG331" i="6"/>
  <c r="CF331" i="6"/>
  <c r="BI331" i="6"/>
  <c r="CR331" i="6"/>
  <c r="BC331" i="6"/>
  <c r="CQ331" i="6"/>
  <c r="CP331" i="6"/>
  <c r="AX331" i="6"/>
  <c r="AW331" i="6"/>
  <c r="CE331" i="6"/>
  <c r="AV331" i="6"/>
  <c r="CD331" i="6"/>
  <c r="CC331" i="6"/>
  <c r="AU331" i="6"/>
  <c r="CA331" i="6"/>
  <c r="AT331" i="6"/>
  <c r="CT331" i="6"/>
  <c r="CS331" i="6"/>
  <c r="BZ331" i="6"/>
  <c r="BY331" i="6"/>
  <c r="BW331" i="6"/>
  <c r="BN331" i="6"/>
  <c r="BH331" i="6"/>
  <c r="BG331" i="6"/>
  <c r="BF331" i="6"/>
  <c r="BE331" i="6"/>
  <c r="BD331" i="6"/>
  <c r="CX331" i="6"/>
  <c r="CW331" i="6"/>
  <c r="CV331" i="6"/>
  <c r="CU331" i="6"/>
  <c r="BI263" i="6"/>
  <c r="BH263" i="6"/>
  <c r="CE263" i="6"/>
  <c r="BG263" i="6"/>
  <c r="CX263" i="6"/>
  <c r="CD263" i="6"/>
  <c r="BF263" i="6"/>
  <c r="CW263" i="6"/>
  <c r="CC263" i="6"/>
  <c r="BE263" i="6"/>
  <c r="CV263" i="6"/>
  <c r="BD263" i="6"/>
  <c r="CA263" i="6"/>
  <c r="CU263" i="6"/>
  <c r="BZ263" i="6"/>
  <c r="BC263" i="6"/>
  <c r="BY263" i="6"/>
  <c r="AP263" i="6"/>
  <c r="AO263" i="6"/>
  <c r="AM263" i="6"/>
  <c r="BN263" i="6"/>
  <c r="BM263" i="6"/>
  <c r="BL263" i="6"/>
  <c r="CT263" i="6"/>
  <c r="BK263" i="6"/>
  <c r="CS263" i="6"/>
  <c r="BJ263" i="6"/>
  <c r="CR263" i="6"/>
  <c r="CQ263" i="6"/>
  <c r="CP263" i="6"/>
  <c r="AX263" i="6"/>
  <c r="CO263" i="6"/>
  <c r="AW263" i="6"/>
  <c r="CN263" i="6"/>
  <c r="AV263" i="6"/>
  <c r="CM263" i="6"/>
  <c r="BW263" i="6"/>
  <c r="AQ263" i="6"/>
  <c r="CH263" i="6"/>
  <c r="CG263" i="6"/>
  <c r="CF263" i="6"/>
  <c r="AU263" i="6"/>
  <c r="AT263" i="6"/>
  <c r="AS263" i="6"/>
  <c r="BI159" i="6"/>
  <c r="BH159" i="6"/>
  <c r="CE159" i="6"/>
  <c r="BG159" i="6"/>
  <c r="CX159" i="6"/>
  <c r="CD159" i="6"/>
  <c r="BF159" i="6"/>
  <c r="CW159" i="6"/>
  <c r="CC159" i="6"/>
  <c r="BE159" i="6"/>
  <c r="CV159" i="6"/>
  <c r="BD159" i="6"/>
  <c r="CA159" i="6"/>
  <c r="CU159" i="6"/>
  <c r="BZ159" i="6"/>
  <c r="BC159" i="6"/>
  <c r="BY159" i="6"/>
  <c r="AU159" i="6"/>
  <c r="CH159" i="6"/>
  <c r="AT159" i="6"/>
  <c r="CG159" i="6"/>
  <c r="AS159" i="6"/>
  <c r="CF159" i="6"/>
  <c r="BW159" i="6"/>
  <c r="AQ159" i="6"/>
  <c r="AP159" i="6"/>
  <c r="AO159" i="6"/>
  <c r="AM159" i="6"/>
  <c r="BN159" i="6"/>
  <c r="BM159" i="6"/>
  <c r="BL159" i="6"/>
  <c r="CT159" i="6"/>
  <c r="BK159" i="6"/>
  <c r="CS159" i="6"/>
  <c r="BJ159" i="6"/>
  <c r="CR159" i="6"/>
  <c r="CO159" i="6"/>
  <c r="AW159" i="6"/>
  <c r="CQ159" i="6"/>
  <c r="CP159" i="6"/>
  <c r="CN159" i="6"/>
  <c r="CM159" i="6"/>
  <c r="AX159" i="6"/>
  <c r="AV159" i="6"/>
  <c r="AQ371" i="6"/>
  <c r="CM371" i="6"/>
  <c r="BK371" i="6"/>
  <c r="AP371" i="6"/>
  <c r="AO371" i="6"/>
  <c r="BF371" i="6"/>
  <c r="BE371" i="6"/>
  <c r="CE371" i="6"/>
  <c r="BD371" i="6"/>
  <c r="CX371" i="6"/>
  <c r="CW371" i="6"/>
  <c r="BN371" i="6"/>
  <c r="CV371" i="6"/>
  <c r="BM371" i="6"/>
  <c r="CU371" i="6"/>
  <c r="AX371" i="6"/>
  <c r="CS371" i="6"/>
  <c r="CR371" i="6"/>
  <c r="CQ371" i="6"/>
  <c r="CP371" i="6"/>
  <c r="CO371" i="6"/>
  <c r="AW371" i="6"/>
  <c r="BY247" i="6"/>
  <c r="CT247" i="6"/>
  <c r="BW247" i="6"/>
  <c r="AX247" i="6"/>
  <c r="AW247" i="6"/>
  <c r="AV247" i="6"/>
  <c r="CS247" i="6"/>
  <c r="CR247" i="6"/>
  <c r="CQ247" i="6"/>
  <c r="AU247" i="6"/>
  <c r="CP247" i="6"/>
  <c r="BN247" i="6"/>
  <c r="AT247" i="6"/>
  <c r="CO247" i="6"/>
  <c r="BM247" i="6"/>
  <c r="AS247" i="6"/>
  <c r="CA247" i="6"/>
  <c r="BZ247" i="6"/>
  <c r="BL247" i="6"/>
  <c r="BK247" i="6"/>
  <c r="CX247" i="6"/>
  <c r="BJ247" i="6"/>
  <c r="CW247" i="6"/>
  <c r="CV247" i="6"/>
  <c r="CH247" i="6"/>
  <c r="CG247" i="6"/>
  <c r="CF247" i="6"/>
  <c r="CE247" i="6"/>
  <c r="CD247" i="6"/>
  <c r="CC247" i="6"/>
  <c r="BI247" i="6"/>
  <c r="BH247" i="6"/>
  <c r="BG247" i="6"/>
  <c r="BF247" i="6"/>
  <c r="BE247" i="6"/>
  <c r="BD247" i="6"/>
  <c r="BC247" i="6"/>
  <c r="AQ247" i="6"/>
  <c r="AP247" i="6"/>
  <c r="AO247" i="6"/>
  <c r="AM247" i="6"/>
  <c r="CM247" i="6"/>
  <c r="CU247" i="6"/>
  <c r="CN247" i="6"/>
  <c r="CT210" i="6"/>
  <c r="BW210" i="6"/>
  <c r="AX210" i="6"/>
  <c r="AW210" i="6"/>
  <c r="AV210" i="6"/>
  <c r="CS210" i="6"/>
  <c r="CR210" i="6"/>
  <c r="CQ210" i="6"/>
  <c r="AU210" i="6"/>
  <c r="CP210" i="6"/>
  <c r="BN210" i="6"/>
  <c r="AT210" i="6"/>
  <c r="CO210" i="6"/>
  <c r="BM210" i="6"/>
  <c r="AS210" i="6"/>
  <c r="CN210" i="6"/>
  <c r="BL210" i="6"/>
  <c r="AQ210" i="6"/>
  <c r="CH210" i="6"/>
  <c r="BC210" i="6"/>
  <c r="CG210" i="6"/>
  <c r="CF210" i="6"/>
  <c r="AP210" i="6"/>
  <c r="AO210" i="6"/>
  <c r="AM210" i="6"/>
  <c r="CE210" i="6"/>
  <c r="CD210" i="6"/>
  <c r="CC210" i="6"/>
  <c r="CA210" i="6"/>
  <c r="BZ210" i="6"/>
  <c r="BY210" i="6"/>
  <c r="BK210" i="6"/>
  <c r="BJ210" i="6"/>
  <c r="CX210" i="6"/>
  <c r="CW210" i="6"/>
  <c r="BI210" i="6"/>
  <c r="CM210" i="6"/>
  <c r="BD210" i="6"/>
  <c r="CV210" i="6"/>
  <c r="CU210" i="6"/>
  <c r="BH210" i="6"/>
  <c r="BG210" i="6"/>
  <c r="BF210" i="6"/>
  <c r="BE210" i="6"/>
  <c r="CO381" i="6"/>
  <c r="BM381" i="6"/>
  <c r="AS381" i="6"/>
  <c r="CN381" i="6"/>
  <c r="BL381" i="6"/>
  <c r="AQ381" i="6"/>
  <c r="CX381" i="6"/>
  <c r="CA381" i="6"/>
  <c r="AX381" i="6"/>
  <c r="CW381" i="6"/>
  <c r="BZ381" i="6"/>
  <c r="AW381" i="6"/>
  <c r="CV381" i="6"/>
  <c r="BY381" i="6"/>
  <c r="AV381" i="6"/>
  <c r="BW381" i="6"/>
  <c r="CU381" i="6"/>
  <c r="AU381" i="6"/>
  <c r="CT381" i="6"/>
  <c r="AT381" i="6"/>
  <c r="AP381" i="6"/>
  <c r="AO381" i="6"/>
  <c r="CS381" i="6"/>
  <c r="BN381" i="6"/>
  <c r="AM381" i="6"/>
  <c r="CR381" i="6"/>
  <c r="BK381" i="6"/>
  <c r="CQ381" i="6"/>
  <c r="CP381" i="6"/>
  <c r="BJ381" i="6"/>
  <c r="CM381" i="6"/>
  <c r="CH381" i="6"/>
  <c r="BI381" i="6"/>
  <c r="CG381" i="6"/>
  <c r="BH381" i="6"/>
  <c r="CF381" i="6"/>
  <c r="BG381" i="6"/>
  <c r="BF381" i="6"/>
  <c r="BE381" i="6"/>
  <c r="BD381" i="6"/>
  <c r="BC381" i="6"/>
  <c r="CE381" i="6"/>
  <c r="CD381" i="6"/>
  <c r="CC381" i="6"/>
  <c r="BY215" i="6"/>
  <c r="CT215" i="6"/>
  <c r="BW215" i="6"/>
  <c r="AX215" i="6"/>
  <c r="AW215" i="6"/>
  <c r="AV215" i="6"/>
  <c r="CS215" i="6"/>
  <c r="CR215" i="6"/>
  <c r="CQ215" i="6"/>
  <c r="AU215" i="6"/>
  <c r="CP215" i="6"/>
  <c r="BN215" i="6"/>
  <c r="AT215" i="6"/>
  <c r="CO215" i="6"/>
  <c r="BM215" i="6"/>
  <c r="AS215" i="6"/>
  <c r="CN215" i="6"/>
  <c r="BL215" i="6"/>
  <c r="CF215" i="6"/>
  <c r="AP215" i="6"/>
  <c r="AO215" i="6"/>
  <c r="AM215" i="6"/>
  <c r="CE215" i="6"/>
  <c r="CD215" i="6"/>
  <c r="CC215" i="6"/>
  <c r="CA215" i="6"/>
  <c r="BZ215" i="6"/>
  <c r="BK215" i="6"/>
  <c r="BJ215" i="6"/>
  <c r="CX215" i="6"/>
  <c r="CW215" i="6"/>
  <c r="BI215" i="6"/>
  <c r="CV215" i="6"/>
  <c r="BH215" i="6"/>
  <c r="BG215" i="6"/>
  <c r="CU215" i="6"/>
  <c r="BF215" i="6"/>
  <c r="CG215" i="6"/>
  <c r="AQ215" i="6"/>
  <c r="BE215" i="6"/>
  <c r="BD215" i="6"/>
  <c r="BC215" i="6"/>
  <c r="CM215" i="6"/>
  <c r="CH215" i="6"/>
  <c r="AQ395" i="6"/>
  <c r="CM395" i="6"/>
  <c r="BK395" i="6"/>
  <c r="AP395" i="6"/>
  <c r="AO395" i="6"/>
  <c r="CH395" i="6"/>
  <c r="BJ395" i="6"/>
  <c r="AM395" i="6"/>
  <c r="CG395" i="6"/>
  <c r="CF395" i="6"/>
  <c r="CW395" i="6"/>
  <c r="CC395" i="6"/>
  <c r="BE395" i="6"/>
  <c r="CV395" i="6"/>
  <c r="BD395" i="6"/>
  <c r="CA395" i="6"/>
  <c r="CU395" i="6"/>
  <c r="BZ395" i="6"/>
  <c r="BC395" i="6"/>
  <c r="BY395" i="6"/>
  <c r="CT395" i="6"/>
  <c r="BW395" i="6"/>
  <c r="AX395" i="6"/>
  <c r="AW395" i="6"/>
  <c r="AV395" i="6"/>
  <c r="CS395" i="6"/>
  <c r="CR395" i="6"/>
  <c r="CQ395" i="6"/>
  <c r="AU395" i="6"/>
  <c r="CP395" i="6"/>
  <c r="BN395" i="6"/>
  <c r="AT395" i="6"/>
  <c r="CO395" i="6"/>
  <c r="BM395" i="6"/>
  <c r="AS395" i="6"/>
  <c r="CN395" i="6"/>
  <c r="BL395" i="6"/>
  <c r="BG395" i="6"/>
  <c r="BF395" i="6"/>
  <c r="CX395" i="6"/>
  <c r="CD395" i="6"/>
  <c r="BH395" i="6"/>
  <c r="CE395" i="6"/>
  <c r="BI395" i="6"/>
  <c r="CP293" i="6"/>
  <c r="BN293" i="6"/>
  <c r="AT293" i="6"/>
  <c r="CO293" i="6"/>
  <c r="BM293" i="6"/>
  <c r="AS293" i="6"/>
  <c r="CN293" i="6"/>
  <c r="BL293" i="6"/>
  <c r="AQ293" i="6"/>
  <c r="CM293" i="6"/>
  <c r="BK293" i="6"/>
  <c r="AP293" i="6"/>
  <c r="AO293" i="6"/>
  <c r="CH293" i="6"/>
  <c r="BJ293" i="6"/>
  <c r="AM293" i="6"/>
  <c r="CG293" i="6"/>
  <c r="CF293" i="6"/>
  <c r="CV293" i="6"/>
  <c r="BI293" i="6"/>
  <c r="CU293" i="6"/>
  <c r="BH293" i="6"/>
  <c r="BG293" i="6"/>
  <c r="CT293" i="6"/>
  <c r="BF293" i="6"/>
  <c r="BE293" i="6"/>
  <c r="BD293" i="6"/>
  <c r="CS293" i="6"/>
  <c r="CR293" i="6"/>
  <c r="BC293" i="6"/>
  <c r="CQ293" i="6"/>
  <c r="AX293" i="6"/>
  <c r="AW293" i="6"/>
  <c r="CE293" i="6"/>
  <c r="AV293" i="6"/>
  <c r="CD293" i="6"/>
  <c r="CC293" i="6"/>
  <c r="AU293" i="6"/>
  <c r="CA293" i="6"/>
  <c r="BZ293" i="6"/>
  <c r="BY293" i="6"/>
  <c r="CX293" i="6"/>
  <c r="CW293" i="6"/>
  <c r="BW293" i="6"/>
  <c r="CM340" i="6"/>
  <c r="BK340" i="6"/>
  <c r="AP340" i="6"/>
  <c r="AO340" i="6"/>
  <c r="CH340" i="6"/>
  <c r="BJ340" i="6"/>
  <c r="AM340" i="6"/>
  <c r="CG340" i="6"/>
  <c r="CF340" i="6"/>
  <c r="BI340" i="6"/>
  <c r="BH340" i="6"/>
  <c r="CE340" i="6"/>
  <c r="BG340" i="6"/>
  <c r="CX340" i="6"/>
  <c r="CD340" i="6"/>
  <c r="BF340" i="6"/>
  <c r="CU340" i="6"/>
  <c r="BM340" i="6"/>
  <c r="BL340" i="6"/>
  <c r="CT340" i="6"/>
  <c r="BE340" i="6"/>
  <c r="BD340" i="6"/>
  <c r="CS340" i="6"/>
  <c r="CR340" i="6"/>
  <c r="BC340" i="6"/>
  <c r="CQ340" i="6"/>
  <c r="CP340" i="6"/>
  <c r="AX340" i="6"/>
  <c r="CO340" i="6"/>
  <c r="AW340" i="6"/>
  <c r="CN340" i="6"/>
  <c r="AV340" i="6"/>
  <c r="CC340" i="6"/>
  <c r="AU340" i="6"/>
  <c r="CA340" i="6"/>
  <c r="AT340" i="6"/>
  <c r="BZ340" i="6"/>
  <c r="AS340" i="6"/>
  <c r="BY340" i="6"/>
  <c r="BW340" i="6"/>
  <c r="AQ340" i="6"/>
  <c r="CW340" i="6"/>
  <c r="CV340" i="6"/>
  <c r="BN340" i="6"/>
  <c r="AO335" i="6"/>
  <c r="CH335" i="6"/>
  <c r="BJ335" i="6"/>
  <c r="AM335" i="6"/>
  <c r="CG335" i="6"/>
  <c r="CF335" i="6"/>
  <c r="BI335" i="6"/>
  <c r="BH335" i="6"/>
  <c r="CE335" i="6"/>
  <c r="BG335" i="6"/>
  <c r="CX335" i="6"/>
  <c r="CD335" i="6"/>
  <c r="BF335" i="6"/>
  <c r="CW335" i="6"/>
  <c r="CC335" i="6"/>
  <c r="BE335" i="6"/>
  <c r="CQ335" i="6"/>
  <c r="CP335" i="6"/>
  <c r="AX335" i="6"/>
  <c r="CO335" i="6"/>
  <c r="AW335" i="6"/>
  <c r="CN335" i="6"/>
  <c r="AV335" i="6"/>
  <c r="CM335" i="6"/>
  <c r="AU335" i="6"/>
  <c r="CA335" i="6"/>
  <c r="AT335" i="6"/>
  <c r="BZ335" i="6"/>
  <c r="AS335" i="6"/>
  <c r="BN335" i="6"/>
  <c r="BM335" i="6"/>
  <c r="BL335" i="6"/>
  <c r="BK335" i="6"/>
  <c r="BD335" i="6"/>
  <c r="BC335" i="6"/>
  <c r="CV335" i="6"/>
  <c r="AQ335" i="6"/>
  <c r="CU335" i="6"/>
  <c r="AP335" i="6"/>
  <c r="CT335" i="6"/>
  <c r="CS335" i="6"/>
  <c r="CR335" i="6"/>
  <c r="BY335" i="6"/>
  <c r="BW335" i="6"/>
  <c r="CR298" i="6"/>
  <c r="CQ298" i="6"/>
  <c r="AU298" i="6"/>
  <c r="CP298" i="6"/>
  <c r="BN298" i="6"/>
  <c r="AT298" i="6"/>
  <c r="CO298" i="6"/>
  <c r="BM298" i="6"/>
  <c r="AS298" i="6"/>
  <c r="CN298" i="6"/>
  <c r="BL298" i="6"/>
  <c r="AQ298" i="6"/>
  <c r="AO298" i="6"/>
  <c r="CH298" i="6"/>
  <c r="BJ298" i="6"/>
  <c r="AM298" i="6"/>
  <c r="BZ298" i="6"/>
  <c r="BY298" i="6"/>
  <c r="BW298" i="6"/>
  <c r="CX298" i="6"/>
  <c r="CW298" i="6"/>
  <c r="CV298" i="6"/>
  <c r="BK298" i="6"/>
  <c r="CU298" i="6"/>
  <c r="BI298" i="6"/>
  <c r="CM298" i="6"/>
  <c r="CG298" i="6"/>
  <c r="CF298" i="6"/>
  <c r="CE298" i="6"/>
  <c r="CD298" i="6"/>
  <c r="CC298" i="6"/>
  <c r="CA298" i="6"/>
  <c r="BH298" i="6"/>
  <c r="BG298" i="6"/>
  <c r="BF298" i="6"/>
  <c r="BE298" i="6"/>
  <c r="BD298" i="6"/>
  <c r="BC298" i="6"/>
  <c r="AX298" i="6"/>
  <c r="CT298" i="6"/>
  <c r="AV298" i="6"/>
  <c r="CS298" i="6"/>
  <c r="AW298" i="6"/>
  <c r="AP298" i="6"/>
  <c r="CS251" i="6"/>
  <c r="CR251" i="6"/>
  <c r="CQ251" i="6"/>
  <c r="AU251" i="6"/>
  <c r="CP251" i="6"/>
  <c r="BN251" i="6"/>
  <c r="AT251" i="6"/>
  <c r="CO251" i="6"/>
  <c r="BM251" i="6"/>
  <c r="AS251" i="6"/>
  <c r="CN251" i="6"/>
  <c r="BL251" i="6"/>
  <c r="AQ251" i="6"/>
  <c r="CM251" i="6"/>
  <c r="BK251" i="6"/>
  <c r="AP251" i="6"/>
  <c r="AO251" i="6"/>
  <c r="BZ251" i="6"/>
  <c r="BY251" i="6"/>
  <c r="BW251" i="6"/>
  <c r="CX251" i="6"/>
  <c r="BJ251" i="6"/>
  <c r="CW251" i="6"/>
  <c r="CV251" i="6"/>
  <c r="BI251" i="6"/>
  <c r="CA251" i="6"/>
  <c r="CE251" i="6"/>
  <c r="CD251" i="6"/>
  <c r="CC251" i="6"/>
  <c r="BH251" i="6"/>
  <c r="BG251" i="6"/>
  <c r="BF251" i="6"/>
  <c r="BE251" i="6"/>
  <c r="BD251" i="6"/>
  <c r="BC251" i="6"/>
  <c r="AX251" i="6"/>
  <c r="AW251" i="6"/>
  <c r="CU251" i="6"/>
  <c r="AV251" i="6"/>
  <c r="AM251" i="6"/>
  <c r="CT251" i="6"/>
  <c r="CF251" i="6"/>
  <c r="CH251" i="6"/>
  <c r="CG251" i="6"/>
  <c r="CP135" i="6"/>
  <c r="BN135" i="6"/>
  <c r="AT135" i="6"/>
  <c r="CO135" i="6"/>
  <c r="BM135" i="6"/>
  <c r="AS135" i="6"/>
  <c r="CN135" i="6"/>
  <c r="BL135" i="6"/>
  <c r="AQ135" i="6"/>
  <c r="CM135" i="6"/>
  <c r="BK135" i="6"/>
  <c r="AP135" i="6"/>
  <c r="AO135" i="6"/>
  <c r="CH135" i="6"/>
  <c r="BJ135" i="6"/>
  <c r="AM135" i="6"/>
  <c r="CG135" i="6"/>
  <c r="CF135" i="6"/>
  <c r="CR135" i="6"/>
  <c r="BC135" i="6"/>
  <c r="CQ135" i="6"/>
  <c r="AX135" i="6"/>
  <c r="AW135" i="6"/>
  <c r="CE135" i="6"/>
  <c r="AV135" i="6"/>
  <c r="CD135" i="6"/>
  <c r="CC135" i="6"/>
  <c r="AU135" i="6"/>
  <c r="CA135" i="6"/>
  <c r="BZ135" i="6"/>
  <c r="BY135" i="6"/>
  <c r="BW135" i="6"/>
  <c r="CX135" i="6"/>
  <c r="CV135" i="6"/>
  <c r="BI135" i="6"/>
  <c r="CT135" i="6"/>
  <c r="BF135" i="6"/>
  <c r="CW135" i="6"/>
  <c r="CU135" i="6"/>
  <c r="CS135" i="6"/>
  <c r="BH135" i="6"/>
  <c r="BG135" i="6"/>
  <c r="BE135" i="6"/>
  <c r="BD135" i="6"/>
  <c r="BH345" i="6"/>
  <c r="CE345" i="6"/>
  <c r="BG345" i="6"/>
  <c r="CX345" i="6"/>
  <c r="CD345" i="6"/>
  <c r="BF345" i="6"/>
  <c r="CW345" i="6"/>
  <c r="CC345" i="6"/>
  <c r="BE345" i="6"/>
  <c r="CV345" i="6"/>
  <c r="BD345" i="6"/>
  <c r="CA345" i="6"/>
  <c r="CU345" i="6"/>
  <c r="BZ345" i="6"/>
  <c r="BC345" i="6"/>
  <c r="BY345" i="6"/>
  <c r="CM345" i="6"/>
  <c r="AV345" i="6"/>
  <c r="CH345" i="6"/>
  <c r="CG345" i="6"/>
  <c r="AU345" i="6"/>
  <c r="CF345" i="6"/>
  <c r="AT345" i="6"/>
  <c r="AS345" i="6"/>
  <c r="BW345" i="6"/>
  <c r="AQ345" i="6"/>
  <c r="AP345" i="6"/>
  <c r="CR345" i="6"/>
  <c r="CQ345" i="6"/>
  <c r="CP345" i="6"/>
  <c r="CO345" i="6"/>
  <c r="CN345" i="6"/>
  <c r="BN345" i="6"/>
  <c r="BM345" i="6"/>
  <c r="BL345" i="6"/>
  <c r="BK345" i="6"/>
  <c r="BJ345" i="6"/>
  <c r="CS345" i="6"/>
  <c r="BI345" i="6"/>
  <c r="AX345" i="6"/>
  <c r="AW345" i="6"/>
  <c r="AO345" i="6"/>
  <c r="AM345" i="6"/>
  <c r="CT345" i="6"/>
  <c r="AV256" i="6"/>
  <c r="CS256" i="6"/>
  <c r="CR256" i="6"/>
  <c r="CQ256" i="6"/>
  <c r="AU256" i="6"/>
  <c r="CP256" i="6"/>
  <c r="BN256" i="6"/>
  <c r="AT256" i="6"/>
  <c r="CO256" i="6"/>
  <c r="BM256" i="6"/>
  <c r="AS256" i="6"/>
  <c r="CN256" i="6"/>
  <c r="BL256" i="6"/>
  <c r="AQ256" i="6"/>
  <c r="CM256" i="6"/>
  <c r="BK256" i="6"/>
  <c r="AP256" i="6"/>
  <c r="AX256" i="6"/>
  <c r="AW256" i="6"/>
  <c r="CE256" i="6"/>
  <c r="AO256" i="6"/>
  <c r="CD256" i="6"/>
  <c r="AM256" i="6"/>
  <c r="CC256" i="6"/>
  <c r="CA256" i="6"/>
  <c r="BZ256" i="6"/>
  <c r="BY256" i="6"/>
  <c r="CX256" i="6"/>
  <c r="BJ256" i="6"/>
  <c r="CW256" i="6"/>
  <c r="CV256" i="6"/>
  <c r="BI256" i="6"/>
  <c r="CU256" i="6"/>
  <c r="BH256" i="6"/>
  <c r="BG256" i="6"/>
  <c r="CT256" i="6"/>
  <c r="BF256" i="6"/>
  <c r="CF256" i="6"/>
  <c r="CH256" i="6"/>
  <c r="CG256" i="6"/>
  <c r="BW256" i="6"/>
  <c r="BE256" i="6"/>
  <c r="BD256" i="6"/>
  <c r="BC256" i="6"/>
  <c r="CN194" i="6"/>
  <c r="BL194" i="6"/>
  <c r="AQ194" i="6"/>
  <c r="CM194" i="6"/>
  <c r="BK194" i="6"/>
  <c r="AP194" i="6"/>
  <c r="AO194" i="6"/>
  <c r="CH194" i="6"/>
  <c r="BJ194" i="6"/>
  <c r="AM194" i="6"/>
  <c r="CG194" i="6"/>
  <c r="CF194" i="6"/>
  <c r="BI194" i="6"/>
  <c r="BH194" i="6"/>
  <c r="CR194" i="6"/>
  <c r="BC194" i="6"/>
  <c r="CQ194" i="6"/>
  <c r="CP194" i="6"/>
  <c r="AX194" i="6"/>
  <c r="CO194" i="6"/>
  <c r="AW194" i="6"/>
  <c r="CE194" i="6"/>
  <c r="AV194" i="6"/>
  <c r="CD194" i="6"/>
  <c r="CC194" i="6"/>
  <c r="AU194" i="6"/>
  <c r="CA194" i="6"/>
  <c r="AT194" i="6"/>
  <c r="BZ194" i="6"/>
  <c r="AS194" i="6"/>
  <c r="BY194" i="6"/>
  <c r="BW194" i="6"/>
  <c r="CX194" i="6"/>
  <c r="CW194" i="6"/>
  <c r="CV194" i="6"/>
  <c r="BN194" i="6"/>
  <c r="CU194" i="6"/>
  <c r="BM194" i="6"/>
  <c r="CS194" i="6"/>
  <c r="CT194" i="6"/>
  <c r="BG194" i="6"/>
  <c r="BF194" i="6"/>
  <c r="BE194" i="6"/>
  <c r="BD194" i="6"/>
  <c r="CS303" i="6"/>
  <c r="CR303" i="6"/>
  <c r="CQ303" i="6"/>
  <c r="AU303" i="6"/>
  <c r="CP303" i="6"/>
  <c r="BN303" i="6"/>
  <c r="AT303" i="6"/>
  <c r="CO303" i="6"/>
  <c r="BM303" i="6"/>
  <c r="AS303" i="6"/>
  <c r="CN303" i="6"/>
  <c r="BL303" i="6"/>
  <c r="AQ303" i="6"/>
  <c r="CM303" i="6"/>
  <c r="BK303" i="6"/>
  <c r="AP303" i="6"/>
  <c r="AO303" i="6"/>
  <c r="CD303" i="6"/>
  <c r="AM303" i="6"/>
  <c r="CC303" i="6"/>
  <c r="CA303" i="6"/>
  <c r="BZ303" i="6"/>
  <c r="BY303" i="6"/>
  <c r="BW303" i="6"/>
  <c r="CX303" i="6"/>
  <c r="BJ303" i="6"/>
  <c r="CF303" i="6"/>
  <c r="CE303" i="6"/>
  <c r="BI303" i="6"/>
  <c r="BH303" i="6"/>
  <c r="BG303" i="6"/>
  <c r="BF303" i="6"/>
  <c r="BE303" i="6"/>
  <c r="BD303" i="6"/>
  <c r="BC303" i="6"/>
  <c r="CW303" i="6"/>
  <c r="CV303" i="6"/>
  <c r="AX303" i="6"/>
  <c r="AW303" i="6"/>
  <c r="CU303" i="6"/>
  <c r="AV303" i="6"/>
  <c r="CT303" i="6"/>
  <c r="CH303" i="6"/>
  <c r="CG303" i="6"/>
  <c r="CV219" i="6"/>
  <c r="BD219" i="6"/>
  <c r="CA219" i="6"/>
  <c r="CU219" i="6"/>
  <c r="BZ219" i="6"/>
  <c r="BC219" i="6"/>
  <c r="BY219" i="6"/>
  <c r="CT219" i="6"/>
  <c r="BW219" i="6"/>
  <c r="AX219" i="6"/>
  <c r="AV219" i="6"/>
  <c r="CS219" i="6"/>
  <c r="CR219" i="6"/>
  <c r="CM219" i="6"/>
  <c r="BE219" i="6"/>
  <c r="AW219" i="6"/>
  <c r="CH219" i="6"/>
  <c r="AU219" i="6"/>
  <c r="CG219" i="6"/>
  <c r="AT219" i="6"/>
  <c r="CF219" i="6"/>
  <c r="AS219" i="6"/>
  <c r="AQ219" i="6"/>
  <c r="CE219" i="6"/>
  <c r="AP219" i="6"/>
  <c r="CD219" i="6"/>
  <c r="AO219" i="6"/>
  <c r="CC219" i="6"/>
  <c r="AM219" i="6"/>
  <c r="BN219" i="6"/>
  <c r="BM219" i="6"/>
  <c r="BL219" i="6"/>
  <c r="BK219" i="6"/>
  <c r="CX219" i="6"/>
  <c r="BJ219" i="6"/>
  <c r="CW219" i="6"/>
  <c r="CQ219" i="6"/>
  <c r="CP219" i="6"/>
  <c r="CO219" i="6"/>
  <c r="CN219" i="6"/>
  <c r="BI219" i="6"/>
  <c r="BH219" i="6"/>
  <c r="BG219" i="6"/>
  <c r="BF219" i="6"/>
  <c r="CE173" i="6"/>
  <c r="BG173" i="6"/>
  <c r="CX173" i="6"/>
  <c r="CD173" i="6"/>
  <c r="BF173" i="6"/>
  <c r="CW173" i="6"/>
  <c r="CC173" i="6"/>
  <c r="BE173" i="6"/>
  <c r="CV173" i="6"/>
  <c r="BD173" i="6"/>
  <c r="CA173" i="6"/>
  <c r="CU173" i="6"/>
  <c r="BZ173" i="6"/>
  <c r="BC173" i="6"/>
  <c r="BY173" i="6"/>
  <c r="CT173" i="6"/>
  <c r="BW173" i="6"/>
  <c r="AX173" i="6"/>
  <c r="AW173" i="6"/>
  <c r="AV173" i="6"/>
  <c r="CG173" i="6"/>
  <c r="AQ173" i="6"/>
  <c r="CF173" i="6"/>
  <c r="AP173" i="6"/>
  <c r="AO173" i="6"/>
  <c r="AM173" i="6"/>
  <c r="BN173" i="6"/>
  <c r="BM173" i="6"/>
  <c r="BL173" i="6"/>
  <c r="BK173" i="6"/>
  <c r="BJ173" i="6"/>
  <c r="CS173" i="6"/>
  <c r="CR173" i="6"/>
  <c r="CQ173" i="6"/>
  <c r="BI173" i="6"/>
  <c r="CP173" i="6"/>
  <c r="BH173" i="6"/>
  <c r="AU173" i="6"/>
  <c r="CO173" i="6"/>
  <c r="CN173" i="6"/>
  <c r="CM173" i="6"/>
  <c r="CH173" i="6"/>
  <c r="AT173" i="6"/>
  <c r="AS173" i="6"/>
  <c r="AW107" i="6"/>
  <c r="AV107" i="6"/>
  <c r="CS107" i="6"/>
  <c r="CR107" i="6"/>
  <c r="CQ107" i="6"/>
  <c r="AU107" i="6"/>
  <c r="CP107" i="6"/>
  <c r="BN107" i="6"/>
  <c r="AT107" i="6"/>
  <c r="CO107" i="6"/>
  <c r="BM107" i="6"/>
  <c r="AS107" i="6"/>
  <c r="CN107" i="6"/>
  <c r="BL107" i="6"/>
  <c r="AQ107" i="6"/>
  <c r="BI107" i="6"/>
  <c r="CU107" i="6"/>
  <c r="BH107" i="6"/>
  <c r="BG107" i="6"/>
  <c r="CT107" i="6"/>
  <c r="BF107" i="6"/>
  <c r="CM107" i="6"/>
  <c r="BE107" i="6"/>
  <c r="BD107" i="6"/>
  <c r="CH107" i="6"/>
  <c r="CG107" i="6"/>
  <c r="BC107" i="6"/>
  <c r="CF107" i="6"/>
  <c r="AX107" i="6"/>
  <c r="AP107" i="6"/>
  <c r="CE107" i="6"/>
  <c r="AO107" i="6"/>
  <c r="CD107" i="6"/>
  <c r="AM107" i="6"/>
  <c r="CC107" i="6"/>
  <c r="CA107" i="6"/>
  <c r="BZ107" i="6"/>
  <c r="BY107" i="6"/>
  <c r="BW107" i="6"/>
  <c r="CX107" i="6"/>
  <c r="CW107" i="6"/>
  <c r="CV107" i="6"/>
  <c r="BK107" i="6"/>
  <c r="BJ107" i="6"/>
  <c r="CQ391" i="6"/>
  <c r="AU391" i="6"/>
  <c r="CP391" i="6"/>
  <c r="BN391" i="6"/>
  <c r="AT391" i="6"/>
  <c r="CO391" i="6"/>
  <c r="BM391" i="6"/>
  <c r="AS391" i="6"/>
  <c r="AQ391" i="6"/>
  <c r="CM391" i="6"/>
  <c r="BK391" i="6"/>
  <c r="AP391" i="6"/>
  <c r="BI391" i="6"/>
  <c r="BH391" i="6"/>
  <c r="CE391" i="6"/>
  <c r="BG391" i="6"/>
  <c r="CX391" i="6"/>
  <c r="CD391" i="6"/>
  <c r="BF391" i="6"/>
  <c r="CW391" i="6"/>
  <c r="CC391" i="6"/>
  <c r="BE391" i="6"/>
  <c r="CV391" i="6"/>
  <c r="BD391" i="6"/>
  <c r="CA391" i="6"/>
  <c r="CU391" i="6"/>
  <c r="BZ391" i="6"/>
  <c r="BC391" i="6"/>
  <c r="BY391" i="6"/>
  <c r="CT391" i="6"/>
  <c r="BW391" i="6"/>
  <c r="AX391" i="6"/>
  <c r="AW391" i="6"/>
  <c r="AV391" i="6"/>
  <c r="CS391" i="6"/>
  <c r="CR391" i="6"/>
  <c r="BJ391" i="6"/>
  <c r="AO391" i="6"/>
  <c r="AM391" i="6"/>
  <c r="CN391" i="6"/>
  <c r="CF391" i="6"/>
  <c r="CH391" i="6"/>
  <c r="CG391" i="6"/>
  <c r="BL391" i="6"/>
  <c r="CX354" i="6"/>
  <c r="CW354" i="6"/>
  <c r="CC354" i="6"/>
  <c r="BE354" i="6"/>
  <c r="CV354" i="6"/>
  <c r="BD354" i="6"/>
  <c r="CA354" i="6"/>
  <c r="CU354" i="6"/>
  <c r="BZ354" i="6"/>
  <c r="BC354" i="6"/>
  <c r="BY354" i="6"/>
  <c r="CT354" i="6"/>
  <c r="BW354" i="6"/>
  <c r="AX354" i="6"/>
  <c r="AW354" i="6"/>
  <c r="AV354" i="6"/>
  <c r="CS354" i="6"/>
  <c r="BN354" i="6"/>
  <c r="BM354" i="6"/>
  <c r="BL354" i="6"/>
  <c r="BK354" i="6"/>
  <c r="BJ354" i="6"/>
  <c r="CR354" i="6"/>
  <c r="CQ354" i="6"/>
  <c r="CP354" i="6"/>
  <c r="BI354" i="6"/>
  <c r="CO354" i="6"/>
  <c r="BH354" i="6"/>
  <c r="CN354" i="6"/>
  <c r="BG354" i="6"/>
  <c r="BF354" i="6"/>
  <c r="CM354" i="6"/>
  <c r="AU354" i="6"/>
  <c r="CH354" i="6"/>
  <c r="AT354" i="6"/>
  <c r="CG354" i="6"/>
  <c r="AS354" i="6"/>
  <c r="CE354" i="6"/>
  <c r="CD354" i="6"/>
  <c r="AQ354" i="6"/>
  <c r="AP354" i="6"/>
  <c r="AO354" i="6"/>
  <c r="AM354" i="6"/>
  <c r="CF354" i="6"/>
  <c r="CA319" i="6"/>
  <c r="CU319" i="6"/>
  <c r="BZ319" i="6"/>
  <c r="BC319" i="6"/>
  <c r="BY319" i="6"/>
  <c r="CT319" i="6"/>
  <c r="BW319" i="6"/>
  <c r="AX319" i="6"/>
  <c r="AW319" i="6"/>
  <c r="AV319" i="6"/>
  <c r="CS319" i="6"/>
  <c r="CR319" i="6"/>
  <c r="CQ319" i="6"/>
  <c r="CP319" i="6"/>
  <c r="CO319" i="6"/>
  <c r="BI319" i="6"/>
  <c r="CN319" i="6"/>
  <c r="BH319" i="6"/>
  <c r="BG319" i="6"/>
  <c r="CM319" i="6"/>
  <c r="BF319" i="6"/>
  <c r="BE319" i="6"/>
  <c r="CH319" i="6"/>
  <c r="BD319" i="6"/>
  <c r="CG319" i="6"/>
  <c r="AU319" i="6"/>
  <c r="CF319" i="6"/>
  <c r="AT319" i="6"/>
  <c r="AM319" i="6"/>
  <c r="CX319" i="6"/>
  <c r="CW319" i="6"/>
  <c r="CV319" i="6"/>
  <c r="CE319" i="6"/>
  <c r="CD319" i="6"/>
  <c r="CC319" i="6"/>
  <c r="BN319" i="6"/>
  <c r="BM319" i="6"/>
  <c r="BL319" i="6"/>
  <c r="BK319" i="6"/>
  <c r="BJ319" i="6"/>
  <c r="AS319" i="6"/>
  <c r="AQ319" i="6"/>
  <c r="AP319" i="6"/>
  <c r="AO319" i="6"/>
  <c r="AW261" i="6"/>
  <c r="AV261" i="6"/>
  <c r="CS261" i="6"/>
  <c r="CR261" i="6"/>
  <c r="CQ261" i="6"/>
  <c r="AU261" i="6"/>
  <c r="CP261" i="6"/>
  <c r="BN261" i="6"/>
  <c r="AT261" i="6"/>
  <c r="CO261" i="6"/>
  <c r="BM261" i="6"/>
  <c r="AS261" i="6"/>
  <c r="CN261" i="6"/>
  <c r="BL261" i="6"/>
  <c r="AQ261" i="6"/>
  <c r="BG261" i="6"/>
  <c r="CT261" i="6"/>
  <c r="BF261" i="6"/>
  <c r="CM261" i="6"/>
  <c r="BE261" i="6"/>
  <c r="BD261" i="6"/>
  <c r="CH261" i="6"/>
  <c r="CG261" i="6"/>
  <c r="BC261" i="6"/>
  <c r="CF261" i="6"/>
  <c r="AX261" i="6"/>
  <c r="AP261" i="6"/>
  <c r="CE261" i="6"/>
  <c r="AO261" i="6"/>
  <c r="CD261" i="6"/>
  <c r="AM261" i="6"/>
  <c r="CC261" i="6"/>
  <c r="CA261" i="6"/>
  <c r="BZ261" i="6"/>
  <c r="BY261" i="6"/>
  <c r="BW261" i="6"/>
  <c r="BK261" i="6"/>
  <c r="CU261" i="6"/>
  <c r="BH261" i="6"/>
  <c r="CX261" i="6"/>
  <c r="CW261" i="6"/>
  <c r="CV261" i="6"/>
  <c r="BJ261" i="6"/>
  <c r="BI261" i="6"/>
  <c r="BH178" i="6"/>
  <c r="CE178" i="6"/>
  <c r="BG178" i="6"/>
  <c r="CX178" i="6"/>
  <c r="CD178" i="6"/>
  <c r="BF178" i="6"/>
  <c r="CW178" i="6"/>
  <c r="CC178" i="6"/>
  <c r="BE178" i="6"/>
  <c r="CV178" i="6"/>
  <c r="BD178" i="6"/>
  <c r="CA178" i="6"/>
  <c r="CU178" i="6"/>
  <c r="BZ178" i="6"/>
  <c r="BC178" i="6"/>
  <c r="BY178" i="6"/>
  <c r="CT178" i="6"/>
  <c r="BW178" i="6"/>
  <c r="AX178" i="6"/>
  <c r="AW178" i="6"/>
  <c r="AM178" i="6"/>
  <c r="BN178" i="6"/>
  <c r="BM178" i="6"/>
  <c r="BL178" i="6"/>
  <c r="BK178" i="6"/>
  <c r="BJ178" i="6"/>
  <c r="CS178" i="6"/>
  <c r="CR178" i="6"/>
  <c r="CQ178" i="6"/>
  <c r="BI178" i="6"/>
  <c r="CP178" i="6"/>
  <c r="AV178" i="6"/>
  <c r="CO178" i="6"/>
  <c r="CN178" i="6"/>
  <c r="AU178" i="6"/>
  <c r="CH178" i="6"/>
  <c r="CM178" i="6"/>
  <c r="CG178" i="6"/>
  <c r="CF178" i="6"/>
  <c r="AT178" i="6"/>
  <c r="AP178" i="6"/>
  <c r="AS178" i="6"/>
  <c r="AQ178" i="6"/>
  <c r="AO178" i="6"/>
  <c r="CQ140" i="6"/>
  <c r="AU140" i="6"/>
  <c r="CP140" i="6"/>
  <c r="BN140" i="6"/>
  <c r="AT140" i="6"/>
  <c r="CO140" i="6"/>
  <c r="BM140" i="6"/>
  <c r="AS140" i="6"/>
  <c r="CN140" i="6"/>
  <c r="BL140" i="6"/>
  <c r="AQ140" i="6"/>
  <c r="CM140" i="6"/>
  <c r="BK140" i="6"/>
  <c r="AP140" i="6"/>
  <c r="AO140" i="6"/>
  <c r="CH140" i="6"/>
  <c r="BJ140" i="6"/>
  <c r="AM140" i="6"/>
  <c r="CG140" i="6"/>
  <c r="BI140" i="6"/>
  <c r="CU140" i="6"/>
  <c r="BH140" i="6"/>
  <c r="BG140" i="6"/>
  <c r="CT140" i="6"/>
  <c r="BF140" i="6"/>
  <c r="BE140" i="6"/>
  <c r="BD140" i="6"/>
  <c r="CS140" i="6"/>
  <c r="CR140" i="6"/>
  <c r="BC140" i="6"/>
  <c r="CF140" i="6"/>
  <c r="AX140" i="6"/>
  <c r="AW140" i="6"/>
  <c r="CE140" i="6"/>
  <c r="AV140" i="6"/>
  <c r="CD140" i="6"/>
  <c r="CC140" i="6"/>
  <c r="BZ140" i="6"/>
  <c r="BY140" i="6"/>
  <c r="CX140" i="6"/>
  <c r="CW140" i="6"/>
  <c r="CV140" i="6"/>
  <c r="CA140" i="6"/>
  <c r="BW140" i="6"/>
  <c r="BI389" i="6"/>
  <c r="BH389" i="6"/>
  <c r="CE389" i="6"/>
  <c r="BG389" i="6"/>
  <c r="CW389" i="6"/>
  <c r="CC389" i="6"/>
  <c r="BE389" i="6"/>
  <c r="CV389" i="6"/>
  <c r="BD389" i="6"/>
  <c r="AW389" i="6"/>
  <c r="AV389" i="6"/>
  <c r="CS389" i="6"/>
  <c r="CR389" i="6"/>
  <c r="CQ389" i="6"/>
  <c r="AU389" i="6"/>
  <c r="CP389" i="6"/>
  <c r="BN389" i="6"/>
  <c r="AT389" i="6"/>
  <c r="CO389" i="6"/>
  <c r="BM389" i="6"/>
  <c r="AS389" i="6"/>
  <c r="CN389" i="6"/>
  <c r="BL389" i="6"/>
  <c r="AQ389" i="6"/>
  <c r="AO389" i="6"/>
  <c r="CH389" i="6"/>
  <c r="BJ389" i="6"/>
  <c r="AM389" i="6"/>
  <c r="CG389" i="6"/>
  <c r="CF389" i="6"/>
  <c r="CD389" i="6"/>
  <c r="CA389" i="6"/>
  <c r="BZ389" i="6"/>
  <c r="BY389" i="6"/>
  <c r="BW389" i="6"/>
  <c r="BK389" i="6"/>
  <c r="BF389" i="6"/>
  <c r="BC389" i="6"/>
  <c r="AX389" i="6"/>
  <c r="AP389" i="6"/>
  <c r="CM389" i="6"/>
  <c r="CT389" i="6"/>
  <c r="CX389" i="6"/>
  <c r="CU389" i="6"/>
  <c r="CT266" i="6"/>
  <c r="BW266" i="6"/>
  <c r="AX266" i="6"/>
  <c r="AW266" i="6"/>
  <c r="AV266" i="6"/>
  <c r="CS266" i="6"/>
  <c r="CR266" i="6"/>
  <c r="CQ266" i="6"/>
  <c r="AU266" i="6"/>
  <c r="CP266" i="6"/>
  <c r="BN266" i="6"/>
  <c r="AT266" i="6"/>
  <c r="CO266" i="6"/>
  <c r="BM266" i="6"/>
  <c r="AS266" i="6"/>
  <c r="CN266" i="6"/>
  <c r="BL266" i="6"/>
  <c r="BK266" i="6"/>
  <c r="BJ266" i="6"/>
  <c r="CX266" i="6"/>
  <c r="CW266" i="6"/>
  <c r="CV266" i="6"/>
  <c r="BI266" i="6"/>
  <c r="BH266" i="6"/>
  <c r="CU266" i="6"/>
  <c r="BG266" i="6"/>
  <c r="BF266" i="6"/>
  <c r="CM266" i="6"/>
  <c r="BE266" i="6"/>
  <c r="BD266" i="6"/>
  <c r="CH266" i="6"/>
  <c r="CG266" i="6"/>
  <c r="BC266" i="6"/>
  <c r="CF266" i="6"/>
  <c r="AQ266" i="6"/>
  <c r="AP266" i="6"/>
  <c r="CE266" i="6"/>
  <c r="AO266" i="6"/>
  <c r="CD266" i="6"/>
  <c r="AM266" i="6"/>
  <c r="CC266" i="6"/>
  <c r="CA266" i="6"/>
  <c r="BZ266" i="6"/>
  <c r="BY266" i="6"/>
  <c r="CH235" i="6"/>
  <c r="BJ235" i="6"/>
  <c r="AM235" i="6"/>
  <c r="CG235" i="6"/>
  <c r="CF235" i="6"/>
  <c r="BI235" i="6"/>
  <c r="BH235" i="6"/>
  <c r="CE235" i="6"/>
  <c r="BG235" i="6"/>
  <c r="CX235" i="6"/>
  <c r="CD235" i="6"/>
  <c r="BF235" i="6"/>
  <c r="CW235" i="6"/>
  <c r="CC235" i="6"/>
  <c r="BE235" i="6"/>
  <c r="CV235" i="6"/>
  <c r="BD235" i="6"/>
  <c r="CQ235" i="6"/>
  <c r="CP235" i="6"/>
  <c r="AX235" i="6"/>
  <c r="CO235" i="6"/>
  <c r="AW235" i="6"/>
  <c r="CN235" i="6"/>
  <c r="AV235" i="6"/>
  <c r="CM235" i="6"/>
  <c r="AU235" i="6"/>
  <c r="CA235" i="6"/>
  <c r="AT235" i="6"/>
  <c r="BZ235" i="6"/>
  <c r="AS235" i="6"/>
  <c r="BY235" i="6"/>
  <c r="BW235" i="6"/>
  <c r="AQ235" i="6"/>
  <c r="AP235" i="6"/>
  <c r="AO235" i="6"/>
  <c r="BN235" i="6"/>
  <c r="CU235" i="6"/>
  <c r="BM235" i="6"/>
  <c r="BL235" i="6"/>
  <c r="CR235" i="6"/>
  <c r="BC235" i="6"/>
  <c r="CT235" i="6"/>
  <c r="CS235" i="6"/>
  <c r="BK235" i="6"/>
  <c r="CX229" i="6"/>
  <c r="CD229" i="6"/>
  <c r="BF229" i="6"/>
  <c r="CW229" i="6"/>
  <c r="CC229" i="6"/>
  <c r="BE229" i="6"/>
  <c r="CV229" i="6"/>
  <c r="BD229" i="6"/>
  <c r="CA229" i="6"/>
  <c r="CU229" i="6"/>
  <c r="BZ229" i="6"/>
  <c r="BC229" i="6"/>
  <c r="BY229" i="6"/>
  <c r="CT229" i="6"/>
  <c r="BW229" i="6"/>
  <c r="AX229" i="6"/>
  <c r="AW229" i="6"/>
  <c r="AV229" i="6"/>
  <c r="BN229" i="6"/>
  <c r="BM229" i="6"/>
  <c r="BL229" i="6"/>
  <c r="BK229" i="6"/>
  <c r="CS229" i="6"/>
  <c r="BJ229" i="6"/>
  <c r="CR229" i="6"/>
  <c r="CQ229" i="6"/>
  <c r="CP229" i="6"/>
  <c r="BI229" i="6"/>
  <c r="CO229" i="6"/>
  <c r="BH229" i="6"/>
  <c r="CN229" i="6"/>
  <c r="BG229" i="6"/>
  <c r="CM229" i="6"/>
  <c r="AU229" i="6"/>
  <c r="CH229" i="6"/>
  <c r="AT229" i="6"/>
  <c r="CG229" i="6"/>
  <c r="AS229" i="6"/>
  <c r="CF229" i="6"/>
  <c r="CE229" i="6"/>
  <c r="AQ229" i="6"/>
  <c r="AP229" i="6"/>
  <c r="AO229" i="6"/>
  <c r="AM229" i="6"/>
  <c r="AO203" i="6"/>
  <c r="CH203" i="6"/>
  <c r="BJ203" i="6"/>
  <c r="AM203" i="6"/>
  <c r="CG203" i="6"/>
  <c r="CF203" i="6"/>
  <c r="BI203" i="6"/>
  <c r="BH203" i="6"/>
  <c r="CE203" i="6"/>
  <c r="BG203" i="6"/>
  <c r="CX203" i="6"/>
  <c r="CD203" i="6"/>
  <c r="BF203" i="6"/>
  <c r="CW203" i="6"/>
  <c r="CC203" i="6"/>
  <c r="BE203" i="6"/>
  <c r="CV203" i="6"/>
  <c r="BD203" i="6"/>
  <c r="BN203" i="6"/>
  <c r="BM203" i="6"/>
  <c r="CU203" i="6"/>
  <c r="BL203" i="6"/>
  <c r="CT203" i="6"/>
  <c r="BK203" i="6"/>
  <c r="BC203" i="6"/>
  <c r="CS203" i="6"/>
  <c r="CR203" i="6"/>
  <c r="AX203" i="6"/>
  <c r="CQ203" i="6"/>
  <c r="AW203" i="6"/>
  <c r="CP203" i="6"/>
  <c r="AV203" i="6"/>
  <c r="CO203" i="6"/>
  <c r="CN203" i="6"/>
  <c r="AU203" i="6"/>
  <c r="CM203" i="6"/>
  <c r="AT203" i="6"/>
  <c r="CA203" i="6"/>
  <c r="AS203" i="6"/>
  <c r="BZ203" i="6"/>
  <c r="BY203" i="6"/>
  <c r="AQ203" i="6"/>
  <c r="BW203" i="6"/>
  <c r="AP203" i="6"/>
  <c r="CR145" i="6"/>
  <c r="CQ145" i="6"/>
  <c r="AU145" i="6"/>
  <c r="CP145" i="6"/>
  <c r="BN145" i="6"/>
  <c r="AT145" i="6"/>
  <c r="CO145" i="6"/>
  <c r="BM145" i="6"/>
  <c r="AS145" i="6"/>
  <c r="CN145" i="6"/>
  <c r="BL145" i="6"/>
  <c r="AQ145" i="6"/>
  <c r="CM145" i="6"/>
  <c r="BK145" i="6"/>
  <c r="AP145" i="6"/>
  <c r="AO145" i="6"/>
  <c r="CH145" i="6"/>
  <c r="BJ145" i="6"/>
  <c r="AM145" i="6"/>
  <c r="CT145" i="6"/>
  <c r="BW145" i="6"/>
  <c r="AX145" i="6"/>
  <c r="CE145" i="6"/>
  <c r="CD145" i="6"/>
  <c r="CC145" i="6"/>
  <c r="CA145" i="6"/>
  <c r="BZ145" i="6"/>
  <c r="BY145" i="6"/>
  <c r="CX145" i="6"/>
  <c r="CW145" i="6"/>
  <c r="BI145" i="6"/>
  <c r="CV145" i="6"/>
  <c r="BH145" i="6"/>
  <c r="BG145" i="6"/>
  <c r="CU145" i="6"/>
  <c r="BF145" i="6"/>
  <c r="BE145" i="6"/>
  <c r="CS145" i="6"/>
  <c r="BC145" i="6"/>
  <c r="CG145" i="6"/>
  <c r="CF145" i="6"/>
  <c r="BD145" i="6"/>
  <c r="AW145" i="6"/>
  <c r="AV145" i="6"/>
  <c r="CV182" i="6"/>
  <c r="BD182" i="6"/>
  <c r="CA182" i="6"/>
  <c r="CU182" i="6"/>
  <c r="BZ182" i="6"/>
  <c r="BC182" i="6"/>
  <c r="BY182" i="6"/>
  <c r="CT182" i="6"/>
  <c r="BW182" i="6"/>
  <c r="AX182" i="6"/>
  <c r="AW182" i="6"/>
  <c r="AV182" i="6"/>
  <c r="CS182" i="6"/>
  <c r="CR182" i="6"/>
  <c r="CM182" i="6"/>
  <c r="BE182" i="6"/>
  <c r="AU182" i="6"/>
  <c r="CH182" i="6"/>
  <c r="AT182" i="6"/>
  <c r="CG182" i="6"/>
  <c r="AS182" i="6"/>
  <c r="CF182" i="6"/>
  <c r="AQ182" i="6"/>
  <c r="AP182" i="6"/>
  <c r="CE182" i="6"/>
  <c r="AO182" i="6"/>
  <c r="CD182" i="6"/>
  <c r="AM182" i="6"/>
  <c r="CC182" i="6"/>
  <c r="BJ182" i="6"/>
  <c r="BI182" i="6"/>
  <c r="BH182" i="6"/>
  <c r="BG182" i="6"/>
  <c r="BF182" i="6"/>
  <c r="CX182" i="6"/>
  <c r="CW182" i="6"/>
  <c r="CQ182" i="6"/>
  <c r="CP182" i="6"/>
  <c r="CO182" i="6"/>
  <c r="CN182" i="6"/>
  <c r="BM182" i="6"/>
  <c r="BN182" i="6"/>
  <c r="BL182" i="6"/>
  <c r="BK182" i="6"/>
  <c r="CU328" i="6"/>
  <c r="BZ328" i="6"/>
  <c r="BC328" i="6"/>
  <c r="AV328" i="6"/>
  <c r="CS328" i="6"/>
  <c r="CR328" i="6"/>
  <c r="CQ328" i="6"/>
  <c r="AU328" i="6"/>
  <c r="CO328" i="6"/>
  <c r="BI328" i="6"/>
  <c r="CN328" i="6"/>
  <c r="BH328" i="6"/>
  <c r="BG328" i="6"/>
  <c r="CM328" i="6"/>
  <c r="BF328" i="6"/>
  <c r="AO328" i="6"/>
  <c r="CX328" i="6"/>
  <c r="AM328" i="6"/>
  <c r="CH328" i="6"/>
  <c r="CG328" i="6"/>
  <c r="CF328" i="6"/>
  <c r="BK328" i="6"/>
  <c r="BD328" i="6"/>
  <c r="CO307" i="6"/>
  <c r="BM307" i="6"/>
  <c r="AS307" i="6"/>
  <c r="CN307" i="6"/>
  <c r="BL307" i="6"/>
  <c r="AQ307" i="6"/>
  <c r="CM307" i="6"/>
  <c r="BK307" i="6"/>
  <c r="AP307" i="6"/>
  <c r="AO307" i="6"/>
  <c r="CH307" i="6"/>
  <c r="BJ307" i="6"/>
  <c r="AM307" i="6"/>
  <c r="CG307" i="6"/>
  <c r="CF307" i="6"/>
  <c r="BI307" i="6"/>
  <c r="CC307" i="6"/>
  <c r="AU307" i="6"/>
  <c r="CA307" i="6"/>
  <c r="AT307" i="6"/>
  <c r="BZ307" i="6"/>
  <c r="BY307" i="6"/>
  <c r="BW307" i="6"/>
  <c r="CX307" i="6"/>
  <c r="CW307" i="6"/>
  <c r="CU307" i="6"/>
  <c r="CT307" i="6"/>
  <c r="CS307" i="6"/>
  <c r="CR307" i="6"/>
  <c r="CE307" i="6"/>
  <c r="CD307" i="6"/>
  <c r="BN307" i="6"/>
  <c r="BH307" i="6"/>
  <c r="BG307" i="6"/>
  <c r="BF307" i="6"/>
  <c r="BE307" i="6"/>
  <c r="BD307" i="6"/>
  <c r="BC307" i="6"/>
  <c r="AX307" i="6"/>
  <c r="AW307" i="6"/>
  <c r="AV307" i="6"/>
  <c r="CV307" i="6"/>
  <c r="CQ307" i="6"/>
  <c r="CP307" i="6"/>
  <c r="BH291" i="6"/>
  <c r="CE291" i="6"/>
  <c r="BG291" i="6"/>
  <c r="CX291" i="6"/>
  <c r="CD291" i="6"/>
  <c r="BF291" i="6"/>
  <c r="CW291" i="6"/>
  <c r="CC291" i="6"/>
  <c r="BE291" i="6"/>
  <c r="CV291" i="6"/>
  <c r="BD291" i="6"/>
  <c r="CA291" i="6"/>
  <c r="CU291" i="6"/>
  <c r="BZ291" i="6"/>
  <c r="BC291" i="6"/>
  <c r="BY291" i="6"/>
  <c r="CT291" i="6"/>
  <c r="BW291" i="6"/>
  <c r="AX291" i="6"/>
  <c r="CH291" i="6"/>
  <c r="AT291" i="6"/>
  <c r="CG291" i="6"/>
  <c r="AS291" i="6"/>
  <c r="CF291" i="6"/>
  <c r="AQ291" i="6"/>
  <c r="AP291" i="6"/>
  <c r="AO291" i="6"/>
  <c r="AM291" i="6"/>
  <c r="BN291" i="6"/>
  <c r="BM291" i="6"/>
  <c r="BL291" i="6"/>
  <c r="BK291" i="6"/>
  <c r="CS291" i="6"/>
  <c r="BJ291" i="6"/>
  <c r="CR291" i="6"/>
  <c r="CQ291" i="6"/>
  <c r="CP291" i="6"/>
  <c r="BI291" i="6"/>
  <c r="CN291" i="6"/>
  <c r="AV291" i="6"/>
  <c r="CO291" i="6"/>
  <c r="CM291" i="6"/>
  <c r="AW291" i="6"/>
  <c r="AU291" i="6"/>
  <c r="BN161" i="6"/>
  <c r="AT161" i="6"/>
  <c r="CO161" i="6"/>
  <c r="BM161" i="6"/>
  <c r="AS161" i="6"/>
  <c r="CN161" i="6"/>
  <c r="BL161" i="6"/>
  <c r="AO161" i="6"/>
  <c r="CH161" i="6"/>
  <c r="BJ161" i="6"/>
  <c r="AM161" i="6"/>
  <c r="CG161" i="6"/>
  <c r="CW161" i="6"/>
  <c r="CV161" i="6"/>
  <c r="BF161" i="6"/>
  <c r="BE161" i="6"/>
  <c r="BD161" i="6"/>
  <c r="CS161" i="6"/>
  <c r="CR161" i="6"/>
  <c r="AV161" i="6"/>
  <c r="CD161" i="6"/>
  <c r="CC161" i="6"/>
  <c r="CA161" i="6"/>
  <c r="BW161" i="6"/>
  <c r="AW368" i="6"/>
  <c r="AV368" i="6"/>
  <c r="CS368" i="6"/>
  <c r="BN368" i="6"/>
  <c r="AQ368" i="6"/>
  <c r="AM368" i="6"/>
  <c r="CO368" i="6"/>
  <c r="BK368" i="6"/>
  <c r="CN368" i="6"/>
  <c r="BJ368" i="6"/>
  <c r="CC368" i="6"/>
  <c r="BH368" i="6"/>
  <c r="CW368" i="6"/>
  <c r="BG368" i="6"/>
  <c r="CV368" i="6"/>
  <c r="BF368" i="6"/>
  <c r="BE368" i="6"/>
  <c r="CU368" i="6"/>
  <c r="AU368" i="6"/>
  <c r="AT368" i="6"/>
  <c r="AS368" i="6"/>
  <c r="CG368" i="6"/>
  <c r="CF368" i="6"/>
  <c r="CA363" i="6"/>
  <c r="CU363" i="6"/>
  <c r="BZ363" i="6"/>
  <c r="BC363" i="6"/>
  <c r="BY363" i="6"/>
  <c r="CT363" i="6"/>
  <c r="BW363" i="6"/>
  <c r="AX363" i="6"/>
  <c r="AW363" i="6"/>
  <c r="AV363" i="6"/>
  <c r="CS363" i="6"/>
  <c r="AO363" i="6"/>
  <c r="AM363" i="6"/>
  <c r="BN363" i="6"/>
  <c r="BM363" i="6"/>
  <c r="CX363" i="6"/>
  <c r="BL363" i="6"/>
  <c r="CW363" i="6"/>
  <c r="CV363" i="6"/>
  <c r="BK363" i="6"/>
  <c r="CR363" i="6"/>
  <c r="CQ363" i="6"/>
  <c r="BJ363" i="6"/>
  <c r="CC363" i="6"/>
  <c r="BI363" i="6"/>
  <c r="BH363" i="6"/>
  <c r="BG363" i="6"/>
  <c r="BF363" i="6"/>
  <c r="BE363" i="6"/>
  <c r="BD363" i="6"/>
  <c r="CP363" i="6"/>
  <c r="AU363" i="6"/>
  <c r="CO363" i="6"/>
  <c r="AT363" i="6"/>
  <c r="CN363" i="6"/>
  <c r="AS363" i="6"/>
  <c r="CM363" i="6"/>
  <c r="AQ363" i="6"/>
  <c r="AP363" i="6"/>
  <c r="CH363" i="6"/>
  <c r="CD363" i="6"/>
  <c r="CG363" i="6"/>
  <c r="CF363" i="6"/>
  <c r="CE363" i="6"/>
  <c r="CS275" i="6"/>
  <c r="CR275" i="6"/>
  <c r="CQ275" i="6"/>
  <c r="AU275" i="6"/>
  <c r="CP275" i="6"/>
  <c r="BN275" i="6"/>
  <c r="AT275" i="6"/>
  <c r="CO275" i="6"/>
  <c r="BM275" i="6"/>
  <c r="AS275" i="6"/>
  <c r="CN275" i="6"/>
  <c r="BL275" i="6"/>
  <c r="AQ275" i="6"/>
  <c r="CM275" i="6"/>
  <c r="BK275" i="6"/>
  <c r="AP275" i="6"/>
  <c r="AO275" i="6"/>
  <c r="CH275" i="6"/>
  <c r="BJ275" i="6"/>
  <c r="AM275" i="6"/>
  <c r="CF275" i="6"/>
  <c r="BI275" i="6"/>
  <c r="BH275" i="6"/>
  <c r="CE275" i="6"/>
  <c r="BG275" i="6"/>
  <c r="CX275" i="6"/>
  <c r="CD275" i="6"/>
  <c r="BF275" i="6"/>
  <c r="CW275" i="6"/>
  <c r="CC275" i="6"/>
  <c r="BE275" i="6"/>
  <c r="CV275" i="6"/>
  <c r="BD275" i="6"/>
  <c r="CA275" i="6"/>
  <c r="AW275" i="6"/>
  <c r="AV275" i="6"/>
  <c r="CU275" i="6"/>
  <c r="CT275" i="6"/>
  <c r="CG275" i="6"/>
  <c r="BZ275" i="6"/>
  <c r="BY275" i="6"/>
  <c r="BW275" i="6"/>
  <c r="AX275" i="6"/>
  <c r="BC275" i="6"/>
  <c r="CX192" i="6"/>
  <c r="CD192" i="6"/>
  <c r="BF192" i="6"/>
  <c r="CW192" i="6"/>
  <c r="CC192" i="6"/>
  <c r="BE192" i="6"/>
  <c r="CV192" i="6"/>
  <c r="BD192" i="6"/>
  <c r="CA192" i="6"/>
  <c r="CU192" i="6"/>
  <c r="BZ192" i="6"/>
  <c r="BC192" i="6"/>
  <c r="BY192" i="6"/>
  <c r="CT192" i="6"/>
  <c r="BW192" i="6"/>
  <c r="AX192" i="6"/>
  <c r="AW192" i="6"/>
  <c r="AV192" i="6"/>
  <c r="BN192" i="6"/>
  <c r="BM192" i="6"/>
  <c r="BL192" i="6"/>
  <c r="BK192" i="6"/>
  <c r="CS192" i="6"/>
  <c r="BJ192" i="6"/>
  <c r="CR192" i="6"/>
  <c r="CQ192" i="6"/>
  <c r="CP192" i="6"/>
  <c r="BI192" i="6"/>
  <c r="CO192" i="6"/>
  <c r="BH192" i="6"/>
  <c r="CN192" i="6"/>
  <c r="BG192" i="6"/>
  <c r="CM192" i="6"/>
  <c r="AU192" i="6"/>
  <c r="CH192" i="6"/>
  <c r="AT192" i="6"/>
  <c r="CG192" i="6"/>
  <c r="AS192" i="6"/>
  <c r="CF192" i="6"/>
  <c r="CE192" i="6"/>
  <c r="AQ192" i="6"/>
  <c r="AP192" i="6"/>
  <c r="AO192" i="6"/>
  <c r="AM192" i="6"/>
  <c r="CO317" i="6"/>
  <c r="BM317" i="6"/>
  <c r="AS317" i="6"/>
  <c r="CN317" i="6"/>
  <c r="BL317" i="6"/>
  <c r="AQ317" i="6"/>
  <c r="CM317" i="6"/>
  <c r="BK317" i="6"/>
  <c r="AP317" i="6"/>
  <c r="AO317" i="6"/>
  <c r="CH317" i="6"/>
  <c r="BJ317" i="6"/>
  <c r="AM317" i="6"/>
  <c r="CG317" i="6"/>
  <c r="CF317" i="6"/>
  <c r="AX317" i="6"/>
  <c r="CE317" i="6"/>
  <c r="AW317" i="6"/>
  <c r="CD317" i="6"/>
  <c r="AV317" i="6"/>
  <c r="CC317" i="6"/>
  <c r="CA317" i="6"/>
  <c r="AU317" i="6"/>
  <c r="BZ317" i="6"/>
  <c r="AT317" i="6"/>
  <c r="BY317" i="6"/>
  <c r="BW317" i="6"/>
  <c r="CX317" i="6"/>
  <c r="BD317" i="6"/>
  <c r="CW317" i="6"/>
  <c r="CV317" i="6"/>
  <c r="BC317" i="6"/>
  <c r="CU317" i="6"/>
  <c r="CT317" i="6"/>
  <c r="CS317" i="6"/>
  <c r="CR317" i="6"/>
  <c r="CQ317" i="6"/>
  <c r="CP317" i="6"/>
  <c r="BN317" i="6"/>
  <c r="BH317" i="6"/>
  <c r="BI317" i="6"/>
  <c r="BG317" i="6"/>
  <c r="BF317" i="6"/>
  <c r="BE317" i="6"/>
  <c r="CF217" i="6"/>
  <c r="BI217" i="6"/>
  <c r="BH217" i="6"/>
  <c r="CE217" i="6"/>
  <c r="BG217" i="6"/>
  <c r="BD217" i="6"/>
  <c r="CA217" i="6"/>
  <c r="CU217" i="6"/>
  <c r="BZ217" i="6"/>
  <c r="BC217" i="6"/>
  <c r="AM217" i="6"/>
  <c r="BJ217" i="6"/>
  <c r="CS217" i="6"/>
  <c r="CR217" i="6"/>
  <c r="AX217" i="6"/>
  <c r="CQ217" i="6"/>
  <c r="AU217" i="6"/>
  <c r="CM217" i="6"/>
  <c r="AT217" i="6"/>
  <c r="AO217" i="6"/>
  <c r="CH217" i="6"/>
  <c r="BY217" i="6"/>
  <c r="BW217" i="6"/>
  <c r="CU98" i="6"/>
  <c r="BZ98" i="6"/>
  <c r="BC98" i="6"/>
  <c r="BY98" i="6"/>
  <c r="CT98" i="6"/>
  <c r="BW98" i="6"/>
  <c r="AX98" i="6"/>
  <c r="AW98" i="6"/>
  <c r="AV98" i="6"/>
  <c r="CS98" i="6"/>
  <c r="CR98" i="6"/>
  <c r="CQ98" i="6"/>
  <c r="AU98" i="6"/>
  <c r="CP98" i="6"/>
  <c r="BN98" i="6"/>
  <c r="AT98" i="6"/>
  <c r="CH98" i="6"/>
  <c r="CG98" i="6"/>
  <c r="AS98" i="6"/>
  <c r="CF98" i="6"/>
  <c r="AQ98" i="6"/>
  <c r="AP98" i="6"/>
  <c r="CE98" i="6"/>
  <c r="AO98" i="6"/>
  <c r="CD98" i="6"/>
  <c r="AM98" i="6"/>
  <c r="CC98" i="6"/>
  <c r="CA98" i="6"/>
  <c r="BM98" i="6"/>
  <c r="BL98" i="6"/>
  <c r="BK98" i="6"/>
  <c r="CX98" i="6"/>
  <c r="BJ98" i="6"/>
  <c r="CW98" i="6"/>
  <c r="CV98" i="6"/>
  <c r="BI98" i="6"/>
  <c r="CO98" i="6"/>
  <c r="CN98" i="6"/>
  <c r="CM98" i="6"/>
  <c r="BH98" i="6"/>
  <c r="BG98" i="6"/>
  <c r="BF98" i="6"/>
  <c r="BE98" i="6"/>
  <c r="BD98" i="6"/>
  <c r="CV84" i="6"/>
  <c r="BD84" i="6"/>
  <c r="CA84" i="6"/>
  <c r="CU84" i="6"/>
  <c r="BZ84" i="6"/>
  <c r="BC84" i="6"/>
  <c r="BY84" i="6"/>
  <c r="CT84" i="6"/>
  <c r="BW84" i="6"/>
  <c r="AX84" i="6"/>
  <c r="AW84" i="6"/>
  <c r="AV84" i="6"/>
  <c r="CS84" i="6"/>
  <c r="CR84" i="6"/>
  <c r="BK84" i="6"/>
  <c r="CX84" i="6"/>
  <c r="BJ84" i="6"/>
  <c r="CW84" i="6"/>
  <c r="CQ84" i="6"/>
  <c r="CP84" i="6"/>
  <c r="BI84" i="6"/>
  <c r="CO84" i="6"/>
  <c r="BH84" i="6"/>
  <c r="CN84" i="6"/>
  <c r="BG84" i="6"/>
  <c r="BF84" i="6"/>
  <c r="CH84" i="6"/>
  <c r="CG84" i="6"/>
  <c r="CF84" i="6"/>
  <c r="CE84" i="6"/>
  <c r="CD84" i="6"/>
  <c r="CC84" i="6"/>
  <c r="BN84" i="6"/>
  <c r="BM84" i="6"/>
  <c r="BL84" i="6"/>
  <c r="BE84" i="6"/>
  <c r="AU84" i="6"/>
  <c r="AT84" i="6"/>
  <c r="AS84" i="6"/>
  <c r="AO84" i="6"/>
  <c r="CM84" i="6"/>
  <c r="AQ84" i="6"/>
  <c r="AP84" i="6"/>
  <c r="BY70" i="6"/>
  <c r="CT70" i="6"/>
  <c r="BW70" i="6"/>
  <c r="AX70" i="6"/>
  <c r="AW70" i="6"/>
  <c r="AV70" i="6"/>
  <c r="CS70" i="6"/>
  <c r="CR70" i="6"/>
  <c r="CQ70" i="6"/>
  <c r="AU70" i="6"/>
  <c r="CP70" i="6"/>
  <c r="BN70" i="6"/>
  <c r="AT70" i="6"/>
  <c r="CO70" i="6"/>
  <c r="BM70" i="6"/>
  <c r="AS70" i="6"/>
  <c r="CA70" i="6"/>
  <c r="BZ70" i="6"/>
  <c r="BL70" i="6"/>
  <c r="BK70" i="6"/>
  <c r="CX70" i="6"/>
  <c r="BJ70" i="6"/>
  <c r="CW70" i="6"/>
  <c r="CV70" i="6"/>
  <c r="BI70" i="6"/>
  <c r="CU70" i="6"/>
  <c r="BH70" i="6"/>
  <c r="CN70" i="6"/>
  <c r="BG70" i="6"/>
  <c r="BF70" i="6"/>
  <c r="CM70" i="6"/>
  <c r="BE70" i="6"/>
  <c r="BD70" i="6"/>
  <c r="CH70" i="6"/>
  <c r="CG70" i="6"/>
  <c r="BC70" i="6"/>
  <c r="CF70" i="6"/>
  <c r="AQ70" i="6"/>
  <c r="CD70" i="6"/>
  <c r="AM70" i="6"/>
  <c r="CE70" i="6"/>
  <c r="CC70" i="6"/>
  <c r="AP70" i="6"/>
  <c r="AO70" i="6"/>
  <c r="CU51" i="6"/>
  <c r="BZ51" i="6"/>
  <c r="BC51" i="6"/>
  <c r="AW51" i="6"/>
  <c r="AV51" i="6"/>
  <c r="CS51" i="6"/>
  <c r="CR51" i="6"/>
  <c r="CQ51" i="6"/>
  <c r="AU51" i="6"/>
  <c r="CP51" i="6"/>
  <c r="BN51" i="6"/>
  <c r="AT51" i="6"/>
  <c r="CA51" i="6"/>
  <c r="AO51" i="6"/>
  <c r="BY51" i="6"/>
  <c r="AM51" i="6"/>
  <c r="BW51" i="6"/>
  <c r="BM51" i="6"/>
  <c r="CX51" i="6"/>
  <c r="BL51" i="6"/>
  <c r="CW51" i="6"/>
  <c r="CV51" i="6"/>
  <c r="BK51" i="6"/>
  <c r="BJ51" i="6"/>
  <c r="BI51" i="6"/>
  <c r="BH51" i="6"/>
  <c r="BG51" i="6"/>
  <c r="BF51" i="6"/>
  <c r="BE51" i="6"/>
  <c r="BD51" i="6"/>
  <c r="CT51" i="6"/>
  <c r="CO51" i="6"/>
  <c r="AX51" i="6"/>
  <c r="CN51" i="6"/>
  <c r="AS51" i="6"/>
  <c r="CM51" i="6"/>
  <c r="AQ51" i="6"/>
  <c r="AP51" i="6"/>
  <c r="CH51" i="6"/>
  <c r="CG51" i="6"/>
  <c r="CF51" i="6"/>
  <c r="CE51" i="6"/>
  <c r="BH42" i="6"/>
  <c r="CE42" i="6"/>
  <c r="BG42" i="6"/>
  <c r="CX42" i="6"/>
  <c r="CD42" i="6"/>
  <c r="BF42" i="6"/>
  <c r="CW42" i="6"/>
  <c r="CC42" i="6"/>
  <c r="BE42" i="6"/>
  <c r="CV42" i="6"/>
  <c r="BD42" i="6"/>
  <c r="CA42" i="6"/>
  <c r="CU42" i="6"/>
  <c r="BZ42" i="6"/>
  <c r="BC42" i="6"/>
  <c r="BY42" i="6"/>
  <c r="CT42" i="6"/>
  <c r="BW42" i="6"/>
  <c r="AX42" i="6"/>
  <c r="AP42" i="6"/>
  <c r="AO42" i="6"/>
  <c r="AM42" i="6"/>
  <c r="BN42" i="6"/>
  <c r="BM42" i="6"/>
  <c r="BL42" i="6"/>
  <c r="BK42" i="6"/>
  <c r="CS42" i="6"/>
  <c r="BJ42" i="6"/>
  <c r="CR42" i="6"/>
  <c r="CQ42" i="6"/>
  <c r="CP42" i="6"/>
  <c r="BI42" i="6"/>
  <c r="CO42" i="6"/>
  <c r="AW42" i="6"/>
  <c r="CN42" i="6"/>
  <c r="AV42" i="6"/>
  <c r="CM42" i="6"/>
  <c r="CH42" i="6"/>
  <c r="AT42" i="6"/>
  <c r="AQ42" i="6"/>
  <c r="BY93" i="6"/>
  <c r="CT93" i="6"/>
  <c r="BW93" i="6"/>
  <c r="AX93" i="6"/>
  <c r="AW93" i="6"/>
  <c r="AV93" i="6"/>
  <c r="CS93" i="6"/>
  <c r="CR93" i="6"/>
  <c r="CQ93" i="6"/>
  <c r="AU93" i="6"/>
  <c r="CP93" i="6"/>
  <c r="BN93" i="6"/>
  <c r="AT93" i="6"/>
  <c r="CO93" i="6"/>
  <c r="BM93" i="6"/>
  <c r="AS93" i="6"/>
  <c r="CC93" i="6"/>
  <c r="CA93" i="6"/>
  <c r="BZ93" i="6"/>
  <c r="BL93" i="6"/>
  <c r="BK93" i="6"/>
  <c r="CX93" i="6"/>
  <c r="BJ93" i="6"/>
  <c r="CW93" i="6"/>
  <c r="CV93" i="6"/>
  <c r="BI93" i="6"/>
  <c r="CU93" i="6"/>
  <c r="BH93" i="6"/>
  <c r="CN93" i="6"/>
  <c r="BG93" i="6"/>
  <c r="BF93" i="6"/>
  <c r="CM93" i="6"/>
  <c r="BE93" i="6"/>
  <c r="BD93" i="6"/>
  <c r="CH93" i="6"/>
  <c r="CG93" i="6"/>
  <c r="BC93" i="6"/>
  <c r="CF93" i="6"/>
  <c r="CE93" i="6"/>
  <c r="CD93" i="6"/>
  <c r="AQ93" i="6"/>
  <c r="AP93" i="6"/>
  <c r="AO93" i="6"/>
  <c r="AM93" i="6"/>
  <c r="AV79" i="6"/>
  <c r="CS79" i="6"/>
  <c r="CR79" i="6"/>
  <c r="CQ79" i="6"/>
  <c r="AU79" i="6"/>
  <c r="CP79" i="6"/>
  <c r="BN79" i="6"/>
  <c r="AT79" i="6"/>
  <c r="CO79" i="6"/>
  <c r="BM79" i="6"/>
  <c r="AS79" i="6"/>
  <c r="CN79" i="6"/>
  <c r="BL79" i="6"/>
  <c r="AQ79" i="6"/>
  <c r="CM79" i="6"/>
  <c r="BK79" i="6"/>
  <c r="AP79" i="6"/>
  <c r="AX79" i="6"/>
  <c r="AW79" i="6"/>
  <c r="CE79" i="6"/>
  <c r="AO79" i="6"/>
  <c r="CD79" i="6"/>
  <c r="AM79" i="6"/>
  <c r="CC79" i="6"/>
  <c r="CA79" i="6"/>
  <c r="BZ79" i="6"/>
  <c r="BY79" i="6"/>
  <c r="BW79" i="6"/>
  <c r="CX79" i="6"/>
  <c r="BJ79" i="6"/>
  <c r="CW79" i="6"/>
  <c r="CV79" i="6"/>
  <c r="BI79" i="6"/>
  <c r="CU79" i="6"/>
  <c r="BH79" i="6"/>
  <c r="BG79" i="6"/>
  <c r="CT79" i="6"/>
  <c r="BF79" i="6"/>
  <c r="CH79" i="6"/>
  <c r="CF79" i="6"/>
  <c r="CG79" i="6"/>
  <c r="BE79" i="6"/>
  <c r="BD79" i="6"/>
  <c r="BC79" i="6"/>
  <c r="CT65" i="6"/>
  <c r="BW65" i="6"/>
  <c r="AX65" i="6"/>
  <c r="AW65" i="6"/>
  <c r="AV65" i="6"/>
  <c r="CS65" i="6"/>
  <c r="CR65" i="6"/>
  <c r="CQ65" i="6"/>
  <c r="AU65" i="6"/>
  <c r="CP65" i="6"/>
  <c r="BN65" i="6"/>
  <c r="AT65" i="6"/>
  <c r="CO65" i="6"/>
  <c r="BM65" i="6"/>
  <c r="AS65" i="6"/>
  <c r="CN65" i="6"/>
  <c r="BL65" i="6"/>
  <c r="CW65" i="6"/>
  <c r="CV65" i="6"/>
  <c r="BI65" i="6"/>
  <c r="CU65" i="6"/>
  <c r="BH65" i="6"/>
  <c r="BG65" i="6"/>
  <c r="BF65" i="6"/>
  <c r="CM65" i="6"/>
  <c r="BE65" i="6"/>
  <c r="BD65" i="6"/>
  <c r="CH65" i="6"/>
  <c r="CG65" i="6"/>
  <c r="BC65" i="6"/>
  <c r="CF65" i="6"/>
  <c r="AQ65" i="6"/>
  <c r="AP65" i="6"/>
  <c r="CE65" i="6"/>
  <c r="AO65" i="6"/>
  <c r="CD65" i="6"/>
  <c r="AM65" i="6"/>
  <c r="CC65" i="6"/>
  <c r="CA65" i="6"/>
  <c r="BZ65" i="6"/>
  <c r="BK65" i="6"/>
  <c r="CX65" i="6"/>
  <c r="BY65" i="6"/>
  <c r="BJ65" i="6"/>
  <c r="CE37" i="6"/>
  <c r="BG37" i="6"/>
  <c r="CX37" i="6"/>
  <c r="CD37" i="6"/>
  <c r="BF37" i="6"/>
  <c r="CW37" i="6"/>
  <c r="CC37" i="6"/>
  <c r="BE37" i="6"/>
  <c r="CV37" i="6"/>
  <c r="BD37" i="6"/>
  <c r="CA37" i="6"/>
  <c r="CU37" i="6"/>
  <c r="BZ37" i="6"/>
  <c r="BC37" i="6"/>
  <c r="BY37" i="6"/>
  <c r="CT37" i="6"/>
  <c r="BW37" i="6"/>
  <c r="AX37" i="6"/>
  <c r="AW37" i="6"/>
  <c r="BL37" i="6"/>
  <c r="BK37" i="6"/>
  <c r="CS37" i="6"/>
  <c r="BJ37" i="6"/>
  <c r="CR37" i="6"/>
  <c r="CQ37" i="6"/>
  <c r="CP37" i="6"/>
  <c r="BI37" i="6"/>
  <c r="CO37" i="6"/>
  <c r="BH37" i="6"/>
  <c r="CN37" i="6"/>
  <c r="AV37" i="6"/>
  <c r="CM37" i="6"/>
  <c r="AU37" i="6"/>
  <c r="CH37" i="6"/>
  <c r="AT37" i="6"/>
  <c r="CG37" i="6"/>
  <c r="AS37" i="6"/>
  <c r="CF37" i="6"/>
  <c r="AQ37" i="6"/>
  <c r="AP37" i="6"/>
  <c r="AO37" i="6"/>
  <c r="CS74" i="6"/>
  <c r="CR74" i="6"/>
  <c r="CQ74" i="6"/>
  <c r="AU74" i="6"/>
  <c r="CP74" i="6"/>
  <c r="BN74" i="6"/>
  <c r="AT74" i="6"/>
  <c r="CO74" i="6"/>
  <c r="BM74" i="6"/>
  <c r="AS74" i="6"/>
  <c r="CN74" i="6"/>
  <c r="BL74" i="6"/>
  <c r="AQ74" i="6"/>
  <c r="CM74" i="6"/>
  <c r="BK74" i="6"/>
  <c r="AP74" i="6"/>
  <c r="AO74" i="6"/>
  <c r="BZ74" i="6"/>
  <c r="BY74" i="6"/>
  <c r="BW74" i="6"/>
  <c r="CX74" i="6"/>
  <c r="BJ74" i="6"/>
  <c r="CW74" i="6"/>
  <c r="CV74" i="6"/>
  <c r="BI74" i="6"/>
  <c r="CU74" i="6"/>
  <c r="BH74" i="6"/>
  <c r="BG74" i="6"/>
  <c r="CT74" i="6"/>
  <c r="BF74" i="6"/>
  <c r="BE74" i="6"/>
  <c r="BD74" i="6"/>
  <c r="CH74" i="6"/>
  <c r="CG74" i="6"/>
  <c r="BC74" i="6"/>
  <c r="CF74" i="6"/>
  <c r="AX74" i="6"/>
  <c r="AW74" i="6"/>
  <c r="CC74" i="6"/>
  <c r="CA74" i="6"/>
  <c r="CE74" i="6"/>
  <c r="CD74" i="6"/>
  <c r="AV74" i="6"/>
  <c r="AM74" i="6"/>
  <c r="AW60" i="6"/>
  <c r="CS60" i="6"/>
  <c r="CR60" i="6"/>
  <c r="CQ60" i="6"/>
  <c r="AU60" i="6"/>
  <c r="CP60" i="6"/>
  <c r="BN60" i="6"/>
  <c r="AT60" i="6"/>
  <c r="CO60" i="6"/>
  <c r="BM60" i="6"/>
  <c r="AS60" i="6"/>
  <c r="CN60" i="6"/>
  <c r="BL60" i="6"/>
  <c r="AQ60" i="6"/>
  <c r="BE60" i="6"/>
  <c r="CH60" i="6"/>
  <c r="BD60" i="6"/>
  <c r="CG60" i="6"/>
  <c r="CF60" i="6"/>
  <c r="BC60" i="6"/>
  <c r="AX60" i="6"/>
  <c r="CE60" i="6"/>
  <c r="AV60" i="6"/>
  <c r="CD60" i="6"/>
  <c r="AP60" i="6"/>
  <c r="CC60" i="6"/>
  <c r="AO60" i="6"/>
  <c r="AM60" i="6"/>
  <c r="CA60" i="6"/>
  <c r="BZ60" i="6"/>
  <c r="BY60" i="6"/>
  <c r="BW60" i="6"/>
  <c r="BK60" i="6"/>
  <c r="CX60" i="6"/>
  <c r="CW60" i="6"/>
  <c r="BJ60" i="6"/>
  <c r="CV60" i="6"/>
  <c r="CU60" i="6"/>
  <c r="CT60" i="6"/>
  <c r="CM60" i="6"/>
  <c r="BI60" i="6"/>
  <c r="BH60" i="6"/>
  <c r="BG60" i="6"/>
  <c r="BF60" i="6"/>
  <c r="CV46" i="6"/>
  <c r="BD46" i="6"/>
  <c r="CA46" i="6"/>
  <c r="CU46" i="6"/>
  <c r="BZ46" i="6"/>
  <c r="BC46" i="6"/>
  <c r="BY46" i="6"/>
  <c r="CT46" i="6"/>
  <c r="BW46" i="6"/>
  <c r="AX46" i="6"/>
  <c r="AW46" i="6"/>
  <c r="AV46" i="6"/>
  <c r="CS46" i="6"/>
  <c r="CR46" i="6"/>
  <c r="CE46" i="6"/>
  <c r="AO46" i="6"/>
  <c r="CD46" i="6"/>
  <c r="AM46" i="6"/>
  <c r="CC46" i="6"/>
  <c r="BN46" i="6"/>
  <c r="BM46" i="6"/>
  <c r="BL46" i="6"/>
  <c r="BK46" i="6"/>
  <c r="CX46" i="6"/>
  <c r="BJ46" i="6"/>
  <c r="CW46" i="6"/>
  <c r="CQ46" i="6"/>
  <c r="CP46" i="6"/>
  <c r="BI46" i="6"/>
  <c r="CO46" i="6"/>
  <c r="BH46" i="6"/>
  <c r="CN46" i="6"/>
  <c r="BG46" i="6"/>
  <c r="BF46" i="6"/>
  <c r="CM46" i="6"/>
  <c r="BE46" i="6"/>
  <c r="AU46" i="6"/>
  <c r="CG46" i="6"/>
  <c r="AS46" i="6"/>
  <c r="CF28" i="6"/>
  <c r="BI28" i="6"/>
  <c r="BH28" i="6"/>
  <c r="CE28" i="6"/>
  <c r="BG28" i="6"/>
  <c r="CX28" i="6"/>
  <c r="CD28" i="6"/>
  <c r="BF28" i="6"/>
  <c r="CW28" i="6"/>
  <c r="CC28" i="6"/>
  <c r="BE28" i="6"/>
  <c r="CV28" i="6"/>
  <c r="BD28" i="6"/>
  <c r="CA28" i="6"/>
  <c r="CU28" i="6"/>
  <c r="BZ28" i="6"/>
  <c r="BC28" i="6"/>
  <c r="CQ28" i="6"/>
  <c r="CP28" i="6"/>
  <c r="AX28" i="6"/>
  <c r="CO28" i="6"/>
  <c r="AW28" i="6"/>
  <c r="CN28" i="6"/>
  <c r="AV28" i="6"/>
  <c r="CM28" i="6"/>
  <c r="AU28" i="6"/>
  <c r="CH28" i="6"/>
  <c r="AT28" i="6"/>
  <c r="CG28" i="6"/>
  <c r="AS28" i="6"/>
  <c r="BY28" i="6"/>
  <c r="BW28" i="6"/>
  <c r="AQ28" i="6"/>
  <c r="AP28" i="6"/>
  <c r="AO28" i="6"/>
  <c r="AM28" i="6"/>
  <c r="BN28" i="6"/>
  <c r="BM28" i="6"/>
  <c r="BL28" i="6"/>
  <c r="AS42" i="6"/>
  <c r="CR372" i="6"/>
  <c r="CQ372" i="6"/>
  <c r="AU372" i="6"/>
  <c r="CP372" i="6"/>
  <c r="BN372" i="6"/>
  <c r="AT372" i="6"/>
  <c r="CX372" i="6"/>
  <c r="CA372" i="6"/>
  <c r="AX372" i="6"/>
  <c r="CW372" i="6"/>
  <c r="BZ372" i="6"/>
  <c r="AW372" i="6"/>
  <c r="CV372" i="6"/>
  <c r="BY372" i="6"/>
  <c r="AV372" i="6"/>
  <c r="BW372" i="6"/>
  <c r="CU372" i="6"/>
  <c r="AS372" i="6"/>
  <c r="CT372" i="6"/>
  <c r="AQ372" i="6"/>
  <c r="BM372" i="6"/>
  <c r="AP372" i="6"/>
  <c r="CS372" i="6"/>
  <c r="BG372" i="6"/>
  <c r="CO372" i="6"/>
  <c r="BF372" i="6"/>
  <c r="CN372" i="6"/>
  <c r="BE372" i="6"/>
  <c r="BD372" i="6"/>
  <c r="CM372" i="6"/>
  <c r="BC372" i="6"/>
  <c r="CH372" i="6"/>
  <c r="CG372" i="6"/>
  <c r="AO372" i="6"/>
  <c r="CF372" i="6"/>
  <c r="AM372" i="6"/>
  <c r="CE372" i="6"/>
  <c r="CD372" i="6"/>
  <c r="CC372" i="6"/>
  <c r="BL372" i="6"/>
  <c r="BK372" i="6"/>
  <c r="BH372" i="6"/>
  <c r="BJ372" i="6"/>
  <c r="BI372" i="6"/>
  <c r="CU358" i="6"/>
  <c r="BZ358" i="6"/>
  <c r="BC358" i="6"/>
  <c r="BY358" i="6"/>
  <c r="CT358" i="6"/>
  <c r="BW358" i="6"/>
  <c r="AX358" i="6"/>
  <c r="AW358" i="6"/>
  <c r="AV358" i="6"/>
  <c r="CS358" i="6"/>
  <c r="CH358" i="6"/>
  <c r="BF358" i="6"/>
  <c r="CG358" i="6"/>
  <c r="BE358" i="6"/>
  <c r="CF358" i="6"/>
  <c r="BD358" i="6"/>
  <c r="CE358" i="6"/>
  <c r="AU358" i="6"/>
  <c r="CD358" i="6"/>
  <c r="AT358" i="6"/>
  <c r="CC358" i="6"/>
  <c r="AS358" i="6"/>
  <c r="CR358" i="6"/>
  <c r="AP358" i="6"/>
  <c r="CQ358" i="6"/>
  <c r="AO358" i="6"/>
  <c r="CP358" i="6"/>
  <c r="AM358" i="6"/>
  <c r="CO358" i="6"/>
  <c r="CN358" i="6"/>
  <c r="CM358" i="6"/>
  <c r="CA358" i="6"/>
  <c r="BN358" i="6"/>
  <c r="BM358" i="6"/>
  <c r="BL358" i="6"/>
  <c r="BK358" i="6"/>
  <c r="BJ358" i="6"/>
  <c r="CX358" i="6"/>
  <c r="CW358" i="6"/>
  <c r="CV358" i="6"/>
  <c r="BI358" i="6"/>
  <c r="BG358" i="6"/>
  <c r="AQ358" i="6"/>
  <c r="BH358" i="6"/>
  <c r="CV349" i="6"/>
  <c r="BD349" i="6"/>
  <c r="CA349" i="6"/>
  <c r="CU349" i="6"/>
  <c r="BZ349" i="6"/>
  <c r="BC349" i="6"/>
  <c r="BY349" i="6"/>
  <c r="CT349" i="6"/>
  <c r="BW349" i="6"/>
  <c r="AX349" i="6"/>
  <c r="AW349" i="6"/>
  <c r="AV349" i="6"/>
  <c r="CS349" i="6"/>
  <c r="BN349" i="6"/>
  <c r="BM349" i="6"/>
  <c r="BL349" i="6"/>
  <c r="CX349" i="6"/>
  <c r="BK349" i="6"/>
  <c r="CW349" i="6"/>
  <c r="CR349" i="6"/>
  <c r="BJ349" i="6"/>
  <c r="CQ349" i="6"/>
  <c r="CP349" i="6"/>
  <c r="BF349" i="6"/>
  <c r="BE349" i="6"/>
  <c r="AU349" i="6"/>
  <c r="AT349" i="6"/>
  <c r="AS349" i="6"/>
  <c r="CO349" i="6"/>
  <c r="CN349" i="6"/>
  <c r="AQ349" i="6"/>
  <c r="AP349" i="6"/>
  <c r="CM349" i="6"/>
  <c r="AO349" i="6"/>
  <c r="AM349" i="6"/>
  <c r="CH349" i="6"/>
  <c r="CG349" i="6"/>
  <c r="CF349" i="6"/>
  <c r="CE349" i="6"/>
  <c r="CD349" i="6"/>
  <c r="BG349" i="6"/>
  <c r="CC349" i="6"/>
  <c r="BI349" i="6"/>
  <c r="BH349" i="6"/>
  <c r="CN312" i="6"/>
  <c r="BL312" i="6"/>
  <c r="AQ312" i="6"/>
  <c r="CM312" i="6"/>
  <c r="BK312" i="6"/>
  <c r="AP312" i="6"/>
  <c r="AO312" i="6"/>
  <c r="CH312" i="6"/>
  <c r="BJ312" i="6"/>
  <c r="AM312" i="6"/>
  <c r="CG312" i="6"/>
  <c r="CF312" i="6"/>
  <c r="BI312" i="6"/>
  <c r="CT312" i="6"/>
  <c r="BH312" i="6"/>
  <c r="BG312" i="6"/>
  <c r="CS312" i="6"/>
  <c r="BF312" i="6"/>
  <c r="CR312" i="6"/>
  <c r="BE312" i="6"/>
  <c r="CQ312" i="6"/>
  <c r="BD312" i="6"/>
  <c r="CP312" i="6"/>
  <c r="CO312" i="6"/>
  <c r="BC312" i="6"/>
  <c r="CE312" i="6"/>
  <c r="BY312" i="6"/>
  <c r="BW312" i="6"/>
  <c r="BN312" i="6"/>
  <c r="BM312" i="6"/>
  <c r="AX312" i="6"/>
  <c r="AW312" i="6"/>
  <c r="AV312" i="6"/>
  <c r="CX312" i="6"/>
  <c r="CW312" i="6"/>
  <c r="AU312" i="6"/>
  <c r="CV312" i="6"/>
  <c r="AT312" i="6"/>
  <c r="AS312" i="6"/>
  <c r="CU312" i="6"/>
  <c r="CD312" i="6"/>
  <c r="CC312" i="6"/>
  <c r="CA312" i="6"/>
  <c r="BZ312" i="6"/>
  <c r="CR270" i="6"/>
  <c r="CQ270" i="6"/>
  <c r="AU270" i="6"/>
  <c r="CP270" i="6"/>
  <c r="BN270" i="6"/>
  <c r="AT270" i="6"/>
  <c r="CO270" i="6"/>
  <c r="BM270" i="6"/>
  <c r="AS270" i="6"/>
  <c r="CN270" i="6"/>
  <c r="BL270" i="6"/>
  <c r="AQ270" i="6"/>
  <c r="CM270" i="6"/>
  <c r="BK270" i="6"/>
  <c r="AP270" i="6"/>
  <c r="AO270" i="6"/>
  <c r="CH270" i="6"/>
  <c r="BJ270" i="6"/>
  <c r="AM270" i="6"/>
  <c r="CG270" i="6"/>
  <c r="AW270" i="6"/>
  <c r="AV270" i="6"/>
  <c r="CE270" i="6"/>
  <c r="CD270" i="6"/>
  <c r="CC270" i="6"/>
  <c r="CA270" i="6"/>
  <c r="BZ270" i="6"/>
  <c r="BY270" i="6"/>
  <c r="BW270" i="6"/>
  <c r="CX270" i="6"/>
  <c r="CW270" i="6"/>
  <c r="BI270" i="6"/>
  <c r="CV270" i="6"/>
  <c r="BH270" i="6"/>
  <c r="BG270" i="6"/>
  <c r="CU270" i="6"/>
  <c r="BF270" i="6"/>
  <c r="BE270" i="6"/>
  <c r="CF270" i="6"/>
  <c r="AX270" i="6"/>
  <c r="CT270" i="6"/>
  <c r="CS270" i="6"/>
  <c r="BD270" i="6"/>
  <c r="BC270" i="6"/>
  <c r="AW242" i="6"/>
  <c r="AV242" i="6"/>
  <c r="CS242" i="6"/>
  <c r="CR242" i="6"/>
  <c r="CQ242" i="6"/>
  <c r="AU242" i="6"/>
  <c r="CP242" i="6"/>
  <c r="BN242" i="6"/>
  <c r="AT242" i="6"/>
  <c r="CO242" i="6"/>
  <c r="BM242" i="6"/>
  <c r="AS242" i="6"/>
  <c r="CN242" i="6"/>
  <c r="BL242" i="6"/>
  <c r="AQ242" i="6"/>
  <c r="CT242" i="6"/>
  <c r="BW242" i="6"/>
  <c r="AX242" i="6"/>
  <c r="CA242" i="6"/>
  <c r="BZ242" i="6"/>
  <c r="BY242" i="6"/>
  <c r="BK242" i="6"/>
  <c r="BJ242" i="6"/>
  <c r="CX242" i="6"/>
  <c r="CW242" i="6"/>
  <c r="BI242" i="6"/>
  <c r="CV242" i="6"/>
  <c r="BH242" i="6"/>
  <c r="BG242" i="6"/>
  <c r="CU242" i="6"/>
  <c r="BF242" i="6"/>
  <c r="BE242" i="6"/>
  <c r="CM242" i="6"/>
  <c r="BD242" i="6"/>
  <c r="CH242" i="6"/>
  <c r="BC242" i="6"/>
  <c r="CG242" i="6"/>
  <c r="CF242" i="6"/>
  <c r="AP242" i="6"/>
  <c r="CC242" i="6"/>
  <c r="AO242" i="6"/>
  <c r="AM242" i="6"/>
  <c r="CD242" i="6"/>
  <c r="CE242" i="6"/>
  <c r="CW224" i="6"/>
  <c r="CC224" i="6"/>
  <c r="BE224" i="6"/>
  <c r="CV224" i="6"/>
  <c r="BD224" i="6"/>
  <c r="CA224" i="6"/>
  <c r="CU224" i="6"/>
  <c r="BZ224" i="6"/>
  <c r="BC224" i="6"/>
  <c r="BY224" i="6"/>
  <c r="CT224" i="6"/>
  <c r="BW224" i="6"/>
  <c r="AX224" i="6"/>
  <c r="AW224" i="6"/>
  <c r="AV224" i="6"/>
  <c r="CS224" i="6"/>
  <c r="CX224" i="6"/>
  <c r="BJ224" i="6"/>
  <c r="CR224" i="6"/>
  <c r="CQ224" i="6"/>
  <c r="CP224" i="6"/>
  <c r="BI224" i="6"/>
  <c r="CO224" i="6"/>
  <c r="BH224" i="6"/>
  <c r="CN224" i="6"/>
  <c r="BG224" i="6"/>
  <c r="BF224" i="6"/>
  <c r="CM224" i="6"/>
  <c r="AU224" i="6"/>
  <c r="CH224" i="6"/>
  <c r="AT224" i="6"/>
  <c r="CG224" i="6"/>
  <c r="AS224" i="6"/>
  <c r="CF224" i="6"/>
  <c r="AQ224" i="6"/>
  <c r="AP224" i="6"/>
  <c r="CE224" i="6"/>
  <c r="AO224" i="6"/>
  <c r="CD224" i="6"/>
  <c r="AM224" i="6"/>
  <c r="BN224" i="6"/>
  <c r="BM224" i="6"/>
  <c r="BL224" i="6"/>
  <c r="BK224" i="6"/>
  <c r="CU196" i="6"/>
  <c r="BZ196" i="6"/>
  <c r="BC196" i="6"/>
  <c r="BY196" i="6"/>
  <c r="CT196" i="6"/>
  <c r="BW196" i="6"/>
  <c r="AX196" i="6"/>
  <c r="AW196" i="6"/>
  <c r="AV196" i="6"/>
  <c r="CS196" i="6"/>
  <c r="CR196" i="6"/>
  <c r="CQ196" i="6"/>
  <c r="AU196" i="6"/>
  <c r="CP196" i="6"/>
  <c r="BN196" i="6"/>
  <c r="AT196" i="6"/>
  <c r="CA196" i="6"/>
  <c r="BM196" i="6"/>
  <c r="BL196" i="6"/>
  <c r="BK196" i="6"/>
  <c r="CX196" i="6"/>
  <c r="BJ196" i="6"/>
  <c r="CW196" i="6"/>
  <c r="CV196" i="6"/>
  <c r="BI196" i="6"/>
  <c r="CO196" i="6"/>
  <c r="BH196" i="6"/>
  <c r="CN196" i="6"/>
  <c r="BG196" i="6"/>
  <c r="BF196" i="6"/>
  <c r="CM196" i="6"/>
  <c r="BE196" i="6"/>
  <c r="BD196" i="6"/>
  <c r="CH196" i="6"/>
  <c r="CG196" i="6"/>
  <c r="AS196" i="6"/>
  <c r="CF196" i="6"/>
  <c r="AQ196" i="6"/>
  <c r="CE196" i="6"/>
  <c r="CD196" i="6"/>
  <c r="CC196" i="6"/>
  <c r="AP196" i="6"/>
  <c r="AO196" i="6"/>
  <c r="AM196" i="6"/>
  <c r="CW187" i="6"/>
  <c r="CC187" i="6"/>
  <c r="BE187" i="6"/>
  <c r="CV187" i="6"/>
  <c r="BD187" i="6"/>
  <c r="CA187" i="6"/>
  <c r="CU187" i="6"/>
  <c r="BZ187" i="6"/>
  <c r="BC187" i="6"/>
  <c r="BY187" i="6"/>
  <c r="CT187" i="6"/>
  <c r="BW187" i="6"/>
  <c r="AX187" i="6"/>
  <c r="AW187" i="6"/>
  <c r="AV187" i="6"/>
  <c r="CS187" i="6"/>
  <c r="CX187" i="6"/>
  <c r="BJ187" i="6"/>
  <c r="CR187" i="6"/>
  <c r="CQ187" i="6"/>
  <c r="CP187" i="6"/>
  <c r="BI187" i="6"/>
  <c r="CO187" i="6"/>
  <c r="BH187" i="6"/>
  <c r="CN187" i="6"/>
  <c r="BG187" i="6"/>
  <c r="BF187" i="6"/>
  <c r="CM187" i="6"/>
  <c r="AU187" i="6"/>
  <c r="CH187" i="6"/>
  <c r="AT187" i="6"/>
  <c r="CF187" i="6"/>
  <c r="AQ187" i="6"/>
  <c r="AP187" i="6"/>
  <c r="CE187" i="6"/>
  <c r="AO187" i="6"/>
  <c r="CD187" i="6"/>
  <c r="AM187" i="6"/>
  <c r="BN187" i="6"/>
  <c r="CG187" i="6"/>
  <c r="BM187" i="6"/>
  <c r="BL187" i="6"/>
  <c r="BK187" i="6"/>
  <c r="AS187" i="6"/>
  <c r="CX168" i="6"/>
  <c r="CD168" i="6"/>
  <c r="BF168" i="6"/>
  <c r="CW168" i="6"/>
  <c r="CC168" i="6"/>
  <c r="BE168" i="6"/>
  <c r="CV168" i="6"/>
  <c r="BD168" i="6"/>
  <c r="CA168" i="6"/>
  <c r="CU168" i="6"/>
  <c r="BZ168" i="6"/>
  <c r="BC168" i="6"/>
  <c r="BY168" i="6"/>
  <c r="CT168" i="6"/>
  <c r="BW168" i="6"/>
  <c r="AX168" i="6"/>
  <c r="AW168" i="6"/>
  <c r="AV168" i="6"/>
  <c r="CQ168" i="6"/>
  <c r="CP168" i="6"/>
  <c r="BI168" i="6"/>
  <c r="CO168" i="6"/>
  <c r="BH168" i="6"/>
  <c r="CN168" i="6"/>
  <c r="BG168" i="6"/>
  <c r="CM168" i="6"/>
  <c r="AU168" i="6"/>
  <c r="CH168" i="6"/>
  <c r="AT168" i="6"/>
  <c r="CG168" i="6"/>
  <c r="AS168" i="6"/>
  <c r="CF168" i="6"/>
  <c r="AQ168" i="6"/>
  <c r="AP168" i="6"/>
  <c r="CE168" i="6"/>
  <c r="AO168" i="6"/>
  <c r="AM168" i="6"/>
  <c r="BN168" i="6"/>
  <c r="BM168" i="6"/>
  <c r="BK168" i="6"/>
  <c r="CR168" i="6"/>
  <c r="BL168" i="6"/>
  <c r="BJ168" i="6"/>
  <c r="CS168" i="6"/>
  <c r="CE149" i="6"/>
  <c r="BG149" i="6"/>
  <c r="CX149" i="6"/>
  <c r="CD149" i="6"/>
  <c r="BF149" i="6"/>
  <c r="CW149" i="6"/>
  <c r="CC149" i="6"/>
  <c r="BE149" i="6"/>
  <c r="CV149" i="6"/>
  <c r="BD149" i="6"/>
  <c r="CA149" i="6"/>
  <c r="CU149" i="6"/>
  <c r="BZ149" i="6"/>
  <c r="BC149" i="6"/>
  <c r="BY149" i="6"/>
  <c r="CT149" i="6"/>
  <c r="BW149" i="6"/>
  <c r="AX149" i="6"/>
  <c r="AW149" i="6"/>
  <c r="BK149" i="6"/>
  <c r="CS149" i="6"/>
  <c r="BJ149" i="6"/>
  <c r="CR149" i="6"/>
  <c r="CQ149" i="6"/>
  <c r="CP149" i="6"/>
  <c r="BI149" i="6"/>
  <c r="CO149" i="6"/>
  <c r="BH149" i="6"/>
  <c r="CN149" i="6"/>
  <c r="AV149" i="6"/>
  <c r="BN149" i="6"/>
  <c r="AQ149" i="6"/>
  <c r="AP149" i="6"/>
  <c r="AO149" i="6"/>
  <c r="AM149" i="6"/>
  <c r="CM149" i="6"/>
  <c r="CH149" i="6"/>
  <c r="CG149" i="6"/>
  <c r="CF149" i="6"/>
  <c r="BM149" i="6"/>
  <c r="BL149" i="6"/>
  <c r="AU149" i="6"/>
  <c r="AT149" i="6"/>
  <c r="AS149" i="6"/>
  <c r="CQ116" i="6"/>
  <c r="AU116" i="6"/>
  <c r="CP116" i="6"/>
  <c r="BN116" i="6"/>
  <c r="AT116" i="6"/>
  <c r="CO116" i="6"/>
  <c r="BM116" i="6"/>
  <c r="AS116" i="6"/>
  <c r="CN116" i="6"/>
  <c r="BL116" i="6"/>
  <c r="AQ116" i="6"/>
  <c r="CM116" i="6"/>
  <c r="BK116" i="6"/>
  <c r="AP116" i="6"/>
  <c r="AO116" i="6"/>
  <c r="CH116" i="6"/>
  <c r="BJ116" i="6"/>
  <c r="AM116" i="6"/>
  <c r="CV116" i="6"/>
  <c r="CU116" i="6"/>
  <c r="BI116" i="6"/>
  <c r="CT116" i="6"/>
  <c r="BH116" i="6"/>
  <c r="BG116" i="6"/>
  <c r="BF116" i="6"/>
  <c r="CS116" i="6"/>
  <c r="BE116" i="6"/>
  <c r="CR116" i="6"/>
  <c r="BD116" i="6"/>
  <c r="AV116" i="6"/>
  <c r="CX116" i="6"/>
  <c r="CW116" i="6"/>
  <c r="CG116" i="6"/>
  <c r="CF116" i="6"/>
  <c r="CE116" i="6"/>
  <c r="CD116" i="6"/>
  <c r="CC116" i="6"/>
  <c r="CA116" i="6"/>
  <c r="BZ116" i="6"/>
  <c r="BY116" i="6"/>
  <c r="BW116" i="6"/>
  <c r="BC116" i="6"/>
  <c r="AX116" i="6"/>
  <c r="AW116" i="6"/>
  <c r="CT88" i="6"/>
  <c r="BW88" i="6"/>
  <c r="AX88" i="6"/>
  <c r="AW88" i="6"/>
  <c r="AV88" i="6"/>
  <c r="CS88" i="6"/>
  <c r="CR88" i="6"/>
  <c r="CQ88" i="6"/>
  <c r="AU88" i="6"/>
  <c r="CP88" i="6"/>
  <c r="BN88" i="6"/>
  <c r="AT88" i="6"/>
  <c r="CO88" i="6"/>
  <c r="BM88" i="6"/>
  <c r="AS88" i="6"/>
  <c r="CN88" i="6"/>
  <c r="BL88" i="6"/>
  <c r="CX88" i="6"/>
  <c r="BJ88" i="6"/>
  <c r="CW88" i="6"/>
  <c r="CV88" i="6"/>
  <c r="BI88" i="6"/>
  <c r="CU88" i="6"/>
  <c r="BH88" i="6"/>
  <c r="BG88" i="6"/>
  <c r="BF88" i="6"/>
  <c r="CM88" i="6"/>
  <c r="BE88" i="6"/>
  <c r="CA88" i="6"/>
  <c r="BZ88" i="6"/>
  <c r="BY88" i="6"/>
  <c r="BK88" i="6"/>
  <c r="BD88" i="6"/>
  <c r="BC88" i="6"/>
  <c r="AQ88" i="6"/>
  <c r="AP88" i="6"/>
  <c r="AO88" i="6"/>
  <c r="AM88" i="6"/>
  <c r="CH88" i="6"/>
  <c r="CG88" i="6"/>
  <c r="CF88" i="6"/>
  <c r="CD88" i="6"/>
  <c r="CE88" i="6"/>
  <c r="CC88" i="6"/>
  <c r="CX32" i="6"/>
  <c r="CD32" i="6"/>
  <c r="BF32" i="6"/>
  <c r="CW32" i="6"/>
  <c r="CC32" i="6"/>
  <c r="BE32" i="6"/>
  <c r="CV32" i="6"/>
  <c r="BD32" i="6"/>
  <c r="CA32" i="6"/>
  <c r="CU32" i="6"/>
  <c r="BZ32" i="6"/>
  <c r="BC32" i="6"/>
  <c r="BY32" i="6"/>
  <c r="CT32" i="6"/>
  <c r="BW32" i="6"/>
  <c r="AX32" i="6"/>
  <c r="AW32" i="6"/>
  <c r="AV32" i="6"/>
  <c r="CP32" i="6"/>
  <c r="BI32" i="6"/>
  <c r="CO32" i="6"/>
  <c r="BH32" i="6"/>
  <c r="CN32" i="6"/>
  <c r="BG32" i="6"/>
  <c r="CM32" i="6"/>
  <c r="AU32" i="6"/>
  <c r="CH32" i="6"/>
  <c r="AT32" i="6"/>
  <c r="CG32" i="6"/>
  <c r="AS32" i="6"/>
  <c r="CF32" i="6"/>
  <c r="AQ32" i="6"/>
  <c r="AP32" i="6"/>
  <c r="CE32" i="6"/>
  <c r="AO32" i="6"/>
  <c r="AM32" i="6"/>
  <c r="BN32" i="6"/>
  <c r="BM32" i="6"/>
  <c r="BL32" i="6"/>
  <c r="BI23" i="6"/>
  <c r="BH23" i="6"/>
  <c r="CE23" i="6"/>
  <c r="BG23" i="6"/>
  <c r="CX23" i="6"/>
  <c r="CD23" i="6"/>
  <c r="BF23" i="6"/>
  <c r="CW23" i="6"/>
  <c r="CC23" i="6"/>
  <c r="BE23" i="6"/>
  <c r="CV23" i="6"/>
  <c r="BD23" i="6"/>
  <c r="CA23" i="6"/>
  <c r="CU23" i="6"/>
  <c r="BZ23" i="6"/>
  <c r="BC23" i="6"/>
  <c r="BY23" i="6"/>
  <c r="CH23" i="6"/>
  <c r="AT23" i="6"/>
  <c r="CG23" i="6"/>
  <c r="AS23" i="6"/>
  <c r="CF23" i="6"/>
  <c r="BW23" i="6"/>
  <c r="AQ23" i="6"/>
  <c r="AP23" i="6"/>
  <c r="AO23" i="6"/>
  <c r="AM23" i="6"/>
  <c r="BN23" i="6"/>
  <c r="BM23" i="6"/>
  <c r="BL23" i="6"/>
  <c r="CT23" i="6"/>
  <c r="BK23" i="6"/>
  <c r="CS23" i="6"/>
  <c r="BJ23" i="6"/>
  <c r="CR23" i="6"/>
  <c r="CQ23" i="6"/>
  <c r="CP23" i="6"/>
  <c r="AX23" i="6"/>
  <c r="CU14" i="6"/>
  <c r="BZ14" i="6"/>
  <c r="BC14" i="6"/>
  <c r="BY14" i="6"/>
  <c r="CT14" i="6"/>
  <c r="BW14" i="6"/>
  <c r="AX14" i="6"/>
  <c r="AW14" i="6"/>
  <c r="AV14" i="6"/>
  <c r="CS14" i="6"/>
  <c r="CR14" i="6"/>
  <c r="CQ14" i="6"/>
  <c r="AU14" i="6"/>
  <c r="CP14" i="6"/>
  <c r="BN14" i="6"/>
  <c r="AT14" i="6"/>
  <c r="CO14" i="6"/>
  <c r="BM14" i="6"/>
  <c r="CN14" i="6"/>
  <c r="CM14" i="6"/>
  <c r="CH14" i="6"/>
  <c r="CG14" i="6"/>
  <c r="CF14" i="6"/>
  <c r="BG12" i="6"/>
  <c r="BW13" i="6"/>
  <c r="AP14" i="6"/>
  <c r="CV14" i="6"/>
  <c r="BW21" i="6"/>
  <c r="BE24" i="6"/>
  <c r="AU27" i="6"/>
  <c r="CV29" i="6"/>
  <c r="BK32" i="6"/>
  <c r="BE35" i="6"/>
  <c r="AU42" i="6"/>
  <c r="CW163" i="6"/>
  <c r="CC163" i="6"/>
  <c r="BE163" i="6"/>
  <c r="CV163" i="6"/>
  <c r="BD163" i="6"/>
  <c r="CA163" i="6"/>
  <c r="CU163" i="6"/>
  <c r="BZ163" i="6"/>
  <c r="BC163" i="6"/>
  <c r="BY163" i="6"/>
  <c r="CT163" i="6"/>
  <c r="BW163" i="6"/>
  <c r="AX163" i="6"/>
  <c r="AW163" i="6"/>
  <c r="AV163" i="6"/>
  <c r="CS163" i="6"/>
  <c r="CH163" i="6"/>
  <c r="AT163" i="6"/>
  <c r="CG163" i="6"/>
  <c r="AS163" i="6"/>
  <c r="CF163" i="6"/>
  <c r="AQ163" i="6"/>
  <c r="AP163" i="6"/>
  <c r="CE163" i="6"/>
  <c r="AO163" i="6"/>
  <c r="CD163" i="6"/>
  <c r="AM163" i="6"/>
  <c r="BN163" i="6"/>
  <c r="BM163" i="6"/>
  <c r="BL163" i="6"/>
  <c r="BK163" i="6"/>
  <c r="CX163" i="6"/>
  <c r="BJ163" i="6"/>
  <c r="CR163" i="6"/>
  <c r="CQ163" i="6"/>
  <c r="CN163" i="6"/>
  <c r="BG163" i="6"/>
  <c r="BF163" i="6"/>
  <c r="AU163" i="6"/>
  <c r="CP163" i="6"/>
  <c r="CM163" i="6"/>
  <c r="CO163" i="6"/>
  <c r="BI163" i="6"/>
  <c r="BH163" i="6"/>
  <c r="CQ111" i="6"/>
  <c r="AU111" i="6"/>
  <c r="CP111" i="6"/>
  <c r="BN111" i="6"/>
  <c r="AT111" i="6"/>
  <c r="CO111" i="6"/>
  <c r="BM111" i="6"/>
  <c r="AS111" i="6"/>
  <c r="CN111" i="6"/>
  <c r="AP111" i="6"/>
  <c r="AO111" i="6"/>
  <c r="CH111" i="6"/>
  <c r="BJ111" i="6"/>
  <c r="AM111" i="6"/>
  <c r="CG111" i="6"/>
  <c r="BE111" i="6"/>
  <c r="BD111" i="6"/>
  <c r="CS111" i="6"/>
  <c r="CR111" i="6"/>
  <c r="BC111" i="6"/>
  <c r="CF111" i="6"/>
  <c r="AW111" i="6"/>
  <c r="CE111" i="6"/>
  <c r="AV111" i="6"/>
  <c r="CD111" i="6"/>
  <c r="CC111" i="6"/>
  <c r="CA111" i="6"/>
  <c r="BZ111" i="6"/>
  <c r="BY111" i="6"/>
  <c r="BW111" i="6"/>
  <c r="CX111" i="6"/>
  <c r="CW111" i="6"/>
  <c r="CV111" i="6"/>
  <c r="BI111" i="6"/>
  <c r="AV102" i="6"/>
  <c r="CS102" i="6"/>
  <c r="CR102" i="6"/>
  <c r="CQ102" i="6"/>
  <c r="AU102" i="6"/>
  <c r="CP102" i="6"/>
  <c r="BN102" i="6"/>
  <c r="AT102" i="6"/>
  <c r="CO102" i="6"/>
  <c r="BM102" i="6"/>
  <c r="AS102" i="6"/>
  <c r="CN102" i="6"/>
  <c r="BL102" i="6"/>
  <c r="AQ102" i="6"/>
  <c r="CM102" i="6"/>
  <c r="BK102" i="6"/>
  <c r="AP102" i="6"/>
  <c r="CG102" i="6"/>
  <c r="BC102" i="6"/>
  <c r="CF102" i="6"/>
  <c r="AX102" i="6"/>
  <c r="AW102" i="6"/>
  <c r="CE102" i="6"/>
  <c r="AO102" i="6"/>
  <c r="CD102" i="6"/>
  <c r="AM102" i="6"/>
  <c r="CC102" i="6"/>
  <c r="CA102" i="6"/>
  <c r="BZ102" i="6"/>
  <c r="BY102" i="6"/>
  <c r="BW102" i="6"/>
  <c r="CX102" i="6"/>
  <c r="BJ102" i="6"/>
  <c r="CW102" i="6"/>
  <c r="CV102" i="6"/>
  <c r="BI102" i="6"/>
  <c r="CU102" i="6"/>
  <c r="BH102" i="6"/>
  <c r="CT102" i="6"/>
  <c r="BF102" i="6"/>
  <c r="CH102" i="6"/>
  <c r="BG102" i="6"/>
  <c r="BE102" i="6"/>
  <c r="BD102" i="6"/>
  <c r="AV55" i="6"/>
  <c r="CQ55" i="6"/>
  <c r="AU55" i="6"/>
  <c r="CP55" i="6"/>
  <c r="BN55" i="6"/>
  <c r="AT55" i="6"/>
  <c r="CO55" i="6"/>
  <c r="BM55" i="6"/>
  <c r="AS55" i="6"/>
  <c r="CN55" i="6"/>
  <c r="BL55" i="6"/>
  <c r="AQ55" i="6"/>
  <c r="CM55" i="6"/>
  <c r="BK55" i="6"/>
  <c r="AP55" i="6"/>
  <c r="CA55" i="6"/>
  <c r="AO55" i="6"/>
  <c r="BZ55" i="6"/>
  <c r="AM55" i="6"/>
  <c r="BY55" i="6"/>
  <c r="BW55" i="6"/>
  <c r="CX55" i="6"/>
  <c r="CW55" i="6"/>
  <c r="CV55" i="6"/>
  <c r="BJ55" i="6"/>
  <c r="BI55" i="6"/>
  <c r="BH55" i="6"/>
  <c r="BG55" i="6"/>
  <c r="BF55" i="6"/>
  <c r="BE55" i="6"/>
  <c r="BD55" i="6"/>
  <c r="CU55" i="6"/>
  <c r="BC55" i="6"/>
  <c r="CT55" i="6"/>
  <c r="AX55" i="6"/>
  <c r="CS55" i="6"/>
  <c r="AW55" i="6"/>
  <c r="CR55" i="6"/>
  <c r="CH55" i="6"/>
  <c r="CG55" i="6"/>
  <c r="CF55" i="6"/>
  <c r="AP46" i="6"/>
  <c r="CM390" i="6"/>
  <c r="BK390" i="6"/>
  <c r="AP390" i="6"/>
  <c r="AO390" i="6"/>
  <c r="CH390" i="6"/>
  <c r="BJ390" i="6"/>
  <c r="AM390" i="6"/>
  <c r="CF390" i="6"/>
  <c r="BI390" i="6"/>
  <c r="CV390" i="6"/>
  <c r="BD390" i="6"/>
  <c r="CA390" i="6"/>
  <c r="CU390" i="6"/>
  <c r="BZ390" i="6"/>
  <c r="BC390" i="6"/>
  <c r="BY390" i="6"/>
  <c r="CT390" i="6"/>
  <c r="BW390" i="6"/>
  <c r="AX390" i="6"/>
  <c r="AW390" i="6"/>
  <c r="AV390" i="6"/>
  <c r="CS390" i="6"/>
  <c r="CR390" i="6"/>
  <c r="CQ390" i="6"/>
  <c r="AU390" i="6"/>
  <c r="CP390" i="6"/>
  <c r="BN390" i="6"/>
  <c r="AT390" i="6"/>
  <c r="CO390" i="6"/>
  <c r="BM390" i="6"/>
  <c r="AS390" i="6"/>
  <c r="CN390" i="6"/>
  <c r="BL390" i="6"/>
  <c r="AQ390" i="6"/>
  <c r="CX390" i="6"/>
  <c r="CW390" i="6"/>
  <c r="CG390" i="6"/>
  <c r="CE390" i="6"/>
  <c r="CD390" i="6"/>
  <c r="CC390" i="6"/>
  <c r="BH390" i="6"/>
  <c r="BG390" i="6"/>
  <c r="BF390" i="6"/>
  <c r="BE390" i="6"/>
  <c r="CN376" i="6"/>
  <c r="BL376" i="6"/>
  <c r="AQ376" i="6"/>
  <c r="CM376" i="6"/>
  <c r="BK376" i="6"/>
  <c r="AP376" i="6"/>
  <c r="BE376" i="6"/>
  <c r="CE376" i="6"/>
  <c r="BD376" i="6"/>
  <c r="CD376" i="6"/>
  <c r="CC376" i="6"/>
  <c r="BC376" i="6"/>
  <c r="CX376" i="6"/>
  <c r="CA376" i="6"/>
  <c r="AX376" i="6"/>
  <c r="CW376" i="6"/>
  <c r="BZ376" i="6"/>
  <c r="AW376" i="6"/>
  <c r="CV376" i="6"/>
  <c r="BY376" i="6"/>
  <c r="AV376" i="6"/>
  <c r="BN376" i="6"/>
  <c r="BM376" i="6"/>
  <c r="CU376" i="6"/>
  <c r="BJ376" i="6"/>
  <c r="CT376" i="6"/>
  <c r="BI376" i="6"/>
  <c r="BH376" i="6"/>
  <c r="CS376" i="6"/>
  <c r="BG376" i="6"/>
  <c r="CR376" i="6"/>
  <c r="BF376" i="6"/>
  <c r="CQ376" i="6"/>
  <c r="CP376" i="6"/>
  <c r="CO376" i="6"/>
  <c r="AU376" i="6"/>
  <c r="BW376" i="6"/>
  <c r="AT376" i="6"/>
  <c r="AS376" i="6"/>
  <c r="AO376" i="6"/>
  <c r="AM376" i="6"/>
  <c r="CH376" i="6"/>
  <c r="CG376" i="6"/>
  <c r="CF376" i="6"/>
  <c r="CT353" i="6"/>
  <c r="BW353" i="6"/>
  <c r="AX353" i="6"/>
  <c r="AW353" i="6"/>
  <c r="AV353" i="6"/>
  <c r="CS353" i="6"/>
  <c r="CR353" i="6"/>
  <c r="CQ353" i="6"/>
  <c r="AU353" i="6"/>
  <c r="CP353" i="6"/>
  <c r="BN353" i="6"/>
  <c r="AT353" i="6"/>
  <c r="CO353" i="6"/>
  <c r="BM353" i="6"/>
  <c r="AS353" i="6"/>
  <c r="CN353" i="6"/>
  <c r="BL353" i="6"/>
  <c r="CW353" i="6"/>
  <c r="CV353" i="6"/>
  <c r="BI353" i="6"/>
  <c r="CU353" i="6"/>
  <c r="BH353" i="6"/>
  <c r="BG353" i="6"/>
  <c r="BF353" i="6"/>
  <c r="CM353" i="6"/>
  <c r="BE353" i="6"/>
  <c r="BD353" i="6"/>
  <c r="CH353" i="6"/>
  <c r="CG353" i="6"/>
  <c r="BC353" i="6"/>
  <c r="CF353" i="6"/>
  <c r="AQ353" i="6"/>
  <c r="AP353" i="6"/>
  <c r="CE353" i="6"/>
  <c r="AO353" i="6"/>
  <c r="CD353" i="6"/>
  <c r="AM353" i="6"/>
  <c r="CC353" i="6"/>
  <c r="CA353" i="6"/>
  <c r="CX353" i="6"/>
  <c r="BZ353" i="6"/>
  <c r="BY353" i="6"/>
  <c r="BK353" i="6"/>
  <c r="BJ353" i="6"/>
  <c r="BP335" i="6"/>
  <c r="CH330" i="6"/>
  <c r="BJ330" i="6"/>
  <c r="AM330" i="6"/>
  <c r="CG330" i="6"/>
  <c r="CF330" i="6"/>
  <c r="BI330" i="6"/>
  <c r="BH330" i="6"/>
  <c r="CE330" i="6"/>
  <c r="BG330" i="6"/>
  <c r="CX330" i="6"/>
  <c r="CD330" i="6"/>
  <c r="BF330" i="6"/>
  <c r="CW330" i="6"/>
  <c r="CC330" i="6"/>
  <c r="BE330" i="6"/>
  <c r="CV330" i="6"/>
  <c r="BD330" i="6"/>
  <c r="CA330" i="6"/>
  <c r="AT330" i="6"/>
  <c r="BZ330" i="6"/>
  <c r="AS330" i="6"/>
  <c r="BY330" i="6"/>
  <c r="BW330" i="6"/>
  <c r="AQ330" i="6"/>
  <c r="AP330" i="6"/>
  <c r="AO330" i="6"/>
  <c r="AU330" i="6"/>
  <c r="CS330" i="6"/>
  <c r="CR330" i="6"/>
  <c r="CQ330" i="6"/>
  <c r="CP330" i="6"/>
  <c r="CO330" i="6"/>
  <c r="CN330" i="6"/>
  <c r="CM330" i="6"/>
  <c r="BN330" i="6"/>
  <c r="BM330" i="6"/>
  <c r="BL330" i="6"/>
  <c r="BK330" i="6"/>
  <c r="BC330" i="6"/>
  <c r="CU330" i="6"/>
  <c r="CT330" i="6"/>
  <c r="AX330" i="6"/>
  <c r="AW330" i="6"/>
  <c r="AV330" i="6"/>
  <c r="AO321" i="6"/>
  <c r="CH321" i="6"/>
  <c r="BJ321" i="6"/>
  <c r="AM321" i="6"/>
  <c r="CG321" i="6"/>
  <c r="CF321" i="6"/>
  <c r="BI321" i="6"/>
  <c r="BH321" i="6"/>
  <c r="CE321" i="6"/>
  <c r="BG321" i="6"/>
  <c r="CX321" i="6"/>
  <c r="CD321" i="6"/>
  <c r="BF321" i="6"/>
  <c r="CW321" i="6"/>
  <c r="CV321" i="6"/>
  <c r="CU321" i="6"/>
  <c r="BN321" i="6"/>
  <c r="BM321" i="6"/>
  <c r="CT321" i="6"/>
  <c r="BL321" i="6"/>
  <c r="BK321" i="6"/>
  <c r="CS321" i="6"/>
  <c r="BE321" i="6"/>
  <c r="CR321" i="6"/>
  <c r="BD321" i="6"/>
  <c r="CN321" i="6"/>
  <c r="AP321" i="6"/>
  <c r="CM321" i="6"/>
  <c r="CC321" i="6"/>
  <c r="CA321" i="6"/>
  <c r="BZ321" i="6"/>
  <c r="BY321" i="6"/>
  <c r="BW321" i="6"/>
  <c r="BC321" i="6"/>
  <c r="AX321" i="6"/>
  <c r="AW321" i="6"/>
  <c r="AV321" i="6"/>
  <c r="AT321" i="6"/>
  <c r="CQ321" i="6"/>
  <c r="CP321" i="6"/>
  <c r="CO321" i="6"/>
  <c r="AU321" i="6"/>
  <c r="AS321" i="6"/>
  <c r="AQ321" i="6"/>
  <c r="CQ265" i="6"/>
  <c r="AU265" i="6"/>
  <c r="CP265" i="6"/>
  <c r="BN265" i="6"/>
  <c r="AT265" i="6"/>
  <c r="CO265" i="6"/>
  <c r="BM265" i="6"/>
  <c r="AS265" i="6"/>
  <c r="CN265" i="6"/>
  <c r="BL265" i="6"/>
  <c r="AQ265" i="6"/>
  <c r="CM265" i="6"/>
  <c r="BK265" i="6"/>
  <c r="AP265" i="6"/>
  <c r="AO265" i="6"/>
  <c r="CH265" i="6"/>
  <c r="BJ265" i="6"/>
  <c r="AM265" i="6"/>
  <c r="CG265" i="6"/>
  <c r="CT265" i="6"/>
  <c r="BF265" i="6"/>
  <c r="BE265" i="6"/>
  <c r="BD265" i="6"/>
  <c r="CS265" i="6"/>
  <c r="CR265" i="6"/>
  <c r="BC265" i="6"/>
  <c r="CF265" i="6"/>
  <c r="AX265" i="6"/>
  <c r="AW265" i="6"/>
  <c r="CE265" i="6"/>
  <c r="AV265" i="6"/>
  <c r="CD265" i="6"/>
  <c r="CC265" i="6"/>
  <c r="CA265" i="6"/>
  <c r="BZ265" i="6"/>
  <c r="BY265" i="6"/>
  <c r="BW265" i="6"/>
  <c r="CX265" i="6"/>
  <c r="BG265" i="6"/>
  <c r="CW265" i="6"/>
  <c r="CV265" i="6"/>
  <c r="CU265" i="6"/>
  <c r="BI265" i="6"/>
  <c r="BH265" i="6"/>
  <c r="AV237" i="6"/>
  <c r="CS237" i="6"/>
  <c r="CR237" i="6"/>
  <c r="CQ237" i="6"/>
  <c r="AU237" i="6"/>
  <c r="CP237" i="6"/>
  <c r="BN237" i="6"/>
  <c r="AT237" i="6"/>
  <c r="CO237" i="6"/>
  <c r="BM237" i="6"/>
  <c r="AS237" i="6"/>
  <c r="CN237" i="6"/>
  <c r="BL237" i="6"/>
  <c r="AQ237" i="6"/>
  <c r="CM237" i="6"/>
  <c r="BK237" i="6"/>
  <c r="AP237" i="6"/>
  <c r="AW237" i="6"/>
  <c r="CE237" i="6"/>
  <c r="CD237" i="6"/>
  <c r="CC237" i="6"/>
  <c r="CA237" i="6"/>
  <c r="BZ237" i="6"/>
  <c r="BY237" i="6"/>
  <c r="BW237" i="6"/>
  <c r="BJ237" i="6"/>
  <c r="CX237" i="6"/>
  <c r="CW237" i="6"/>
  <c r="BI237" i="6"/>
  <c r="CV237" i="6"/>
  <c r="BH237" i="6"/>
  <c r="BG237" i="6"/>
  <c r="CU237" i="6"/>
  <c r="BF237" i="6"/>
  <c r="BE237" i="6"/>
  <c r="CT237" i="6"/>
  <c r="BD237" i="6"/>
  <c r="AM237" i="6"/>
  <c r="CH237" i="6"/>
  <c r="CG237" i="6"/>
  <c r="CF237" i="6"/>
  <c r="BC237" i="6"/>
  <c r="AX237" i="6"/>
  <c r="AO237" i="6"/>
  <c r="AW205" i="6"/>
  <c r="AV205" i="6"/>
  <c r="CS205" i="6"/>
  <c r="CR205" i="6"/>
  <c r="CQ205" i="6"/>
  <c r="AU205" i="6"/>
  <c r="CP205" i="6"/>
  <c r="BN205" i="6"/>
  <c r="AT205" i="6"/>
  <c r="CO205" i="6"/>
  <c r="BM205" i="6"/>
  <c r="AS205" i="6"/>
  <c r="CN205" i="6"/>
  <c r="BL205" i="6"/>
  <c r="AQ205" i="6"/>
  <c r="CM205" i="6"/>
  <c r="BK205" i="6"/>
  <c r="AP205" i="6"/>
  <c r="CU205" i="6"/>
  <c r="BF205" i="6"/>
  <c r="BE205" i="6"/>
  <c r="CT205" i="6"/>
  <c r="BD205" i="6"/>
  <c r="CH205" i="6"/>
  <c r="BC205" i="6"/>
  <c r="CG205" i="6"/>
  <c r="CF205" i="6"/>
  <c r="AX205" i="6"/>
  <c r="AO205" i="6"/>
  <c r="AM205" i="6"/>
  <c r="CE205" i="6"/>
  <c r="CD205" i="6"/>
  <c r="CC205" i="6"/>
  <c r="CA205" i="6"/>
  <c r="BZ205" i="6"/>
  <c r="BY205" i="6"/>
  <c r="BW205" i="6"/>
  <c r="BJ205" i="6"/>
  <c r="BG205" i="6"/>
  <c r="CX205" i="6"/>
  <c r="CW205" i="6"/>
  <c r="CV205" i="6"/>
  <c r="BI205" i="6"/>
  <c r="BH205" i="6"/>
  <c r="CA177" i="6"/>
  <c r="CU177" i="6"/>
  <c r="BZ177" i="6"/>
  <c r="BC177" i="6"/>
  <c r="BY177" i="6"/>
  <c r="CT177" i="6"/>
  <c r="BW177" i="6"/>
  <c r="AX177" i="6"/>
  <c r="AW177" i="6"/>
  <c r="AV177" i="6"/>
  <c r="CS177" i="6"/>
  <c r="CR177" i="6"/>
  <c r="CQ177" i="6"/>
  <c r="AU177" i="6"/>
  <c r="CP177" i="6"/>
  <c r="BN177" i="6"/>
  <c r="AT177" i="6"/>
  <c r="CX177" i="6"/>
  <c r="CW177" i="6"/>
  <c r="BI177" i="6"/>
  <c r="CV177" i="6"/>
  <c r="BH177" i="6"/>
  <c r="CO177" i="6"/>
  <c r="BG177" i="6"/>
  <c r="CN177" i="6"/>
  <c r="BF177" i="6"/>
  <c r="BE177" i="6"/>
  <c r="CM177" i="6"/>
  <c r="BD177" i="6"/>
  <c r="AS177" i="6"/>
  <c r="CH177" i="6"/>
  <c r="CG177" i="6"/>
  <c r="AQ177" i="6"/>
  <c r="CF177" i="6"/>
  <c r="AP177" i="6"/>
  <c r="AO177" i="6"/>
  <c r="AM177" i="6"/>
  <c r="CE177" i="6"/>
  <c r="CD177" i="6"/>
  <c r="CC177" i="6"/>
  <c r="BK177" i="6"/>
  <c r="BJ177" i="6"/>
  <c r="BM177" i="6"/>
  <c r="BL177" i="6"/>
  <c r="AQ144" i="6"/>
  <c r="CM144" i="6"/>
  <c r="BK144" i="6"/>
  <c r="AP144" i="6"/>
  <c r="AO144" i="6"/>
  <c r="CH144" i="6"/>
  <c r="BJ144" i="6"/>
  <c r="AM144" i="6"/>
  <c r="CG144" i="6"/>
  <c r="CF144" i="6"/>
  <c r="BI144" i="6"/>
  <c r="BH144" i="6"/>
  <c r="CE144" i="6"/>
  <c r="BG144" i="6"/>
  <c r="CQ144" i="6"/>
  <c r="AU144" i="6"/>
  <c r="CX144" i="6"/>
  <c r="CW144" i="6"/>
  <c r="BN144" i="6"/>
  <c r="CV144" i="6"/>
  <c r="BM144" i="6"/>
  <c r="BL144" i="6"/>
  <c r="CU144" i="6"/>
  <c r="BF144" i="6"/>
  <c r="BE144" i="6"/>
  <c r="CT144" i="6"/>
  <c r="BD144" i="6"/>
  <c r="BC144" i="6"/>
  <c r="CS144" i="6"/>
  <c r="CR144" i="6"/>
  <c r="AX144" i="6"/>
  <c r="CP144" i="6"/>
  <c r="AW144" i="6"/>
  <c r="CO144" i="6"/>
  <c r="AV144" i="6"/>
  <c r="CN144" i="6"/>
  <c r="CD144" i="6"/>
  <c r="CC144" i="6"/>
  <c r="AT144" i="6"/>
  <c r="AS144" i="6"/>
  <c r="BY144" i="6"/>
  <c r="CA144" i="6"/>
  <c r="BZ144" i="6"/>
  <c r="BW144" i="6"/>
  <c r="CO130" i="6"/>
  <c r="BM130" i="6"/>
  <c r="AS130" i="6"/>
  <c r="CN130" i="6"/>
  <c r="BL130" i="6"/>
  <c r="AQ130" i="6"/>
  <c r="CM130" i="6"/>
  <c r="BK130" i="6"/>
  <c r="AP130" i="6"/>
  <c r="AO130" i="6"/>
  <c r="CH130" i="6"/>
  <c r="BJ130" i="6"/>
  <c r="AM130" i="6"/>
  <c r="CG130" i="6"/>
  <c r="CF130" i="6"/>
  <c r="BI130" i="6"/>
  <c r="AU130" i="6"/>
  <c r="CA130" i="6"/>
  <c r="AT130" i="6"/>
  <c r="BZ130" i="6"/>
  <c r="BY130" i="6"/>
  <c r="BW130" i="6"/>
  <c r="CX130" i="6"/>
  <c r="CW130" i="6"/>
  <c r="CV130" i="6"/>
  <c r="BN130" i="6"/>
  <c r="CU130" i="6"/>
  <c r="BH130" i="6"/>
  <c r="BG130" i="6"/>
  <c r="CT130" i="6"/>
  <c r="BF130" i="6"/>
  <c r="BE130" i="6"/>
  <c r="CS130" i="6"/>
  <c r="CR130" i="6"/>
  <c r="BC130" i="6"/>
  <c r="CQ130" i="6"/>
  <c r="CP130" i="6"/>
  <c r="CE130" i="6"/>
  <c r="CD130" i="6"/>
  <c r="CC130" i="6"/>
  <c r="BD130" i="6"/>
  <c r="AX130" i="6"/>
  <c r="AW130" i="6"/>
  <c r="AV130" i="6"/>
  <c r="CS97" i="6"/>
  <c r="CR97" i="6"/>
  <c r="CQ97" i="6"/>
  <c r="AU97" i="6"/>
  <c r="CP97" i="6"/>
  <c r="BN97" i="6"/>
  <c r="AT97" i="6"/>
  <c r="CO97" i="6"/>
  <c r="BM97" i="6"/>
  <c r="AS97" i="6"/>
  <c r="CN97" i="6"/>
  <c r="BL97" i="6"/>
  <c r="AQ97" i="6"/>
  <c r="CM97" i="6"/>
  <c r="BK97" i="6"/>
  <c r="AP97" i="6"/>
  <c r="AO97" i="6"/>
  <c r="CA97" i="6"/>
  <c r="BZ97" i="6"/>
  <c r="BY97" i="6"/>
  <c r="BW97" i="6"/>
  <c r="CX97" i="6"/>
  <c r="BJ97" i="6"/>
  <c r="CW97" i="6"/>
  <c r="CV97" i="6"/>
  <c r="BI97" i="6"/>
  <c r="CU97" i="6"/>
  <c r="BH97" i="6"/>
  <c r="BG97" i="6"/>
  <c r="CT97" i="6"/>
  <c r="BF97" i="6"/>
  <c r="BE97" i="6"/>
  <c r="BD97" i="6"/>
  <c r="CH97" i="6"/>
  <c r="CG97" i="6"/>
  <c r="BC97" i="6"/>
  <c r="CF97" i="6"/>
  <c r="CE97" i="6"/>
  <c r="CD97" i="6"/>
  <c r="CC97" i="6"/>
  <c r="AV97" i="6"/>
  <c r="AX97" i="6"/>
  <c r="AW97" i="6"/>
  <c r="AM97" i="6"/>
  <c r="AW83" i="6"/>
  <c r="AV83" i="6"/>
  <c r="CS83" i="6"/>
  <c r="CR83" i="6"/>
  <c r="CQ83" i="6"/>
  <c r="AU83" i="6"/>
  <c r="CP83" i="6"/>
  <c r="BN83" i="6"/>
  <c r="AT83" i="6"/>
  <c r="CO83" i="6"/>
  <c r="BM83" i="6"/>
  <c r="AS83" i="6"/>
  <c r="CN83" i="6"/>
  <c r="BL83" i="6"/>
  <c r="AQ83" i="6"/>
  <c r="CT83" i="6"/>
  <c r="BF83" i="6"/>
  <c r="CM83" i="6"/>
  <c r="BE83" i="6"/>
  <c r="BD83" i="6"/>
  <c r="CH83" i="6"/>
  <c r="CG83" i="6"/>
  <c r="BC83" i="6"/>
  <c r="CF83" i="6"/>
  <c r="AX83" i="6"/>
  <c r="AP83" i="6"/>
  <c r="CE83" i="6"/>
  <c r="AO83" i="6"/>
  <c r="CW83" i="6"/>
  <c r="CV83" i="6"/>
  <c r="CU83" i="6"/>
  <c r="CD83" i="6"/>
  <c r="CC83" i="6"/>
  <c r="CA83" i="6"/>
  <c r="BZ83" i="6"/>
  <c r="BY83" i="6"/>
  <c r="BW83" i="6"/>
  <c r="BK83" i="6"/>
  <c r="BJ83" i="6"/>
  <c r="BI83" i="6"/>
  <c r="BH83" i="6"/>
  <c r="CX83" i="6"/>
  <c r="BG83" i="6"/>
  <c r="CR69" i="6"/>
  <c r="CQ69" i="6"/>
  <c r="AU69" i="6"/>
  <c r="CP69" i="6"/>
  <c r="BN69" i="6"/>
  <c r="AT69" i="6"/>
  <c r="CO69" i="6"/>
  <c r="BM69" i="6"/>
  <c r="AS69" i="6"/>
  <c r="CN69" i="6"/>
  <c r="BL69" i="6"/>
  <c r="AQ69" i="6"/>
  <c r="CM69" i="6"/>
  <c r="BK69" i="6"/>
  <c r="AP69" i="6"/>
  <c r="AO69" i="6"/>
  <c r="CH69" i="6"/>
  <c r="BJ69" i="6"/>
  <c r="AM69" i="6"/>
  <c r="CV69" i="6"/>
  <c r="BI69" i="6"/>
  <c r="CU69" i="6"/>
  <c r="BH69" i="6"/>
  <c r="BG69" i="6"/>
  <c r="CT69" i="6"/>
  <c r="BF69" i="6"/>
  <c r="BE69" i="6"/>
  <c r="BD69" i="6"/>
  <c r="CS69" i="6"/>
  <c r="CG69" i="6"/>
  <c r="BC69" i="6"/>
  <c r="CF69" i="6"/>
  <c r="AX69" i="6"/>
  <c r="AW69" i="6"/>
  <c r="CE69" i="6"/>
  <c r="AV69" i="6"/>
  <c r="CD69" i="6"/>
  <c r="CC69" i="6"/>
  <c r="CA69" i="6"/>
  <c r="BZ69" i="6"/>
  <c r="BY69" i="6"/>
  <c r="CW69" i="6"/>
  <c r="CX69" i="6"/>
  <c r="BW69" i="6"/>
  <c r="CA41" i="6"/>
  <c r="CU41" i="6"/>
  <c r="BZ41" i="6"/>
  <c r="BC41" i="6"/>
  <c r="BY41" i="6"/>
  <c r="CT41" i="6"/>
  <c r="BW41" i="6"/>
  <c r="AX41" i="6"/>
  <c r="AW41" i="6"/>
  <c r="AV41" i="6"/>
  <c r="CS41" i="6"/>
  <c r="CR41" i="6"/>
  <c r="CQ41" i="6"/>
  <c r="AU41" i="6"/>
  <c r="BK41" i="6"/>
  <c r="CX41" i="6"/>
  <c r="BJ41" i="6"/>
  <c r="CW41" i="6"/>
  <c r="CV41" i="6"/>
  <c r="CP41" i="6"/>
  <c r="BI41" i="6"/>
  <c r="CO41" i="6"/>
  <c r="BH41" i="6"/>
  <c r="CN41" i="6"/>
  <c r="BG41" i="6"/>
  <c r="BF41" i="6"/>
  <c r="CM41" i="6"/>
  <c r="BE41" i="6"/>
  <c r="BD41" i="6"/>
  <c r="CH41" i="6"/>
  <c r="AT41" i="6"/>
  <c r="CG41" i="6"/>
  <c r="AS41" i="6"/>
  <c r="CF41" i="6"/>
  <c r="AQ41" i="6"/>
  <c r="AP41" i="6"/>
  <c r="CE41" i="6"/>
  <c r="AO41" i="6"/>
  <c r="CD41" i="6"/>
  <c r="AM41" i="6"/>
  <c r="BH18" i="6"/>
  <c r="CE18" i="6"/>
  <c r="BG18" i="6"/>
  <c r="CX18" i="6"/>
  <c r="CD18" i="6"/>
  <c r="BF18" i="6"/>
  <c r="CW18" i="6"/>
  <c r="CC18" i="6"/>
  <c r="BE18" i="6"/>
  <c r="CV18" i="6"/>
  <c r="BD18" i="6"/>
  <c r="CA18" i="6"/>
  <c r="CU18" i="6"/>
  <c r="BZ18" i="6"/>
  <c r="BC18" i="6"/>
  <c r="BY18" i="6"/>
  <c r="CT18" i="6"/>
  <c r="BW18" i="6"/>
  <c r="AX18" i="6"/>
  <c r="BN18" i="6"/>
  <c r="BM18" i="6"/>
  <c r="BL18" i="6"/>
  <c r="BK18" i="6"/>
  <c r="CS18" i="6"/>
  <c r="BJ18" i="6"/>
  <c r="CR18" i="6"/>
  <c r="CQ18" i="6"/>
  <c r="CP18" i="6"/>
  <c r="BI18" i="6"/>
  <c r="CO18" i="6"/>
  <c r="AW18" i="6"/>
  <c r="CN18" i="6"/>
  <c r="AV18" i="6"/>
  <c r="CM18" i="6"/>
  <c r="AU18" i="6"/>
  <c r="CH18" i="6"/>
  <c r="AT18" i="6"/>
  <c r="CG18" i="6"/>
  <c r="AS18" i="6"/>
  <c r="BN12" i="6"/>
  <c r="BZ13" i="6"/>
  <c r="CX14" i="6"/>
  <c r="BL24" i="6"/>
  <c r="BF27" i="6"/>
  <c r="CR32" i="6"/>
  <c r="CG35" i="6"/>
  <c r="CF42" i="6"/>
  <c r="AQ46" i="6"/>
  <c r="BW49" i="6"/>
  <c r="CS53" i="6"/>
  <c r="CQ367" i="6"/>
  <c r="AU367" i="6"/>
  <c r="CP367" i="6"/>
  <c r="BN367" i="6"/>
  <c r="AT367" i="6"/>
  <c r="CO367" i="6"/>
  <c r="BM367" i="6"/>
  <c r="AS367" i="6"/>
  <c r="BE367" i="6"/>
  <c r="CE367" i="6"/>
  <c r="BD367" i="6"/>
  <c r="CD367" i="6"/>
  <c r="CC367" i="6"/>
  <c r="BC367" i="6"/>
  <c r="CX367" i="6"/>
  <c r="CA367" i="6"/>
  <c r="AX367" i="6"/>
  <c r="CW367" i="6"/>
  <c r="BZ367" i="6"/>
  <c r="AW367" i="6"/>
  <c r="CV367" i="6"/>
  <c r="BY367" i="6"/>
  <c r="AV367" i="6"/>
  <c r="CU367" i="6"/>
  <c r="BJ367" i="6"/>
  <c r="CT367" i="6"/>
  <c r="BI367" i="6"/>
  <c r="BH367" i="6"/>
  <c r="CS367" i="6"/>
  <c r="BG367" i="6"/>
  <c r="CR367" i="6"/>
  <c r="BF367" i="6"/>
  <c r="CN367" i="6"/>
  <c r="CM367" i="6"/>
  <c r="AQ367" i="6"/>
  <c r="CH367" i="6"/>
  <c r="AP367" i="6"/>
  <c r="CG367" i="6"/>
  <c r="AO367" i="6"/>
  <c r="CF367" i="6"/>
  <c r="AM367" i="6"/>
  <c r="BW367" i="6"/>
  <c r="BL367" i="6"/>
  <c r="BK367" i="6"/>
  <c r="CA344" i="6"/>
  <c r="CU344" i="6"/>
  <c r="BZ344" i="6"/>
  <c r="BC344" i="6"/>
  <c r="BY344" i="6"/>
  <c r="CT344" i="6"/>
  <c r="BW344" i="6"/>
  <c r="AX344" i="6"/>
  <c r="AW344" i="6"/>
  <c r="AV344" i="6"/>
  <c r="CS344" i="6"/>
  <c r="CR344" i="6"/>
  <c r="AS344" i="6"/>
  <c r="CE344" i="6"/>
  <c r="AQ344" i="6"/>
  <c r="CD344" i="6"/>
  <c r="AP344" i="6"/>
  <c r="CC344" i="6"/>
  <c r="AO344" i="6"/>
  <c r="AM344" i="6"/>
  <c r="BN344" i="6"/>
  <c r="BM344" i="6"/>
  <c r="CW344" i="6"/>
  <c r="BD344" i="6"/>
  <c r="CV344" i="6"/>
  <c r="AU344" i="6"/>
  <c r="CQ344" i="6"/>
  <c r="AT344" i="6"/>
  <c r="CP344" i="6"/>
  <c r="CO344" i="6"/>
  <c r="CN344" i="6"/>
  <c r="CM344" i="6"/>
  <c r="CH344" i="6"/>
  <c r="CG344" i="6"/>
  <c r="CF344" i="6"/>
  <c r="BL344" i="6"/>
  <c r="BK344" i="6"/>
  <c r="BJ344" i="6"/>
  <c r="CX344" i="6"/>
  <c r="BE344" i="6"/>
  <c r="BI344" i="6"/>
  <c r="BH344" i="6"/>
  <c r="BG344" i="6"/>
  <c r="BF344" i="6"/>
  <c r="CH316" i="6"/>
  <c r="BJ316" i="6"/>
  <c r="AM316" i="6"/>
  <c r="CG316" i="6"/>
  <c r="CF316" i="6"/>
  <c r="BI316" i="6"/>
  <c r="BH316" i="6"/>
  <c r="CE316" i="6"/>
  <c r="BG316" i="6"/>
  <c r="CX316" i="6"/>
  <c r="CD316" i="6"/>
  <c r="BF316" i="6"/>
  <c r="CW316" i="6"/>
  <c r="CC316" i="6"/>
  <c r="BE316" i="6"/>
  <c r="CA316" i="6"/>
  <c r="AU316" i="6"/>
  <c r="BZ316" i="6"/>
  <c r="AT316" i="6"/>
  <c r="BY316" i="6"/>
  <c r="AS316" i="6"/>
  <c r="BW316" i="6"/>
  <c r="AQ316" i="6"/>
  <c r="AP316" i="6"/>
  <c r="AO316" i="6"/>
  <c r="CV316" i="6"/>
  <c r="BC316" i="6"/>
  <c r="CU316" i="6"/>
  <c r="AX316" i="6"/>
  <c r="AW316" i="6"/>
  <c r="CT316" i="6"/>
  <c r="AV316" i="6"/>
  <c r="CS316" i="6"/>
  <c r="CR316" i="6"/>
  <c r="CQ316" i="6"/>
  <c r="CP316" i="6"/>
  <c r="CO316" i="6"/>
  <c r="CN316" i="6"/>
  <c r="CM316" i="6"/>
  <c r="BN316" i="6"/>
  <c r="BM316" i="6"/>
  <c r="BL316" i="6"/>
  <c r="BK316" i="6"/>
  <c r="BD316" i="6"/>
  <c r="CN302" i="6"/>
  <c r="BL302" i="6"/>
  <c r="AQ302" i="6"/>
  <c r="CM302" i="6"/>
  <c r="BK302" i="6"/>
  <c r="AP302" i="6"/>
  <c r="AO302" i="6"/>
  <c r="CH302" i="6"/>
  <c r="BJ302" i="6"/>
  <c r="AM302" i="6"/>
  <c r="CG302" i="6"/>
  <c r="CF302" i="6"/>
  <c r="BI302" i="6"/>
  <c r="BH302" i="6"/>
  <c r="CX302" i="6"/>
  <c r="CW302" i="6"/>
  <c r="CV302" i="6"/>
  <c r="BN302" i="6"/>
  <c r="CU302" i="6"/>
  <c r="BM302" i="6"/>
  <c r="BG302" i="6"/>
  <c r="CT302" i="6"/>
  <c r="BF302" i="6"/>
  <c r="BE302" i="6"/>
  <c r="BD302" i="6"/>
  <c r="CD302" i="6"/>
  <c r="CC302" i="6"/>
  <c r="CA302" i="6"/>
  <c r="BZ302" i="6"/>
  <c r="BY302" i="6"/>
  <c r="BW302" i="6"/>
  <c r="BC302" i="6"/>
  <c r="AX302" i="6"/>
  <c r="AW302" i="6"/>
  <c r="AV302" i="6"/>
  <c r="AU302" i="6"/>
  <c r="AT302" i="6"/>
  <c r="CS302" i="6"/>
  <c r="AS302" i="6"/>
  <c r="CQ302" i="6"/>
  <c r="CE302" i="6"/>
  <c r="CR302" i="6"/>
  <c r="CP302" i="6"/>
  <c r="CO302" i="6"/>
  <c r="CO288" i="6"/>
  <c r="BM288" i="6"/>
  <c r="AS288" i="6"/>
  <c r="CN288" i="6"/>
  <c r="BL288" i="6"/>
  <c r="AQ288" i="6"/>
  <c r="CM288" i="6"/>
  <c r="BK288" i="6"/>
  <c r="AP288" i="6"/>
  <c r="AO288" i="6"/>
  <c r="CH288" i="6"/>
  <c r="BJ288" i="6"/>
  <c r="AM288" i="6"/>
  <c r="CG288" i="6"/>
  <c r="CF288" i="6"/>
  <c r="BI288" i="6"/>
  <c r="CS288" i="6"/>
  <c r="CR288" i="6"/>
  <c r="BC288" i="6"/>
  <c r="CQ288" i="6"/>
  <c r="CP288" i="6"/>
  <c r="AX288" i="6"/>
  <c r="AW288" i="6"/>
  <c r="CE288" i="6"/>
  <c r="AV288" i="6"/>
  <c r="CD288" i="6"/>
  <c r="CC288" i="6"/>
  <c r="AU288" i="6"/>
  <c r="CA288" i="6"/>
  <c r="AT288" i="6"/>
  <c r="BZ288" i="6"/>
  <c r="BY288" i="6"/>
  <c r="BW288" i="6"/>
  <c r="CX288" i="6"/>
  <c r="CW288" i="6"/>
  <c r="CV288" i="6"/>
  <c r="BN288" i="6"/>
  <c r="BG288" i="6"/>
  <c r="CU288" i="6"/>
  <c r="CT288" i="6"/>
  <c r="BH288" i="6"/>
  <c r="BF288" i="6"/>
  <c r="BE288" i="6"/>
  <c r="BD288" i="6"/>
  <c r="CP260" i="6"/>
  <c r="BN260" i="6"/>
  <c r="AT260" i="6"/>
  <c r="CO260" i="6"/>
  <c r="BM260" i="6"/>
  <c r="AS260" i="6"/>
  <c r="CN260" i="6"/>
  <c r="BL260" i="6"/>
  <c r="AQ260" i="6"/>
  <c r="CM260" i="6"/>
  <c r="BK260" i="6"/>
  <c r="AP260" i="6"/>
  <c r="AO260" i="6"/>
  <c r="CH260" i="6"/>
  <c r="BJ260" i="6"/>
  <c r="AM260" i="6"/>
  <c r="CG260" i="6"/>
  <c r="CF260" i="6"/>
  <c r="AW260" i="6"/>
  <c r="CE260" i="6"/>
  <c r="AV260" i="6"/>
  <c r="CD260" i="6"/>
  <c r="CC260" i="6"/>
  <c r="AU260" i="6"/>
  <c r="CA260" i="6"/>
  <c r="BZ260" i="6"/>
  <c r="BY260" i="6"/>
  <c r="BW260" i="6"/>
  <c r="CX260" i="6"/>
  <c r="CW260" i="6"/>
  <c r="CV260" i="6"/>
  <c r="BI260" i="6"/>
  <c r="CU260" i="6"/>
  <c r="BH260" i="6"/>
  <c r="BG260" i="6"/>
  <c r="CT260" i="6"/>
  <c r="BF260" i="6"/>
  <c r="BE260" i="6"/>
  <c r="AX260" i="6"/>
  <c r="BD260" i="6"/>
  <c r="BC260" i="6"/>
  <c r="CQ260" i="6"/>
  <c r="CS260" i="6"/>
  <c r="CR260" i="6"/>
  <c r="BY228" i="6"/>
  <c r="CT228" i="6"/>
  <c r="BW228" i="6"/>
  <c r="AX228" i="6"/>
  <c r="AW228" i="6"/>
  <c r="AV228" i="6"/>
  <c r="CS228" i="6"/>
  <c r="CR228" i="6"/>
  <c r="CQ228" i="6"/>
  <c r="AU228" i="6"/>
  <c r="CP228" i="6"/>
  <c r="BN228" i="6"/>
  <c r="AT228" i="6"/>
  <c r="CO228" i="6"/>
  <c r="BM228" i="6"/>
  <c r="AS228" i="6"/>
  <c r="CW228" i="6"/>
  <c r="CV228" i="6"/>
  <c r="BI228" i="6"/>
  <c r="CU228" i="6"/>
  <c r="BH228" i="6"/>
  <c r="CN228" i="6"/>
  <c r="BG228" i="6"/>
  <c r="BF228" i="6"/>
  <c r="CM228" i="6"/>
  <c r="BE228" i="6"/>
  <c r="BD228" i="6"/>
  <c r="CH228" i="6"/>
  <c r="CG228" i="6"/>
  <c r="BC228" i="6"/>
  <c r="CF228" i="6"/>
  <c r="AQ228" i="6"/>
  <c r="AP228" i="6"/>
  <c r="CE228" i="6"/>
  <c r="AO228" i="6"/>
  <c r="CD228" i="6"/>
  <c r="AM228" i="6"/>
  <c r="CC228" i="6"/>
  <c r="CA228" i="6"/>
  <c r="BZ228" i="6"/>
  <c r="BJ228" i="6"/>
  <c r="BK228" i="6"/>
  <c r="CX228" i="6"/>
  <c r="BL228" i="6"/>
  <c r="CU172" i="6"/>
  <c r="BZ172" i="6"/>
  <c r="BC172" i="6"/>
  <c r="BY172" i="6"/>
  <c r="CT172" i="6"/>
  <c r="BW172" i="6"/>
  <c r="AX172" i="6"/>
  <c r="AW172" i="6"/>
  <c r="AV172" i="6"/>
  <c r="CS172" i="6"/>
  <c r="CR172" i="6"/>
  <c r="CQ172" i="6"/>
  <c r="AU172" i="6"/>
  <c r="CP172" i="6"/>
  <c r="BN172" i="6"/>
  <c r="AT172" i="6"/>
  <c r="CO172" i="6"/>
  <c r="BM172" i="6"/>
  <c r="AS172" i="6"/>
  <c r="BK172" i="6"/>
  <c r="BJ172" i="6"/>
  <c r="CX172" i="6"/>
  <c r="CW172" i="6"/>
  <c r="BI172" i="6"/>
  <c r="CV172" i="6"/>
  <c r="BH172" i="6"/>
  <c r="BG172" i="6"/>
  <c r="CN172" i="6"/>
  <c r="BF172" i="6"/>
  <c r="BE172" i="6"/>
  <c r="CM172" i="6"/>
  <c r="BD172" i="6"/>
  <c r="CH172" i="6"/>
  <c r="CG172" i="6"/>
  <c r="AQ172" i="6"/>
  <c r="CF172" i="6"/>
  <c r="AP172" i="6"/>
  <c r="AO172" i="6"/>
  <c r="AM172" i="6"/>
  <c r="CE172" i="6"/>
  <c r="CD172" i="6"/>
  <c r="CC172" i="6"/>
  <c r="CA172" i="6"/>
  <c r="BL172" i="6"/>
  <c r="CV158" i="6"/>
  <c r="BD158" i="6"/>
  <c r="CA158" i="6"/>
  <c r="CU158" i="6"/>
  <c r="BZ158" i="6"/>
  <c r="BC158" i="6"/>
  <c r="BY158" i="6"/>
  <c r="CT158" i="6"/>
  <c r="BW158" i="6"/>
  <c r="AX158" i="6"/>
  <c r="AW158" i="6"/>
  <c r="AV158" i="6"/>
  <c r="CS158" i="6"/>
  <c r="CR158" i="6"/>
  <c r="CC158" i="6"/>
  <c r="BN158" i="6"/>
  <c r="BM158" i="6"/>
  <c r="BL158" i="6"/>
  <c r="BK158" i="6"/>
  <c r="CX158" i="6"/>
  <c r="BJ158" i="6"/>
  <c r="CW158" i="6"/>
  <c r="CQ158" i="6"/>
  <c r="CP158" i="6"/>
  <c r="BI158" i="6"/>
  <c r="CO158" i="6"/>
  <c r="BH158" i="6"/>
  <c r="CN158" i="6"/>
  <c r="BG158" i="6"/>
  <c r="CM158" i="6"/>
  <c r="BE158" i="6"/>
  <c r="AU158" i="6"/>
  <c r="CH158" i="6"/>
  <c r="AT158" i="6"/>
  <c r="AQ158" i="6"/>
  <c r="AM158" i="6"/>
  <c r="CG158" i="6"/>
  <c r="CF158" i="6"/>
  <c r="CE158" i="6"/>
  <c r="AS158" i="6"/>
  <c r="CD158" i="6"/>
  <c r="BF158" i="6"/>
  <c r="AP158" i="6"/>
  <c r="AO158" i="6"/>
  <c r="CM139" i="6"/>
  <c r="BK139" i="6"/>
  <c r="AP139" i="6"/>
  <c r="AO139" i="6"/>
  <c r="CH139" i="6"/>
  <c r="BJ139" i="6"/>
  <c r="AM139" i="6"/>
  <c r="CG139" i="6"/>
  <c r="CF139" i="6"/>
  <c r="BI139" i="6"/>
  <c r="BH139" i="6"/>
  <c r="CE139" i="6"/>
  <c r="BG139" i="6"/>
  <c r="CX139" i="6"/>
  <c r="CD139" i="6"/>
  <c r="BF139" i="6"/>
  <c r="CQ139" i="6"/>
  <c r="CP139" i="6"/>
  <c r="AX139" i="6"/>
  <c r="CO139" i="6"/>
  <c r="AW139" i="6"/>
  <c r="CN139" i="6"/>
  <c r="AV139" i="6"/>
  <c r="CC139" i="6"/>
  <c r="AU139" i="6"/>
  <c r="CA139" i="6"/>
  <c r="AT139" i="6"/>
  <c r="BZ139" i="6"/>
  <c r="AS139" i="6"/>
  <c r="BY139" i="6"/>
  <c r="BW139" i="6"/>
  <c r="AQ139" i="6"/>
  <c r="CW139" i="6"/>
  <c r="BN139" i="6"/>
  <c r="CU139" i="6"/>
  <c r="BM139" i="6"/>
  <c r="BE139" i="6"/>
  <c r="CV139" i="6"/>
  <c r="CT139" i="6"/>
  <c r="CS139" i="6"/>
  <c r="CR139" i="6"/>
  <c r="BL139" i="6"/>
  <c r="BD139" i="6"/>
  <c r="BC139" i="6"/>
  <c r="CN125" i="6"/>
  <c r="BL125" i="6"/>
  <c r="AQ125" i="6"/>
  <c r="CM125" i="6"/>
  <c r="BK125" i="6"/>
  <c r="AP125" i="6"/>
  <c r="AO125" i="6"/>
  <c r="CH125" i="6"/>
  <c r="BJ125" i="6"/>
  <c r="AM125" i="6"/>
  <c r="CG125" i="6"/>
  <c r="CF125" i="6"/>
  <c r="BI125" i="6"/>
  <c r="BH125" i="6"/>
  <c r="CX125" i="6"/>
  <c r="CW125" i="6"/>
  <c r="CV125" i="6"/>
  <c r="BN125" i="6"/>
  <c r="CU125" i="6"/>
  <c r="BM125" i="6"/>
  <c r="BG125" i="6"/>
  <c r="CT125" i="6"/>
  <c r="BF125" i="6"/>
  <c r="BE125" i="6"/>
  <c r="BD125" i="6"/>
  <c r="CS125" i="6"/>
  <c r="CR125" i="6"/>
  <c r="BC125" i="6"/>
  <c r="CQ125" i="6"/>
  <c r="CP125" i="6"/>
  <c r="AX125" i="6"/>
  <c r="CO125" i="6"/>
  <c r="AW125" i="6"/>
  <c r="CE125" i="6"/>
  <c r="AV125" i="6"/>
  <c r="CC125" i="6"/>
  <c r="AU125" i="6"/>
  <c r="CD125" i="6"/>
  <c r="CA125" i="6"/>
  <c r="BZ125" i="6"/>
  <c r="BY125" i="6"/>
  <c r="BW125" i="6"/>
  <c r="AT125" i="6"/>
  <c r="AS125" i="6"/>
  <c r="CR92" i="6"/>
  <c r="CQ92" i="6"/>
  <c r="AU92" i="6"/>
  <c r="CP92" i="6"/>
  <c r="BN92" i="6"/>
  <c r="AT92" i="6"/>
  <c r="CO92" i="6"/>
  <c r="BM92" i="6"/>
  <c r="AS92" i="6"/>
  <c r="CN92" i="6"/>
  <c r="BL92" i="6"/>
  <c r="AQ92" i="6"/>
  <c r="CM92" i="6"/>
  <c r="BK92" i="6"/>
  <c r="AP92" i="6"/>
  <c r="AO92" i="6"/>
  <c r="CH92" i="6"/>
  <c r="BJ92" i="6"/>
  <c r="AM92" i="6"/>
  <c r="CX92" i="6"/>
  <c r="CW92" i="6"/>
  <c r="CV92" i="6"/>
  <c r="BI92" i="6"/>
  <c r="CU92" i="6"/>
  <c r="BH92" i="6"/>
  <c r="BG92" i="6"/>
  <c r="CT92" i="6"/>
  <c r="BF92" i="6"/>
  <c r="BE92" i="6"/>
  <c r="BD92" i="6"/>
  <c r="CS92" i="6"/>
  <c r="CG92" i="6"/>
  <c r="BC92" i="6"/>
  <c r="CF92" i="6"/>
  <c r="AX92" i="6"/>
  <c r="AW92" i="6"/>
  <c r="CE92" i="6"/>
  <c r="AV92" i="6"/>
  <c r="CD92" i="6"/>
  <c r="CC92" i="6"/>
  <c r="CA92" i="6"/>
  <c r="BZ92" i="6"/>
  <c r="BY92" i="6"/>
  <c r="BW92" i="6"/>
  <c r="CO78" i="6"/>
  <c r="BM78" i="6"/>
  <c r="AS78" i="6"/>
  <c r="CN78" i="6"/>
  <c r="BL78" i="6"/>
  <c r="AQ78" i="6"/>
  <c r="CM78" i="6"/>
  <c r="BK78" i="6"/>
  <c r="AP78" i="6"/>
  <c r="AO78" i="6"/>
  <c r="CH78" i="6"/>
  <c r="BJ78" i="6"/>
  <c r="AM78" i="6"/>
  <c r="CG78" i="6"/>
  <c r="CF78" i="6"/>
  <c r="BI78" i="6"/>
  <c r="BY78" i="6"/>
  <c r="BW78" i="6"/>
  <c r="CX78" i="6"/>
  <c r="CW78" i="6"/>
  <c r="CV78" i="6"/>
  <c r="BN78" i="6"/>
  <c r="CU78" i="6"/>
  <c r="BH78" i="6"/>
  <c r="BG78" i="6"/>
  <c r="CT78" i="6"/>
  <c r="BF78" i="6"/>
  <c r="BE78" i="6"/>
  <c r="BD78" i="6"/>
  <c r="CS78" i="6"/>
  <c r="CR78" i="6"/>
  <c r="BC78" i="6"/>
  <c r="CQ78" i="6"/>
  <c r="CP78" i="6"/>
  <c r="AX78" i="6"/>
  <c r="AW78" i="6"/>
  <c r="CE78" i="6"/>
  <c r="AV78" i="6"/>
  <c r="AU78" i="6"/>
  <c r="BZ78" i="6"/>
  <c r="CD78" i="6"/>
  <c r="CC78" i="6"/>
  <c r="CQ64" i="6"/>
  <c r="AU64" i="6"/>
  <c r="CP64" i="6"/>
  <c r="BN64" i="6"/>
  <c r="AT64" i="6"/>
  <c r="CO64" i="6"/>
  <c r="BM64" i="6"/>
  <c r="AS64" i="6"/>
  <c r="CN64" i="6"/>
  <c r="BL64" i="6"/>
  <c r="AQ64" i="6"/>
  <c r="CM64" i="6"/>
  <c r="BK64" i="6"/>
  <c r="AP64" i="6"/>
  <c r="AO64" i="6"/>
  <c r="CH64" i="6"/>
  <c r="BJ64" i="6"/>
  <c r="AM64" i="6"/>
  <c r="CG64" i="6"/>
  <c r="CS64" i="6"/>
  <c r="CR64" i="6"/>
  <c r="BC64" i="6"/>
  <c r="CF64" i="6"/>
  <c r="AX64" i="6"/>
  <c r="AW64" i="6"/>
  <c r="CE64" i="6"/>
  <c r="AV64" i="6"/>
  <c r="CD64" i="6"/>
  <c r="CC64" i="6"/>
  <c r="CA64" i="6"/>
  <c r="BZ64" i="6"/>
  <c r="BY64" i="6"/>
  <c r="BW64" i="6"/>
  <c r="CX64" i="6"/>
  <c r="CW64" i="6"/>
  <c r="CV64" i="6"/>
  <c r="BI64" i="6"/>
  <c r="BG64" i="6"/>
  <c r="BF64" i="6"/>
  <c r="BE64" i="6"/>
  <c r="BD64" i="6"/>
  <c r="CU64" i="6"/>
  <c r="CT64" i="6"/>
  <c r="CS50" i="6"/>
  <c r="CP50" i="6"/>
  <c r="CO50" i="6"/>
  <c r="CN50" i="6"/>
  <c r="CM50" i="6"/>
  <c r="BY50" i="6"/>
  <c r="AX50" i="6"/>
  <c r="BW50" i="6"/>
  <c r="AW50" i="6"/>
  <c r="CX50" i="6"/>
  <c r="AV50" i="6"/>
  <c r="CW50" i="6"/>
  <c r="CV50" i="6"/>
  <c r="AU50" i="6"/>
  <c r="CU50" i="6"/>
  <c r="BN50" i="6"/>
  <c r="AT50" i="6"/>
  <c r="BM50" i="6"/>
  <c r="AS50" i="6"/>
  <c r="CT50" i="6"/>
  <c r="BL50" i="6"/>
  <c r="CE50" i="6"/>
  <c r="AM50" i="6"/>
  <c r="CD50" i="6"/>
  <c r="CC50" i="6"/>
  <c r="CA50" i="6"/>
  <c r="BZ50" i="6"/>
  <c r="BK50" i="6"/>
  <c r="BJ50" i="6"/>
  <c r="BI50" i="6"/>
  <c r="BH50" i="6"/>
  <c r="BG50" i="6"/>
  <c r="BF50" i="6"/>
  <c r="BE50" i="6"/>
  <c r="CR50" i="6"/>
  <c r="BD50" i="6"/>
  <c r="CQ50" i="6"/>
  <c r="CG50" i="6"/>
  <c r="CU36" i="6"/>
  <c r="BZ36" i="6"/>
  <c r="BC36" i="6"/>
  <c r="BY36" i="6"/>
  <c r="CT36" i="6"/>
  <c r="BW36" i="6"/>
  <c r="AX36" i="6"/>
  <c r="AW36" i="6"/>
  <c r="AV36" i="6"/>
  <c r="CS36" i="6"/>
  <c r="CR36" i="6"/>
  <c r="CQ36" i="6"/>
  <c r="AU36" i="6"/>
  <c r="CP36" i="6"/>
  <c r="BN36" i="6"/>
  <c r="AT36" i="6"/>
  <c r="CO36" i="6"/>
  <c r="BH36" i="6"/>
  <c r="CN36" i="6"/>
  <c r="BG36" i="6"/>
  <c r="BF36" i="6"/>
  <c r="CM36" i="6"/>
  <c r="BE36" i="6"/>
  <c r="BD36" i="6"/>
  <c r="CH36" i="6"/>
  <c r="CG36" i="6"/>
  <c r="AS36" i="6"/>
  <c r="CF36" i="6"/>
  <c r="AQ36" i="6"/>
  <c r="AP36" i="6"/>
  <c r="CE36" i="6"/>
  <c r="AO36" i="6"/>
  <c r="CD36" i="6"/>
  <c r="AM36" i="6"/>
  <c r="CC36" i="6"/>
  <c r="CA36" i="6"/>
  <c r="BM36" i="6"/>
  <c r="BL36" i="6"/>
  <c r="BK36" i="6"/>
  <c r="CX36" i="6"/>
  <c r="BJ36" i="6"/>
  <c r="CV12" i="6"/>
  <c r="CA13" i="6"/>
  <c r="AS14" i="6"/>
  <c r="AM15" i="6"/>
  <c r="CN16" i="6"/>
  <c r="AV19" i="6"/>
  <c r="AM22" i="6"/>
  <c r="CS24" i="6"/>
  <c r="CS32" i="6"/>
  <c r="CH35" i="6"/>
  <c r="BC39" i="6"/>
  <c r="CG42" i="6"/>
  <c r="BY49" i="6"/>
  <c r="AM83" i="6"/>
  <c r="AO385" i="6"/>
  <c r="CH385" i="6"/>
  <c r="BJ385" i="6"/>
  <c r="AM385" i="6"/>
  <c r="CG385" i="6"/>
  <c r="BI385" i="6"/>
  <c r="BH385" i="6"/>
  <c r="CU385" i="6"/>
  <c r="CT385" i="6"/>
  <c r="CS385" i="6"/>
  <c r="CR385" i="6"/>
  <c r="CP385" i="6"/>
  <c r="CO385" i="6"/>
  <c r="BG385" i="6"/>
  <c r="CN385" i="6"/>
  <c r="BF385" i="6"/>
  <c r="BE385" i="6"/>
  <c r="CM385" i="6"/>
  <c r="BD385" i="6"/>
  <c r="CF385" i="6"/>
  <c r="CE385" i="6"/>
  <c r="BC385" i="6"/>
  <c r="CD385" i="6"/>
  <c r="CC385" i="6"/>
  <c r="AX385" i="6"/>
  <c r="AW385" i="6"/>
  <c r="CA385" i="6"/>
  <c r="AV385" i="6"/>
  <c r="BZ385" i="6"/>
  <c r="BY385" i="6"/>
  <c r="BW385" i="6"/>
  <c r="AU385" i="6"/>
  <c r="AT385" i="6"/>
  <c r="AS385" i="6"/>
  <c r="AQ385" i="6"/>
  <c r="CW385" i="6"/>
  <c r="CQ385" i="6"/>
  <c r="CX385" i="6"/>
  <c r="CV385" i="6"/>
  <c r="BN385" i="6"/>
  <c r="BM385" i="6"/>
  <c r="BL385" i="6"/>
  <c r="BK385" i="6"/>
  <c r="AP385" i="6"/>
  <c r="AV362" i="6"/>
  <c r="CS362" i="6"/>
  <c r="CR362" i="6"/>
  <c r="CQ362" i="6"/>
  <c r="AU362" i="6"/>
  <c r="CP362" i="6"/>
  <c r="BN362" i="6"/>
  <c r="AT362" i="6"/>
  <c r="CO362" i="6"/>
  <c r="BM362" i="6"/>
  <c r="AS362" i="6"/>
  <c r="BZ362" i="6"/>
  <c r="AP362" i="6"/>
  <c r="BY362" i="6"/>
  <c r="AO362" i="6"/>
  <c r="CX362" i="6"/>
  <c r="BW362" i="6"/>
  <c r="AM362" i="6"/>
  <c r="CW362" i="6"/>
  <c r="CV362" i="6"/>
  <c r="BL362" i="6"/>
  <c r="CU362" i="6"/>
  <c r="BK362" i="6"/>
  <c r="CT362" i="6"/>
  <c r="BJ362" i="6"/>
  <c r="CF362" i="6"/>
  <c r="CE362" i="6"/>
  <c r="CD362" i="6"/>
  <c r="CC362" i="6"/>
  <c r="CA362" i="6"/>
  <c r="BI362" i="6"/>
  <c r="BH362" i="6"/>
  <c r="BG362" i="6"/>
  <c r="BF362" i="6"/>
  <c r="BE362" i="6"/>
  <c r="BD362" i="6"/>
  <c r="BC362" i="6"/>
  <c r="CG362" i="6"/>
  <c r="CN362" i="6"/>
  <c r="CM362" i="6"/>
  <c r="CH362" i="6"/>
  <c r="AX362" i="6"/>
  <c r="AW362" i="6"/>
  <c r="AQ362" i="6"/>
  <c r="BI339" i="6"/>
  <c r="BH339" i="6"/>
  <c r="CE339" i="6"/>
  <c r="BG339" i="6"/>
  <c r="CX339" i="6"/>
  <c r="CD339" i="6"/>
  <c r="BF339" i="6"/>
  <c r="CW339" i="6"/>
  <c r="CC339" i="6"/>
  <c r="BE339" i="6"/>
  <c r="CV339" i="6"/>
  <c r="BD339" i="6"/>
  <c r="CA339" i="6"/>
  <c r="CU339" i="6"/>
  <c r="BZ339" i="6"/>
  <c r="BC339" i="6"/>
  <c r="BY339" i="6"/>
  <c r="CP339" i="6"/>
  <c r="AX339" i="6"/>
  <c r="CO339" i="6"/>
  <c r="AW339" i="6"/>
  <c r="CN339" i="6"/>
  <c r="AV339" i="6"/>
  <c r="CM339" i="6"/>
  <c r="AU339" i="6"/>
  <c r="CH339" i="6"/>
  <c r="AT339" i="6"/>
  <c r="CG339" i="6"/>
  <c r="AS339" i="6"/>
  <c r="CF339" i="6"/>
  <c r="BW339" i="6"/>
  <c r="AQ339" i="6"/>
  <c r="AP339" i="6"/>
  <c r="AO339" i="6"/>
  <c r="AM339" i="6"/>
  <c r="BN339" i="6"/>
  <c r="BM339" i="6"/>
  <c r="BL339" i="6"/>
  <c r="BK339" i="6"/>
  <c r="BJ339" i="6"/>
  <c r="CT339" i="6"/>
  <c r="CS339" i="6"/>
  <c r="CR339" i="6"/>
  <c r="CQ339" i="6"/>
  <c r="BI325" i="6"/>
  <c r="BH325" i="6"/>
  <c r="CE325" i="6"/>
  <c r="BG325" i="6"/>
  <c r="CX325" i="6"/>
  <c r="CD325" i="6"/>
  <c r="BF325" i="6"/>
  <c r="CW325" i="6"/>
  <c r="CC325" i="6"/>
  <c r="BE325" i="6"/>
  <c r="CV325" i="6"/>
  <c r="BD325" i="6"/>
  <c r="CA325" i="6"/>
  <c r="CU325" i="6"/>
  <c r="BZ325" i="6"/>
  <c r="BC325" i="6"/>
  <c r="BY325" i="6"/>
  <c r="BM325" i="6"/>
  <c r="BL325" i="6"/>
  <c r="CT325" i="6"/>
  <c r="BK325" i="6"/>
  <c r="CS325" i="6"/>
  <c r="BJ325" i="6"/>
  <c r="CR325" i="6"/>
  <c r="CQ325" i="6"/>
  <c r="CP325" i="6"/>
  <c r="AX325" i="6"/>
  <c r="CO325" i="6"/>
  <c r="AW325" i="6"/>
  <c r="CN325" i="6"/>
  <c r="AV325" i="6"/>
  <c r="CM325" i="6"/>
  <c r="AU325" i="6"/>
  <c r="CH325" i="6"/>
  <c r="AT325" i="6"/>
  <c r="CG325" i="6"/>
  <c r="AS325" i="6"/>
  <c r="CF325" i="6"/>
  <c r="BW325" i="6"/>
  <c r="AQ325" i="6"/>
  <c r="AP325" i="6"/>
  <c r="BN325" i="6"/>
  <c r="AO325" i="6"/>
  <c r="AM325" i="6"/>
  <c r="CN283" i="6"/>
  <c r="BL283" i="6"/>
  <c r="AQ283" i="6"/>
  <c r="CM283" i="6"/>
  <c r="BK283" i="6"/>
  <c r="AP283" i="6"/>
  <c r="AO283" i="6"/>
  <c r="CH283" i="6"/>
  <c r="BJ283" i="6"/>
  <c r="AM283" i="6"/>
  <c r="CG283" i="6"/>
  <c r="CF283" i="6"/>
  <c r="BI283" i="6"/>
  <c r="BH283" i="6"/>
  <c r="CC283" i="6"/>
  <c r="AU283" i="6"/>
  <c r="CA283" i="6"/>
  <c r="AT283" i="6"/>
  <c r="BZ283" i="6"/>
  <c r="AS283" i="6"/>
  <c r="BY283" i="6"/>
  <c r="BW283" i="6"/>
  <c r="CX283" i="6"/>
  <c r="CW283" i="6"/>
  <c r="CV283" i="6"/>
  <c r="BN283" i="6"/>
  <c r="CU283" i="6"/>
  <c r="BM283" i="6"/>
  <c r="BG283" i="6"/>
  <c r="CT283" i="6"/>
  <c r="BF283" i="6"/>
  <c r="BE283" i="6"/>
  <c r="BD283" i="6"/>
  <c r="CS283" i="6"/>
  <c r="CR283" i="6"/>
  <c r="BC283" i="6"/>
  <c r="AX283" i="6"/>
  <c r="AW283" i="6"/>
  <c r="AV283" i="6"/>
  <c r="CQ283" i="6"/>
  <c r="CP283" i="6"/>
  <c r="CO283" i="6"/>
  <c r="CE283" i="6"/>
  <c r="CD283" i="6"/>
  <c r="CN274" i="6"/>
  <c r="BL274" i="6"/>
  <c r="AQ274" i="6"/>
  <c r="CM274" i="6"/>
  <c r="BK274" i="6"/>
  <c r="AP274" i="6"/>
  <c r="AO274" i="6"/>
  <c r="CH274" i="6"/>
  <c r="BJ274" i="6"/>
  <c r="AM274" i="6"/>
  <c r="CG274" i="6"/>
  <c r="CF274" i="6"/>
  <c r="BI274" i="6"/>
  <c r="BH274" i="6"/>
  <c r="CE274" i="6"/>
  <c r="BG274" i="6"/>
  <c r="CW274" i="6"/>
  <c r="CC274" i="6"/>
  <c r="CV274" i="6"/>
  <c r="BD274" i="6"/>
  <c r="CA274" i="6"/>
  <c r="CU274" i="6"/>
  <c r="BZ274" i="6"/>
  <c r="BC274" i="6"/>
  <c r="BY274" i="6"/>
  <c r="CT274" i="6"/>
  <c r="BW274" i="6"/>
  <c r="AX274" i="6"/>
  <c r="AW274" i="6"/>
  <c r="AV274" i="6"/>
  <c r="CX274" i="6"/>
  <c r="CS274" i="6"/>
  <c r="CR274" i="6"/>
  <c r="CQ274" i="6"/>
  <c r="CP274" i="6"/>
  <c r="CO274" i="6"/>
  <c r="CD274" i="6"/>
  <c r="BN274" i="6"/>
  <c r="BM274" i="6"/>
  <c r="BF274" i="6"/>
  <c r="BE274" i="6"/>
  <c r="AU274" i="6"/>
  <c r="AT274" i="6"/>
  <c r="AS274" i="6"/>
  <c r="CO255" i="6"/>
  <c r="BM255" i="6"/>
  <c r="AS255" i="6"/>
  <c r="CN255" i="6"/>
  <c r="BL255" i="6"/>
  <c r="AQ255" i="6"/>
  <c r="CM255" i="6"/>
  <c r="BK255" i="6"/>
  <c r="AP255" i="6"/>
  <c r="AO255" i="6"/>
  <c r="CH255" i="6"/>
  <c r="BJ255" i="6"/>
  <c r="AM255" i="6"/>
  <c r="CG255" i="6"/>
  <c r="CF255" i="6"/>
  <c r="BI255" i="6"/>
  <c r="BY255" i="6"/>
  <c r="BW255" i="6"/>
  <c r="CX255" i="6"/>
  <c r="CW255" i="6"/>
  <c r="CV255" i="6"/>
  <c r="BN255" i="6"/>
  <c r="CU255" i="6"/>
  <c r="BH255" i="6"/>
  <c r="BZ255" i="6"/>
  <c r="CD255" i="6"/>
  <c r="CC255" i="6"/>
  <c r="CA255" i="6"/>
  <c r="BG255" i="6"/>
  <c r="BF255" i="6"/>
  <c r="BE255" i="6"/>
  <c r="BD255" i="6"/>
  <c r="BC255" i="6"/>
  <c r="AX255" i="6"/>
  <c r="AW255" i="6"/>
  <c r="AV255" i="6"/>
  <c r="CT255" i="6"/>
  <c r="AU255" i="6"/>
  <c r="AT255" i="6"/>
  <c r="CS255" i="6"/>
  <c r="CE255" i="6"/>
  <c r="CR255" i="6"/>
  <c r="CQ255" i="6"/>
  <c r="CP255" i="6"/>
  <c r="CR246" i="6"/>
  <c r="CQ246" i="6"/>
  <c r="AU246" i="6"/>
  <c r="CP246" i="6"/>
  <c r="BN246" i="6"/>
  <c r="AT246" i="6"/>
  <c r="CO246" i="6"/>
  <c r="BM246" i="6"/>
  <c r="AS246" i="6"/>
  <c r="CN246" i="6"/>
  <c r="BL246" i="6"/>
  <c r="AQ246" i="6"/>
  <c r="CM246" i="6"/>
  <c r="BK246" i="6"/>
  <c r="AP246" i="6"/>
  <c r="AO246" i="6"/>
  <c r="CH246" i="6"/>
  <c r="BJ246" i="6"/>
  <c r="AM246" i="6"/>
  <c r="CV246" i="6"/>
  <c r="BI246" i="6"/>
  <c r="CU246" i="6"/>
  <c r="BH246" i="6"/>
  <c r="BG246" i="6"/>
  <c r="CT246" i="6"/>
  <c r="BF246" i="6"/>
  <c r="BE246" i="6"/>
  <c r="BD246" i="6"/>
  <c r="CS246" i="6"/>
  <c r="CG246" i="6"/>
  <c r="BC246" i="6"/>
  <c r="CW246" i="6"/>
  <c r="CE246" i="6"/>
  <c r="CD246" i="6"/>
  <c r="CC246" i="6"/>
  <c r="CA246" i="6"/>
  <c r="BZ246" i="6"/>
  <c r="BY246" i="6"/>
  <c r="BW246" i="6"/>
  <c r="AX246" i="6"/>
  <c r="AW246" i="6"/>
  <c r="AV246" i="6"/>
  <c r="CX246" i="6"/>
  <c r="CF246" i="6"/>
  <c r="CR214" i="6"/>
  <c r="CQ214" i="6"/>
  <c r="AU214" i="6"/>
  <c r="CP214" i="6"/>
  <c r="BN214" i="6"/>
  <c r="AT214" i="6"/>
  <c r="CO214" i="6"/>
  <c r="BM214" i="6"/>
  <c r="AS214" i="6"/>
  <c r="CN214" i="6"/>
  <c r="BL214" i="6"/>
  <c r="AQ214" i="6"/>
  <c r="CM214" i="6"/>
  <c r="BK214" i="6"/>
  <c r="AP214" i="6"/>
  <c r="AO214" i="6"/>
  <c r="CH214" i="6"/>
  <c r="BJ214" i="6"/>
  <c r="AM214" i="6"/>
  <c r="CG214" i="6"/>
  <c r="CX214" i="6"/>
  <c r="CW214" i="6"/>
  <c r="BI214" i="6"/>
  <c r="CV214" i="6"/>
  <c r="BH214" i="6"/>
  <c r="BG214" i="6"/>
  <c r="CU214" i="6"/>
  <c r="BF214" i="6"/>
  <c r="BE214" i="6"/>
  <c r="CT214" i="6"/>
  <c r="BD214" i="6"/>
  <c r="BC214" i="6"/>
  <c r="CS214" i="6"/>
  <c r="CF214" i="6"/>
  <c r="AX214" i="6"/>
  <c r="AW214" i="6"/>
  <c r="AV214" i="6"/>
  <c r="CE214" i="6"/>
  <c r="CD214" i="6"/>
  <c r="CC214" i="6"/>
  <c r="BW214" i="6"/>
  <c r="CA214" i="6"/>
  <c r="BZ214" i="6"/>
  <c r="BY214" i="6"/>
  <c r="AV200" i="6"/>
  <c r="CS200" i="6"/>
  <c r="CR200" i="6"/>
  <c r="CQ200" i="6"/>
  <c r="AU200" i="6"/>
  <c r="CP200" i="6"/>
  <c r="BN200" i="6"/>
  <c r="AT200" i="6"/>
  <c r="CO200" i="6"/>
  <c r="BM200" i="6"/>
  <c r="AS200" i="6"/>
  <c r="CN200" i="6"/>
  <c r="BL200" i="6"/>
  <c r="AQ200" i="6"/>
  <c r="CM200" i="6"/>
  <c r="BK200" i="6"/>
  <c r="AP200" i="6"/>
  <c r="BZ200" i="6"/>
  <c r="BY200" i="6"/>
  <c r="BW200" i="6"/>
  <c r="CX200" i="6"/>
  <c r="BJ200" i="6"/>
  <c r="CW200" i="6"/>
  <c r="CV200" i="6"/>
  <c r="BI200" i="6"/>
  <c r="CU200" i="6"/>
  <c r="BH200" i="6"/>
  <c r="BG200" i="6"/>
  <c r="CT200" i="6"/>
  <c r="BF200" i="6"/>
  <c r="BE200" i="6"/>
  <c r="BD200" i="6"/>
  <c r="CH200" i="6"/>
  <c r="CG200" i="6"/>
  <c r="BC200" i="6"/>
  <c r="CF200" i="6"/>
  <c r="AX200" i="6"/>
  <c r="AW200" i="6"/>
  <c r="CA200" i="6"/>
  <c r="CE200" i="6"/>
  <c r="CD200" i="6"/>
  <c r="CC200" i="6"/>
  <c r="AO200" i="6"/>
  <c r="AM200" i="6"/>
  <c r="BY191" i="6"/>
  <c r="CT191" i="6"/>
  <c r="BW191" i="6"/>
  <c r="AX191" i="6"/>
  <c r="AW191" i="6"/>
  <c r="AV191" i="6"/>
  <c r="CS191" i="6"/>
  <c r="CR191" i="6"/>
  <c r="CQ191" i="6"/>
  <c r="AU191" i="6"/>
  <c r="CP191" i="6"/>
  <c r="BN191" i="6"/>
  <c r="AT191" i="6"/>
  <c r="CO191" i="6"/>
  <c r="BM191" i="6"/>
  <c r="AS191" i="6"/>
  <c r="CW191" i="6"/>
  <c r="CV191" i="6"/>
  <c r="BI191" i="6"/>
  <c r="CU191" i="6"/>
  <c r="BH191" i="6"/>
  <c r="CN191" i="6"/>
  <c r="BG191" i="6"/>
  <c r="BF191" i="6"/>
  <c r="CM191" i="6"/>
  <c r="BE191" i="6"/>
  <c r="BD191" i="6"/>
  <c r="CH191" i="6"/>
  <c r="CG191" i="6"/>
  <c r="BC191" i="6"/>
  <c r="CF191" i="6"/>
  <c r="AQ191" i="6"/>
  <c r="AP191" i="6"/>
  <c r="CE191" i="6"/>
  <c r="AO191" i="6"/>
  <c r="CD191" i="6"/>
  <c r="AM191" i="6"/>
  <c r="CC191" i="6"/>
  <c r="CA191" i="6"/>
  <c r="BZ191" i="6"/>
  <c r="BJ191" i="6"/>
  <c r="CX191" i="6"/>
  <c r="BL191" i="6"/>
  <c r="BK191" i="6"/>
  <c r="BP158" i="6"/>
  <c r="CA153" i="6"/>
  <c r="CU153" i="6"/>
  <c r="BZ153" i="6"/>
  <c r="BC153" i="6"/>
  <c r="BY153" i="6"/>
  <c r="CT153" i="6"/>
  <c r="BW153" i="6"/>
  <c r="AX153" i="6"/>
  <c r="AW153" i="6"/>
  <c r="AV153" i="6"/>
  <c r="CS153" i="6"/>
  <c r="CR153" i="6"/>
  <c r="CQ153" i="6"/>
  <c r="AU153" i="6"/>
  <c r="CX153" i="6"/>
  <c r="BJ153" i="6"/>
  <c r="CW153" i="6"/>
  <c r="CV153" i="6"/>
  <c r="CP153" i="6"/>
  <c r="BI153" i="6"/>
  <c r="CO153" i="6"/>
  <c r="BH153" i="6"/>
  <c r="CN153" i="6"/>
  <c r="BG153" i="6"/>
  <c r="BF153" i="6"/>
  <c r="CM153" i="6"/>
  <c r="BE153" i="6"/>
  <c r="BM153" i="6"/>
  <c r="AM153" i="6"/>
  <c r="CH153" i="6"/>
  <c r="CG153" i="6"/>
  <c r="CF153" i="6"/>
  <c r="CE153" i="6"/>
  <c r="CD153" i="6"/>
  <c r="CC153" i="6"/>
  <c r="BN153" i="6"/>
  <c r="BL153" i="6"/>
  <c r="BK153" i="6"/>
  <c r="BD153" i="6"/>
  <c r="AT153" i="6"/>
  <c r="AS153" i="6"/>
  <c r="AQ153" i="6"/>
  <c r="AP153" i="6"/>
  <c r="AO153" i="6"/>
  <c r="AQ120" i="6"/>
  <c r="CM120" i="6"/>
  <c r="BK120" i="6"/>
  <c r="AP120" i="6"/>
  <c r="AO120" i="6"/>
  <c r="CH120" i="6"/>
  <c r="BJ120" i="6"/>
  <c r="AM120" i="6"/>
  <c r="CG120" i="6"/>
  <c r="CF120" i="6"/>
  <c r="BI120" i="6"/>
  <c r="BH120" i="6"/>
  <c r="CE120" i="6"/>
  <c r="BG120" i="6"/>
  <c r="BE120" i="6"/>
  <c r="BD120" i="6"/>
  <c r="CS120" i="6"/>
  <c r="CR120" i="6"/>
  <c r="BC120" i="6"/>
  <c r="CQ120" i="6"/>
  <c r="CP120" i="6"/>
  <c r="AX120" i="6"/>
  <c r="CO120" i="6"/>
  <c r="AW120" i="6"/>
  <c r="CN120" i="6"/>
  <c r="AV120" i="6"/>
  <c r="CD120" i="6"/>
  <c r="BW120" i="6"/>
  <c r="BN120" i="6"/>
  <c r="BM120" i="6"/>
  <c r="BL120" i="6"/>
  <c r="BF120" i="6"/>
  <c r="AU120" i="6"/>
  <c r="CX120" i="6"/>
  <c r="AT120" i="6"/>
  <c r="CW120" i="6"/>
  <c r="AS120" i="6"/>
  <c r="CV120" i="6"/>
  <c r="CU120" i="6"/>
  <c r="CT120" i="6"/>
  <c r="CC120" i="6"/>
  <c r="CA120" i="6"/>
  <c r="BZ120" i="6"/>
  <c r="BY120" i="6"/>
  <c r="CP106" i="6"/>
  <c r="BN106" i="6"/>
  <c r="AT106" i="6"/>
  <c r="CO106" i="6"/>
  <c r="BM106" i="6"/>
  <c r="AS106" i="6"/>
  <c r="CN106" i="6"/>
  <c r="BL106" i="6"/>
  <c r="AQ106" i="6"/>
  <c r="CM106" i="6"/>
  <c r="BK106" i="6"/>
  <c r="AP106" i="6"/>
  <c r="AO106" i="6"/>
  <c r="CH106" i="6"/>
  <c r="BJ106" i="6"/>
  <c r="AM106" i="6"/>
  <c r="CG106" i="6"/>
  <c r="CF106" i="6"/>
  <c r="CQ106" i="6"/>
  <c r="AX106" i="6"/>
  <c r="AW106" i="6"/>
  <c r="CE106" i="6"/>
  <c r="AV106" i="6"/>
  <c r="CD106" i="6"/>
  <c r="CC106" i="6"/>
  <c r="AU106" i="6"/>
  <c r="CA106" i="6"/>
  <c r="BZ106" i="6"/>
  <c r="BY106" i="6"/>
  <c r="BW106" i="6"/>
  <c r="CX106" i="6"/>
  <c r="CW106" i="6"/>
  <c r="CV106" i="6"/>
  <c r="BI106" i="6"/>
  <c r="CU106" i="6"/>
  <c r="BH106" i="6"/>
  <c r="BG106" i="6"/>
  <c r="BE106" i="6"/>
  <c r="BF106" i="6"/>
  <c r="BD106" i="6"/>
  <c r="BC106" i="6"/>
  <c r="CR106" i="6"/>
  <c r="CT106" i="6"/>
  <c r="CS106" i="6"/>
  <c r="CP59" i="6"/>
  <c r="BN59" i="6"/>
  <c r="AT59" i="6"/>
  <c r="CN59" i="6"/>
  <c r="BL59" i="6"/>
  <c r="AQ59" i="6"/>
  <c r="CM59" i="6"/>
  <c r="BK59" i="6"/>
  <c r="AP59" i="6"/>
  <c r="AO59" i="6"/>
  <c r="CH59" i="6"/>
  <c r="BJ59" i="6"/>
  <c r="AM59" i="6"/>
  <c r="CG59" i="6"/>
  <c r="CF59" i="6"/>
  <c r="AX59" i="6"/>
  <c r="CE59" i="6"/>
  <c r="AW59" i="6"/>
  <c r="CD59" i="6"/>
  <c r="AV59" i="6"/>
  <c r="CC59" i="6"/>
  <c r="CA59" i="6"/>
  <c r="AU59" i="6"/>
  <c r="BZ59" i="6"/>
  <c r="AS59" i="6"/>
  <c r="BY59" i="6"/>
  <c r="BW59" i="6"/>
  <c r="CX59" i="6"/>
  <c r="CW59" i="6"/>
  <c r="CV59" i="6"/>
  <c r="CU59" i="6"/>
  <c r="BM59" i="6"/>
  <c r="BI59" i="6"/>
  <c r="CT59" i="6"/>
  <c r="BH59" i="6"/>
  <c r="BG59" i="6"/>
  <c r="BF59" i="6"/>
  <c r="CS59" i="6"/>
  <c r="CR59" i="6"/>
  <c r="CQ59" i="6"/>
  <c r="CO59" i="6"/>
  <c r="BE59" i="6"/>
  <c r="AW45" i="6"/>
  <c r="AV45" i="6"/>
  <c r="CS45" i="6"/>
  <c r="CR45" i="6"/>
  <c r="CQ45" i="6"/>
  <c r="AU45" i="6"/>
  <c r="CP45" i="6"/>
  <c r="BN45" i="6"/>
  <c r="AT45" i="6"/>
  <c r="CO45" i="6"/>
  <c r="BM45" i="6"/>
  <c r="AS45" i="6"/>
  <c r="CN45" i="6"/>
  <c r="BL45" i="6"/>
  <c r="AQ45" i="6"/>
  <c r="BK45" i="6"/>
  <c r="CX45" i="6"/>
  <c r="BJ45" i="6"/>
  <c r="CW45" i="6"/>
  <c r="CV45" i="6"/>
  <c r="BI45" i="6"/>
  <c r="CU45" i="6"/>
  <c r="BH45" i="6"/>
  <c r="BG45" i="6"/>
  <c r="CT45" i="6"/>
  <c r="BF45" i="6"/>
  <c r="CM45" i="6"/>
  <c r="BE45" i="6"/>
  <c r="BD45" i="6"/>
  <c r="CH45" i="6"/>
  <c r="CG45" i="6"/>
  <c r="BC45" i="6"/>
  <c r="CF45" i="6"/>
  <c r="AX45" i="6"/>
  <c r="AP45" i="6"/>
  <c r="CE45" i="6"/>
  <c r="AO45" i="6"/>
  <c r="CD45" i="6"/>
  <c r="AM45" i="6"/>
  <c r="CC45" i="6"/>
  <c r="CA45" i="6"/>
  <c r="CW27" i="6"/>
  <c r="CC27" i="6"/>
  <c r="BE27" i="6"/>
  <c r="CV27" i="6"/>
  <c r="BD27" i="6"/>
  <c r="CA27" i="6"/>
  <c r="CU27" i="6"/>
  <c r="BZ27" i="6"/>
  <c r="BC27" i="6"/>
  <c r="BY27" i="6"/>
  <c r="CT27" i="6"/>
  <c r="BW27" i="6"/>
  <c r="AX27" i="6"/>
  <c r="AW27" i="6"/>
  <c r="AV27" i="6"/>
  <c r="CS27" i="6"/>
  <c r="CG27" i="6"/>
  <c r="AS27" i="6"/>
  <c r="CF27" i="6"/>
  <c r="AQ27" i="6"/>
  <c r="AP27" i="6"/>
  <c r="CE27" i="6"/>
  <c r="AO27" i="6"/>
  <c r="CD27" i="6"/>
  <c r="AM27" i="6"/>
  <c r="BN27" i="6"/>
  <c r="BM27" i="6"/>
  <c r="BL27" i="6"/>
  <c r="BK27" i="6"/>
  <c r="CX27" i="6"/>
  <c r="BJ27" i="6"/>
  <c r="CR27" i="6"/>
  <c r="CQ27" i="6"/>
  <c r="CP27" i="6"/>
  <c r="BI27" i="6"/>
  <c r="CO27" i="6"/>
  <c r="BH27" i="6"/>
  <c r="CW12" i="6"/>
  <c r="BH15" i="6"/>
  <c r="AW19" i="6"/>
  <c r="CH27" i="6"/>
  <c r="AV30" i="6"/>
  <c r="AM33" i="6"/>
  <c r="BD39" i="6"/>
  <c r="AT46" i="6"/>
  <c r="AM84" i="6"/>
  <c r="CS357" i="6"/>
  <c r="CR357" i="6"/>
  <c r="CQ357" i="6"/>
  <c r="AU357" i="6"/>
  <c r="CP357" i="6"/>
  <c r="BN357" i="6"/>
  <c r="AT357" i="6"/>
  <c r="CO357" i="6"/>
  <c r="BM357" i="6"/>
  <c r="AS357" i="6"/>
  <c r="CN357" i="6"/>
  <c r="BL357" i="6"/>
  <c r="BG357" i="6"/>
  <c r="CH357" i="6"/>
  <c r="BF357" i="6"/>
  <c r="CG357" i="6"/>
  <c r="BE357" i="6"/>
  <c r="CF357" i="6"/>
  <c r="BD357" i="6"/>
  <c r="BC357" i="6"/>
  <c r="CE357" i="6"/>
  <c r="CD357" i="6"/>
  <c r="AX357" i="6"/>
  <c r="CC357" i="6"/>
  <c r="AW357" i="6"/>
  <c r="BJ357" i="6"/>
  <c r="CX357" i="6"/>
  <c r="BI357" i="6"/>
  <c r="CW357" i="6"/>
  <c r="BH357" i="6"/>
  <c r="CV357" i="6"/>
  <c r="AV357" i="6"/>
  <c r="AQ357" i="6"/>
  <c r="CU357" i="6"/>
  <c r="AP357" i="6"/>
  <c r="AO357" i="6"/>
  <c r="CT357" i="6"/>
  <c r="AM357" i="6"/>
  <c r="CM357" i="6"/>
  <c r="CA357" i="6"/>
  <c r="BZ357" i="6"/>
  <c r="BY357" i="6"/>
  <c r="BK357" i="6"/>
  <c r="BW357" i="6"/>
  <c r="CG311" i="6"/>
  <c r="CF311" i="6"/>
  <c r="CE311" i="6"/>
  <c r="CX311" i="6"/>
  <c r="CD311" i="6"/>
  <c r="BF311" i="6"/>
  <c r="CV311" i="6"/>
  <c r="CS311" i="6"/>
  <c r="AO311" i="6"/>
  <c r="CR311" i="6"/>
  <c r="BK311" i="6"/>
  <c r="AM311" i="6"/>
  <c r="CQ311" i="6"/>
  <c r="CP311" i="6"/>
  <c r="BJ311" i="6"/>
  <c r="CO311" i="6"/>
  <c r="CN311" i="6"/>
  <c r="BI311" i="6"/>
  <c r="BH311" i="6"/>
  <c r="CM311" i="6"/>
  <c r="BG311" i="6"/>
  <c r="BE311" i="6"/>
  <c r="CH311" i="6"/>
  <c r="AU311" i="6"/>
  <c r="CC311" i="6"/>
  <c r="AT311" i="6"/>
  <c r="AS311" i="6"/>
  <c r="CA311" i="6"/>
  <c r="BZ311" i="6"/>
  <c r="AQ311" i="6"/>
  <c r="BY311" i="6"/>
  <c r="AP311" i="6"/>
  <c r="BW311" i="6"/>
  <c r="BN311" i="6"/>
  <c r="BM311" i="6"/>
  <c r="BL311" i="6"/>
  <c r="BD311" i="6"/>
  <c r="CW311" i="6"/>
  <c r="BC311" i="6"/>
  <c r="CU311" i="6"/>
  <c r="CT311" i="6"/>
  <c r="AX311" i="6"/>
  <c r="AW311" i="6"/>
  <c r="AV311" i="6"/>
  <c r="CM297" i="6"/>
  <c r="BK297" i="6"/>
  <c r="CH297" i="6"/>
  <c r="BJ297" i="6"/>
  <c r="CG297" i="6"/>
  <c r="CF297" i="6"/>
  <c r="BH297" i="6"/>
  <c r="CE297" i="6"/>
  <c r="CW297" i="6"/>
  <c r="AP297" i="6"/>
  <c r="CV297" i="6"/>
  <c r="AO297" i="6"/>
  <c r="AM297" i="6"/>
  <c r="CU297" i="6"/>
  <c r="BN297" i="6"/>
  <c r="BM297" i="6"/>
  <c r="CT297" i="6"/>
  <c r="BL297" i="6"/>
  <c r="BI297" i="6"/>
  <c r="BG297" i="6"/>
  <c r="CS297" i="6"/>
  <c r="BF297" i="6"/>
  <c r="CR297" i="6"/>
  <c r="BE297" i="6"/>
  <c r="CQ297" i="6"/>
  <c r="AT297" i="6"/>
  <c r="CP297" i="6"/>
  <c r="AS297" i="6"/>
  <c r="CO297" i="6"/>
  <c r="CN297" i="6"/>
  <c r="AQ297" i="6"/>
  <c r="CD297" i="6"/>
  <c r="CC297" i="6"/>
  <c r="CA297" i="6"/>
  <c r="BZ297" i="6"/>
  <c r="BY297" i="6"/>
  <c r="BW297" i="6"/>
  <c r="BD297" i="6"/>
  <c r="BC297" i="6"/>
  <c r="AX297" i="6"/>
  <c r="AV297" i="6"/>
  <c r="AU297" i="6"/>
  <c r="CX297" i="6"/>
  <c r="AW297" i="6"/>
  <c r="AQ269" i="6"/>
  <c r="CM269" i="6"/>
  <c r="BK269" i="6"/>
  <c r="AP269" i="6"/>
  <c r="AO269" i="6"/>
  <c r="CH269" i="6"/>
  <c r="BJ269" i="6"/>
  <c r="AM269" i="6"/>
  <c r="CG269" i="6"/>
  <c r="CF269" i="6"/>
  <c r="BI269" i="6"/>
  <c r="BH269" i="6"/>
  <c r="CE269" i="6"/>
  <c r="BG269" i="6"/>
  <c r="CX269" i="6"/>
  <c r="CD269" i="6"/>
  <c r="BF269" i="6"/>
  <c r="CW269" i="6"/>
  <c r="CV269" i="6"/>
  <c r="BN269" i="6"/>
  <c r="BM269" i="6"/>
  <c r="CU269" i="6"/>
  <c r="BL269" i="6"/>
  <c r="BE269" i="6"/>
  <c r="CT269" i="6"/>
  <c r="BD269" i="6"/>
  <c r="BC269" i="6"/>
  <c r="CS269" i="6"/>
  <c r="CR269" i="6"/>
  <c r="AX269" i="6"/>
  <c r="CQ269" i="6"/>
  <c r="AW269" i="6"/>
  <c r="CP269" i="6"/>
  <c r="AV269" i="6"/>
  <c r="CO269" i="6"/>
  <c r="CN269" i="6"/>
  <c r="CC269" i="6"/>
  <c r="AU269" i="6"/>
  <c r="AT269" i="6"/>
  <c r="CA269" i="6"/>
  <c r="BZ269" i="6"/>
  <c r="BY269" i="6"/>
  <c r="BW269" i="6"/>
  <c r="AS269" i="6"/>
  <c r="CP241" i="6"/>
  <c r="BN241" i="6"/>
  <c r="AT241" i="6"/>
  <c r="CO241" i="6"/>
  <c r="BM241" i="6"/>
  <c r="AS241" i="6"/>
  <c r="CN241" i="6"/>
  <c r="BL241" i="6"/>
  <c r="AQ241" i="6"/>
  <c r="CM241" i="6"/>
  <c r="BK241" i="6"/>
  <c r="AP241" i="6"/>
  <c r="AO241" i="6"/>
  <c r="CH241" i="6"/>
  <c r="BJ241" i="6"/>
  <c r="AM241" i="6"/>
  <c r="CG241" i="6"/>
  <c r="CF241" i="6"/>
  <c r="CQ241" i="6"/>
  <c r="AU241" i="6"/>
  <c r="BG241" i="6"/>
  <c r="CU241" i="6"/>
  <c r="BF241" i="6"/>
  <c r="BE241" i="6"/>
  <c r="CT241" i="6"/>
  <c r="BD241" i="6"/>
  <c r="BC241" i="6"/>
  <c r="CS241" i="6"/>
  <c r="CR241" i="6"/>
  <c r="AX241" i="6"/>
  <c r="AW241" i="6"/>
  <c r="AV241" i="6"/>
  <c r="CE241" i="6"/>
  <c r="CD241" i="6"/>
  <c r="CC241" i="6"/>
  <c r="CA241" i="6"/>
  <c r="BZ241" i="6"/>
  <c r="BY241" i="6"/>
  <c r="BW241" i="6"/>
  <c r="CV241" i="6"/>
  <c r="BH241" i="6"/>
  <c r="CX241" i="6"/>
  <c r="CW241" i="6"/>
  <c r="BI241" i="6"/>
  <c r="CS232" i="6"/>
  <c r="CR232" i="6"/>
  <c r="CQ232" i="6"/>
  <c r="AU232" i="6"/>
  <c r="CP232" i="6"/>
  <c r="BN232" i="6"/>
  <c r="AT232" i="6"/>
  <c r="CO232" i="6"/>
  <c r="BM232" i="6"/>
  <c r="AS232" i="6"/>
  <c r="CN232" i="6"/>
  <c r="BL232" i="6"/>
  <c r="AQ232" i="6"/>
  <c r="CM232" i="6"/>
  <c r="BK232" i="6"/>
  <c r="AP232" i="6"/>
  <c r="AO232" i="6"/>
  <c r="CV232" i="6"/>
  <c r="BI232" i="6"/>
  <c r="CU232" i="6"/>
  <c r="BH232" i="6"/>
  <c r="BG232" i="6"/>
  <c r="CT232" i="6"/>
  <c r="BF232" i="6"/>
  <c r="BE232" i="6"/>
  <c r="BD232" i="6"/>
  <c r="CH232" i="6"/>
  <c r="CG232" i="6"/>
  <c r="BC232" i="6"/>
  <c r="CF232" i="6"/>
  <c r="AX232" i="6"/>
  <c r="AW232" i="6"/>
  <c r="CE232" i="6"/>
  <c r="AV232" i="6"/>
  <c r="CD232" i="6"/>
  <c r="AM232" i="6"/>
  <c r="CC232" i="6"/>
  <c r="CA232" i="6"/>
  <c r="BZ232" i="6"/>
  <c r="BY232" i="6"/>
  <c r="CW232" i="6"/>
  <c r="CX232" i="6"/>
  <c r="BW232" i="6"/>
  <c r="BJ232" i="6"/>
  <c r="CT223" i="6"/>
  <c r="BW223" i="6"/>
  <c r="AX223" i="6"/>
  <c r="AW223" i="6"/>
  <c r="AV223" i="6"/>
  <c r="CS223" i="6"/>
  <c r="CR223" i="6"/>
  <c r="CQ223" i="6"/>
  <c r="AU223" i="6"/>
  <c r="CP223" i="6"/>
  <c r="BN223" i="6"/>
  <c r="AT223" i="6"/>
  <c r="CO223" i="6"/>
  <c r="BM223" i="6"/>
  <c r="AS223" i="6"/>
  <c r="CN223" i="6"/>
  <c r="BL223" i="6"/>
  <c r="BD223" i="6"/>
  <c r="CH223" i="6"/>
  <c r="CG223" i="6"/>
  <c r="BC223" i="6"/>
  <c r="CF223" i="6"/>
  <c r="AQ223" i="6"/>
  <c r="AP223" i="6"/>
  <c r="CE223" i="6"/>
  <c r="AO223" i="6"/>
  <c r="CD223" i="6"/>
  <c r="AM223" i="6"/>
  <c r="CC223" i="6"/>
  <c r="CA223" i="6"/>
  <c r="BZ223" i="6"/>
  <c r="BY223" i="6"/>
  <c r="BK223" i="6"/>
  <c r="CX223" i="6"/>
  <c r="BJ223" i="6"/>
  <c r="CW223" i="6"/>
  <c r="CV223" i="6"/>
  <c r="CU223" i="6"/>
  <c r="CM223" i="6"/>
  <c r="BI223" i="6"/>
  <c r="BH223" i="6"/>
  <c r="BG223" i="6"/>
  <c r="BF223" i="6"/>
  <c r="BE223" i="6"/>
  <c r="CT186" i="6"/>
  <c r="BW186" i="6"/>
  <c r="AX186" i="6"/>
  <c r="AW186" i="6"/>
  <c r="AV186" i="6"/>
  <c r="CS186" i="6"/>
  <c r="CR186" i="6"/>
  <c r="CQ186" i="6"/>
  <c r="AU186" i="6"/>
  <c r="CP186" i="6"/>
  <c r="BN186" i="6"/>
  <c r="AT186" i="6"/>
  <c r="CO186" i="6"/>
  <c r="BM186" i="6"/>
  <c r="AS186" i="6"/>
  <c r="CN186" i="6"/>
  <c r="BL186" i="6"/>
  <c r="BD186" i="6"/>
  <c r="CH186" i="6"/>
  <c r="CG186" i="6"/>
  <c r="BC186" i="6"/>
  <c r="CF186" i="6"/>
  <c r="AQ186" i="6"/>
  <c r="AP186" i="6"/>
  <c r="CE186" i="6"/>
  <c r="AO186" i="6"/>
  <c r="CD186" i="6"/>
  <c r="AM186" i="6"/>
  <c r="CC186" i="6"/>
  <c r="BZ186" i="6"/>
  <c r="BY186" i="6"/>
  <c r="BK186" i="6"/>
  <c r="CX186" i="6"/>
  <c r="BJ186" i="6"/>
  <c r="CW186" i="6"/>
  <c r="CV186" i="6"/>
  <c r="CA186" i="6"/>
  <c r="BI186" i="6"/>
  <c r="BH186" i="6"/>
  <c r="BG186" i="6"/>
  <c r="BF186" i="6"/>
  <c r="BE186" i="6"/>
  <c r="CU186" i="6"/>
  <c r="CM186" i="6"/>
  <c r="BY167" i="6"/>
  <c r="CT167" i="6"/>
  <c r="BW167" i="6"/>
  <c r="AX167" i="6"/>
  <c r="AW167" i="6"/>
  <c r="AV167" i="6"/>
  <c r="CS167" i="6"/>
  <c r="CR167" i="6"/>
  <c r="CQ167" i="6"/>
  <c r="AU167" i="6"/>
  <c r="CP167" i="6"/>
  <c r="BN167" i="6"/>
  <c r="AT167" i="6"/>
  <c r="CO167" i="6"/>
  <c r="BM167" i="6"/>
  <c r="AS167" i="6"/>
  <c r="CG167" i="6"/>
  <c r="BC167" i="6"/>
  <c r="CF167" i="6"/>
  <c r="AQ167" i="6"/>
  <c r="AP167" i="6"/>
  <c r="CE167" i="6"/>
  <c r="AO167" i="6"/>
  <c r="CD167" i="6"/>
  <c r="AM167" i="6"/>
  <c r="CC167" i="6"/>
  <c r="CA167" i="6"/>
  <c r="BZ167" i="6"/>
  <c r="BL167" i="6"/>
  <c r="BK167" i="6"/>
  <c r="CX167" i="6"/>
  <c r="BJ167" i="6"/>
  <c r="CW167" i="6"/>
  <c r="CV167" i="6"/>
  <c r="BI167" i="6"/>
  <c r="BF167" i="6"/>
  <c r="CU167" i="6"/>
  <c r="CN167" i="6"/>
  <c r="CM167" i="6"/>
  <c r="CH167" i="6"/>
  <c r="BH167" i="6"/>
  <c r="BG167" i="6"/>
  <c r="BE167" i="6"/>
  <c r="BD167" i="6"/>
  <c r="AO134" i="6"/>
  <c r="CH134" i="6"/>
  <c r="BJ134" i="6"/>
  <c r="AM134" i="6"/>
  <c r="CG134" i="6"/>
  <c r="CF134" i="6"/>
  <c r="BI134" i="6"/>
  <c r="BH134" i="6"/>
  <c r="CE134" i="6"/>
  <c r="BG134" i="6"/>
  <c r="CX134" i="6"/>
  <c r="CD134" i="6"/>
  <c r="BF134" i="6"/>
  <c r="CW134" i="6"/>
  <c r="CC134" i="6"/>
  <c r="BE134" i="6"/>
  <c r="CA134" i="6"/>
  <c r="AT134" i="6"/>
  <c r="BZ134" i="6"/>
  <c r="AS134" i="6"/>
  <c r="BY134" i="6"/>
  <c r="BW134" i="6"/>
  <c r="AQ134" i="6"/>
  <c r="AP134" i="6"/>
  <c r="CV134" i="6"/>
  <c r="BN134" i="6"/>
  <c r="CU134" i="6"/>
  <c r="BM134" i="6"/>
  <c r="BL134" i="6"/>
  <c r="CT134" i="6"/>
  <c r="BK134" i="6"/>
  <c r="BD134" i="6"/>
  <c r="CR134" i="6"/>
  <c r="BC134" i="6"/>
  <c r="CQ134" i="6"/>
  <c r="CN134" i="6"/>
  <c r="AV134" i="6"/>
  <c r="AX134" i="6"/>
  <c r="AW134" i="6"/>
  <c r="AU134" i="6"/>
  <c r="CS134" i="6"/>
  <c r="CP134" i="6"/>
  <c r="CM134" i="6"/>
  <c r="CO134" i="6"/>
  <c r="CM115" i="6"/>
  <c r="CH115" i="6"/>
  <c r="CG115" i="6"/>
  <c r="CF115" i="6"/>
  <c r="CE115" i="6"/>
  <c r="AQ115" i="6"/>
  <c r="BK115" i="6"/>
  <c r="AP115" i="6"/>
  <c r="CS115" i="6"/>
  <c r="AO115" i="6"/>
  <c r="CR115" i="6"/>
  <c r="BJ115" i="6"/>
  <c r="AM115" i="6"/>
  <c r="CQ115" i="6"/>
  <c r="CP115" i="6"/>
  <c r="CO115" i="6"/>
  <c r="BI115" i="6"/>
  <c r="CN115" i="6"/>
  <c r="BH115" i="6"/>
  <c r="BG115" i="6"/>
  <c r="BL115" i="6"/>
  <c r="BF115" i="6"/>
  <c r="BE115" i="6"/>
  <c r="CX115" i="6"/>
  <c r="BD115" i="6"/>
  <c r="CW115" i="6"/>
  <c r="CV115" i="6"/>
  <c r="BC115" i="6"/>
  <c r="CU115" i="6"/>
  <c r="AX115" i="6"/>
  <c r="AW115" i="6"/>
  <c r="CT115" i="6"/>
  <c r="AV115" i="6"/>
  <c r="CD115" i="6"/>
  <c r="CC115" i="6"/>
  <c r="AU115" i="6"/>
  <c r="CA115" i="6"/>
  <c r="AT115" i="6"/>
  <c r="BZ115" i="6"/>
  <c r="AS115" i="6"/>
  <c r="BY115" i="6"/>
  <c r="BW115" i="6"/>
  <c r="BN115" i="6"/>
  <c r="BM115" i="6"/>
  <c r="CQ87" i="6"/>
  <c r="AU87" i="6"/>
  <c r="CP87" i="6"/>
  <c r="BN87" i="6"/>
  <c r="AT87" i="6"/>
  <c r="CO87" i="6"/>
  <c r="BM87" i="6"/>
  <c r="AS87" i="6"/>
  <c r="CN87" i="6"/>
  <c r="BL87" i="6"/>
  <c r="AQ87" i="6"/>
  <c r="CM87" i="6"/>
  <c r="BK87" i="6"/>
  <c r="AP87" i="6"/>
  <c r="AO87" i="6"/>
  <c r="CH87" i="6"/>
  <c r="BJ87" i="6"/>
  <c r="AM87" i="6"/>
  <c r="CG87" i="6"/>
  <c r="BE87" i="6"/>
  <c r="BD87" i="6"/>
  <c r="CS87" i="6"/>
  <c r="CR87" i="6"/>
  <c r="BC87" i="6"/>
  <c r="CF87" i="6"/>
  <c r="AX87" i="6"/>
  <c r="AW87" i="6"/>
  <c r="CE87" i="6"/>
  <c r="AV87" i="6"/>
  <c r="CD87" i="6"/>
  <c r="BY87" i="6"/>
  <c r="BW87" i="6"/>
  <c r="BI87" i="6"/>
  <c r="BH87" i="6"/>
  <c r="BG87" i="6"/>
  <c r="BF87" i="6"/>
  <c r="CX87" i="6"/>
  <c r="CW87" i="6"/>
  <c r="CV87" i="6"/>
  <c r="CU87" i="6"/>
  <c r="BZ87" i="6"/>
  <c r="CT87" i="6"/>
  <c r="CC87" i="6"/>
  <c r="CA87" i="6"/>
  <c r="CN73" i="6"/>
  <c r="BL73" i="6"/>
  <c r="AQ73" i="6"/>
  <c r="CM73" i="6"/>
  <c r="BK73" i="6"/>
  <c r="AP73" i="6"/>
  <c r="AO73" i="6"/>
  <c r="CH73" i="6"/>
  <c r="BJ73" i="6"/>
  <c r="AM73" i="6"/>
  <c r="CG73" i="6"/>
  <c r="CF73" i="6"/>
  <c r="BI73" i="6"/>
  <c r="BH73" i="6"/>
  <c r="BN73" i="6"/>
  <c r="CU73" i="6"/>
  <c r="BM73" i="6"/>
  <c r="BG73" i="6"/>
  <c r="CT73" i="6"/>
  <c r="BF73" i="6"/>
  <c r="BE73" i="6"/>
  <c r="BD73" i="6"/>
  <c r="CS73" i="6"/>
  <c r="CR73" i="6"/>
  <c r="BC73" i="6"/>
  <c r="CQ73" i="6"/>
  <c r="CP73" i="6"/>
  <c r="AX73" i="6"/>
  <c r="CO73" i="6"/>
  <c r="AW73" i="6"/>
  <c r="CE73" i="6"/>
  <c r="AV73" i="6"/>
  <c r="CD73" i="6"/>
  <c r="CC73" i="6"/>
  <c r="AU73" i="6"/>
  <c r="CA73" i="6"/>
  <c r="AT73" i="6"/>
  <c r="BZ73" i="6"/>
  <c r="AS73" i="6"/>
  <c r="BY73" i="6"/>
  <c r="BW73" i="6"/>
  <c r="CX73" i="6"/>
  <c r="CV73" i="6"/>
  <c r="CV22" i="6"/>
  <c r="BD22" i="6"/>
  <c r="CA22" i="6"/>
  <c r="CU22" i="6"/>
  <c r="BZ22" i="6"/>
  <c r="BC22" i="6"/>
  <c r="BY22" i="6"/>
  <c r="CT22" i="6"/>
  <c r="BW22" i="6"/>
  <c r="AX22" i="6"/>
  <c r="AW22" i="6"/>
  <c r="AV22" i="6"/>
  <c r="CS22" i="6"/>
  <c r="CR22" i="6"/>
  <c r="BN22" i="6"/>
  <c r="BM22" i="6"/>
  <c r="BL22" i="6"/>
  <c r="BK22" i="6"/>
  <c r="CX22" i="6"/>
  <c r="BJ22" i="6"/>
  <c r="CW22" i="6"/>
  <c r="CQ22" i="6"/>
  <c r="CP22" i="6"/>
  <c r="BI22" i="6"/>
  <c r="CO22" i="6"/>
  <c r="BH22" i="6"/>
  <c r="CN22" i="6"/>
  <c r="BG22" i="6"/>
  <c r="BF22" i="6"/>
  <c r="CM22" i="6"/>
  <c r="BE22" i="6"/>
  <c r="AU22" i="6"/>
  <c r="CH22" i="6"/>
  <c r="AT22" i="6"/>
  <c r="CG22" i="6"/>
  <c r="AS22" i="6"/>
  <c r="CF22" i="6"/>
  <c r="CS13" i="6"/>
  <c r="CR13" i="6"/>
  <c r="CQ13" i="6"/>
  <c r="AU13" i="6"/>
  <c r="CP13" i="6"/>
  <c r="BN13" i="6"/>
  <c r="AT13" i="6"/>
  <c r="CO13" i="6"/>
  <c r="BM13" i="6"/>
  <c r="AS13" i="6"/>
  <c r="CN13" i="6"/>
  <c r="BL13" i="6"/>
  <c r="AQ13" i="6"/>
  <c r="CM13" i="6"/>
  <c r="BK13" i="6"/>
  <c r="AP13" i="6"/>
  <c r="AO13" i="6"/>
  <c r="CX12" i="6"/>
  <c r="CC13" i="6"/>
  <c r="BD14" i="6"/>
  <c r="BI15" i="6"/>
  <c r="AT17" i="6"/>
  <c r="AX19" i="6"/>
  <c r="AP22" i="6"/>
  <c r="CA30" i="6"/>
  <c r="AO33" i="6"/>
  <c r="BI36" i="6"/>
  <c r="CP39" i="6"/>
  <c r="AW43" i="6"/>
  <c r="AO50" i="6"/>
  <c r="AM62" i="6"/>
  <c r="CF394" i="6"/>
  <c r="BI394" i="6"/>
  <c r="BH394" i="6"/>
  <c r="CE394" i="6"/>
  <c r="BG394" i="6"/>
  <c r="CX394" i="6"/>
  <c r="CD394" i="6"/>
  <c r="BF394" i="6"/>
  <c r="CW394" i="6"/>
  <c r="CC394" i="6"/>
  <c r="BE394" i="6"/>
  <c r="CT394" i="6"/>
  <c r="BW394" i="6"/>
  <c r="AX394" i="6"/>
  <c r="AW394" i="6"/>
  <c r="AV394" i="6"/>
  <c r="CS394" i="6"/>
  <c r="CR394" i="6"/>
  <c r="CQ394" i="6"/>
  <c r="AU394" i="6"/>
  <c r="CP394" i="6"/>
  <c r="BN394" i="6"/>
  <c r="AT394" i="6"/>
  <c r="CO394" i="6"/>
  <c r="BM394" i="6"/>
  <c r="AS394" i="6"/>
  <c r="CN394" i="6"/>
  <c r="BL394" i="6"/>
  <c r="AQ394" i="6"/>
  <c r="CM394" i="6"/>
  <c r="BK394" i="6"/>
  <c r="AP394" i="6"/>
  <c r="AO394" i="6"/>
  <c r="CH394" i="6"/>
  <c r="BJ394" i="6"/>
  <c r="AM394" i="6"/>
  <c r="CG394" i="6"/>
  <c r="CV394" i="6"/>
  <c r="CU394" i="6"/>
  <c r="CA394" i="6"/>
  <c r="BZ394" i="6"/>
  <c r="BY394" i="6"/>
  <c r="BD394" i="6"/>
  <c r="BC394" i="6"/>
  <c r="CH380" i="6"/>
  <c r="BJ380" i="6"/>
  <c r="AM380" i="6"/>
  <c r="CG380" i="6"/>
  <c r="CF380" i="6"/>
  <c r="CN380" i="6"/>
  <c r="BI380" i="6"/>
  <c r="CM380" i="6"/>
  <c r="BH380" i="6"/>
  <c r="BG380" i="6"/>
  <c r="BF380" i="6"/>
  <c r="BE380" i="6"/>
  <c r="CE380" i="6"/>
  <c r="BD380" i="6"/>
  <c r="CD380" i="6"/>
  <c r="CC380" i="6"/>
  <c r="BC380" i="6"/>
  <c r="CX380" i="6"/>
  <c r="CA380" i="6"/>
  <c r="AX380" i="6"/>
  <c r="CW380" i="6"/>
  <c r="BZ380" i="6"/>
  <c r="AW380" i="6"/>
  <c r="CV380" i="6"/>
  <c r="BY380" i="6"/>
  <c r="AV380" i="6"/>
  <c r="BW380" i="6"/>
  <c r="CU380" i="6"/>
  <c r="AU380" i="6"/>
  <c r="CT380" i="6"/>
  <c r="AT380" i="6"/>
  <c r="AS380" i="6"/>
  <c r="CS380" i="6"/>
  <c r="CR380" i="6"/>
  <c r="CQ380" i="6"/>
  <c r="CP380" i="6"/>
  <c r="CO380" i="6"/>
  <c r="BN380" i="6"/>
  <c r="BM380" i="6"/>
  <c r="BL380" i="6"/>
  <c r="BK380" i="6"/>
  <c r="AQ380" i="6"/>
  <c r="AP380" i="6"/>
  <c r="AO380" i="6"/>
  <c r="AW348" i="6"/>
  <c r="AV348" i="6"/>
  <c r="CS348" i="6"/>
  <c r="CR348" i="6"/>
  <c r="CQ348" i="6"/>
  <c r="AU348" i="6"/>
  <c r="CP348" i="6"/>
  <c r="BN348" i="6"/>
  <c r="AT348" i="6"/>
  <c r="CO348" i="6"/>
  <c r="BM348" i="6"/>
  <c r="AS348" i="6"/>
  <c r="CN348" i="6"/>
  <c r="BL348" i="6"/>
  <c r="CW348" i="6"/>
  <c r="CV348" i="6"/>
  <c r="BJ348" i="6"/>
  <c r="CU348" i="6"/>
  <c r="BI348" i="6"/>
  <c r="CT348" i="6"/>
  <c r="BH348" i="6"/>
  <c r="BG348" i="6"/>
  <c r="CM348" i="6"/>
  <c r="BF348" i="6"/>
  <c r="BE348" i="6"/>
  <c r="BW348" i="6"/>
  <c r="BK348" i="6"/>
  <c r="BD348" i="6"/>
  <c r="BC348" i="6"/>
  <c r="AX348" i="6"/>
  <c r="AQ348" i="6"/>
  <c r="AP348" i="6"/>
  <c r="AO348" i="6"/>
  <c r="CX348" i="6"/>
  <c r="AM348" i="6"/>
  <c r="CH348" i="6"/>
  <c r="CG348" i="6"/>
  <c r="CF348" i="6"/>
  <c r="CE348" i="6"/>
  <c r="BY348" i="6"/>
  <c r="CD348" i="6"/>
  <c r="CC348" i="6"/>
  <c r="CA348" i="6"/>
  <c r="BZ348" i="6"/>
  <c r="BH334" i="6"/>
  <c r="CE334" i="6"/>
  <c r="BG334" i="6"/>
  <c r="CX334" i="6"/>
  <c r="CD334" i="6"/>
  <c r="BF334" i="6"/>
  <c r="CW334" i="6"/>
  <c r="CC334" i="6"/>
  <c r="BE334" i="6"/>
  <c r="CV334" i="6"/>
  <c r="BD334" i="6"/>
  <c r="CA334" i="6"/>
  <c r="CU334" i="6"/>
  <c r="BZ334" i="6"/>
  <c r="BC334" i="6"/>
  <c r="BY334" i="6"/>
  <c r="CT334" i="6"/>
  <c r="BW334" i="6"/>
  <c r="AX334" i="6"/>
  <c r="CG334" i="6"/>
  <c r="AS334" i="6"/>
  <c r="CF334" i="6"/>
  <c r="AQ334" i="6"/>
  <c r="AP334" i="6"/>
  <c r="AO334" i="6"/>
  <c r="AM334" i="6"/>
  <c r="BN334" i="6"/>
  <c r="CH334" i="6"/>
  <c r="BM334" i="6"/>
  <c r="BL334" i="6"/>
  <c r="BK334" i="6"/>
  <c r="BJ334" i="6"/>
  <c r="BI334" i="6"/>
  <c r="AW334" i="6"/>
  <c r="AV334" i="6"/>
  <c r="AU334" i="6"/>
  <c r="CS334" i="6"/>
  <c r="AT334" i="6"/>
  <c r="CR334" i="6"/>
  <c r="CQ334" i="6"/>
  <c r="CM334" i="6"/>
  <c r="CP334" i="6"/>
  <c r="CO334" i="6"/>
  <c r="CN334" i="6"/>
  <c r="CH306" i="6"/>
  <c r="BJ306" i="6"/>
  <c r="AM306" i="6"/>
  <c r="CG306" i="6"/>
  <c r="CF306" i="6"/>
  <c r="BI306" i="6"/>
  <c r="BH306" i="6"/>
  <c r="CE306" i="6"/>
  <c r="BG306" i="6"/>
  <c r="CX306" i="6"/>
  <c r="CD306" i="6"/>
  <c r="BF306" i="6"/>
  <c r="CW306" i="6"/>
  <c r="CC306" i="6"/>
  <c r="BE306" i="6"/>
  <c r="CV306" i="6"/>
  <c r="BD306" i="6"/>
  <c r="BN306" i="6"/>
  <c r="CU306" i="6"/>
  <c r="BM306" i="6"/>
  <c r="BL306" i="6"/>
  <c r="CT306" i="6"/>
  <c r="BK306" i="6"/>
  <c r="CS306" i="6"/>
  <c r="CA306" i="6"/>
  <c r="BZ306" i="6"/>
  <c r="BY306" i="6"/>
  <c r="BW306" i="6"/>
  <c r="BC306" i="6"/>
  <c r="AX306" i="6"/>
  <c r="AW306" i="6"/>
  <c r="AV306" i="6"/>
  <c r="AU306" i="6"/>
  <c r="AT306" i="6"/>
  <c r="AS306" i="6"/>
  <c r="CR306" i="6"/>
  <c r="CQ306" i="6"/>
  <c r="AQ306" i="6"/>
  <c r="CP306" i="6"/>
  <c r="AP306" i="6"/>
  <c r="CN306" i="6"/>
  <c r="CO306" i="6"/>
  <c r="CM306" i="6"/>
  <c r="AO306" i="6"/>
  <c r="CN218" i="6"/>
  <c r="BL218" i="6"/>
  <c r="AQ218" i="6"/>
  <c r="CM218" i="6"/>
  <c r="BK218" i="6"/>
  <c r="AP218" i="6"/>
  <c r="AO218" i="6"/>
  <c r="CH218" i="6"/>
  <c r="BJ218" i="6"/>
  <c r="AM218" i="6"/>
  <c r="CG218" i="6"/>
  <c r="CF218" i="6"/>
  <c r="BI218" i="6"/>
  <c r="BH218" i="6"/>
  <c r="CE218" i="6"/>
  <c r="BG218" i="6"/>
  <c r="CW218" i="6"/>
  <c r="CC218" i="6"/>
  <c r="BE218" i="6"/>
  <c r="CV218" i="6"/>
  <c r="BD218" i="6"/>
  <c r="CA218" i="6"/>
  <c r="CU218" i="6"/>
  <c r="BZ218" i="6"/>
  <c r="BC218" i="6"/>
  <c r="BY218" i="6"/>
  <c r="CT218" i="6"/>
  <c r="BW218" i="6"/>
  <c r="AX218" i="6"/>
  <c r="AW218" i="6"/>
  <c r="AV218" i="6"/>
  <c r="BM218" i="6"/>
  <c r="BF218" i="6"/>
  <c r="AU218" i="6"/>
  <c r="AT218" i="6"/>
  <c r="AS218" i="6"/>
  <c r="CX218" i="6"/>
  <c r="CS218" i="6"/>
  <c r="CR218" i="6"/>
  <c r="CQ218" i="6"/>
  <c r="CP218" i="6"/>
  <c r="CO218" i="6"/>
  <c r="BN218" i="6"/>
  <c r="CD218" i="6"/>
  <c r="CQ209" i="6"/>
  <c r="AU209" i="6"/>
  <c r="CP209" i="6"/>
  <c r="BN209" i="6"/>
  <c r="AT209" i="6"/>
  <c r="CO209" i="6"/>
  <c r="BM209" i="6"/>
  <c r="AS209" i="6"/>
  <c r="CN209" i="6"/>
  <c r="BL209" i="6"/>
  <c r="AQ209" i="6"/>
  <c r="CM209" i="6"/>
  <c r="BK209" i="6"/>
  <c r="AP209" i="6"/>
  <c r="AO209" i="6"/>
  <c r="CH209" i="6"/>
  <c r="BJ209" i="6"/>
  <c r="AM209" i="6"/>
  <c r="CG209" i="6"/>
  <c r="CF209" i="6"/>
  <c r="BZ209" i="6"/>
  <c r="BY209" i="6"/>
  <c r="BW209" i="6"/>
  <c r="CX209" i="6"/>
  <c r="CW209" i="6"/>
  <c r="BI209" i="6"/>
  <c r="CV209" i="6"/>
  <c r="BH209" i="6"/>
  <c r="BG209" i="6"/>
  <c r="CU209" i="6"/>
  <c r="BF209" i="6"/>
  <c r="BE209" i="6"/>
  <c r="CT209" i="6"/>
  <c r="BD209" i="6"/>
  <c r="BC209" i="6"/>
  <c r="CS209" i="6"/>
  <c r="CR209" i="6"/>
  <c r="AX209" i="6"/>
  <c r="AW209" i="6"/>
  <c r="AV209" i="6"/>
  <c r="CA209" i="6"/>
  <c r="CE209" i="6"/>
  <c r="CD209" i="6"/>
  <c r="CC209" i="6"/>
  <c r="CS195" i="6"/>
  <c r="CR195" i="6"/>
  <c r="CQ195" i="6"/>
  <c r="AU195" i="6"/>
  <c r="CP195" i="6"/>
  <c r="BN195" i="6"/>
  <c r="AT195" i="6"/>
  <c r="CO195" i="6"/>
  <c r="BM195" i="6"/>
  <c r="AS195" i="6"/>
  <c r="CN195" i="6"/>
  <c r="BL195" i="6"/>
  <c r="AQ195" i="6"/>
  <c r="CM195" i="6"/>
  <c r="BK195" i="6"/>
  <c r="AP195" i="6"/>
  <c r="AO195" i="6"/>
  <c r="CV195" i="6"/>
  <c r="BI195" i="6"/>
  <c r="CU195" i="6"/>
  <c r="BH195" i="6"/>
  <c r="BG195" i="6"/>
  <c r="CT195" i="6"/>
  <c r="BF195" i="6"/>
  <c r="BE195" i="6"/>
  <c r="BD195" i="6"/>
  <c r="CH195" i="6"/>
  <c r="CG195" i="6"/>
  <c r="BC195" i="6"/>
  <c r="CF195" i="6"/>
  <c r="AX195" i="6"/>
  <c r="AW195" i="6"/>
  <c r="CE195" i="6"/>
  <c r="AV195" i="6"/>
  <c r="CD195" i="6"/>
  <c r="AM195" i="6"/>
  <c r="CC195" i="6"/>
  <c r="CA195" i="6"/>
  <c r="BZ195" i="6"/>
  <c r="BY195" i="6"/>
  <c r="CW195" i="6"/>
  <c r="CX195" i="6"/>
  <c r="BW195" i="6"/>
  <c r="BJ195" i="6"/>
  <c r="AW181" i="6"/>
  <c r="AV181" i="6"/>
  <c r="CS181" i="6"/>
  <c r="CR181" i="6"/>
  <c r="CQ181" i="6"/>
  <c r="AU181" i="6"/>
  <c r="CP181" i="6"/>
  <c r="BN181" i="6"/>
  <c r="AT181" i="6"/>
  <c r="CO181" i="6"/>
  <c r="BM181" i="6"/>
  <c r="AS181" i="6"/>
  <c r="CN181" i="6"/>
  <c r="BL181" i="6"/>
  <c r="AQ181" i="6"/>
  <c r="CD181" i="6"/>
  <c r="AM181" i="6"/>
  <c r="CC181" i="6"/>
  <c r="CA181" i="6"/>
  <c r="BZ181" i="6"/>
  <c r="BY181" i="6"/>
  <c r="BW181" i="6"/>
  <c r="BK181" i="6"/>
  <c r="CX181" i="6"/>
  <c r="BJ181" i="6"/>
  <c r="BI181" i="6"/>
  <c r="BH181" i="6"/>
  <c r="BG181" i="6"/>
  <c r="BF181" i="6"/>
  <c r="BE181" i="6"/>
  <c r="BD181" i="6"/>
  <c r="BC181" i="6"/>
  <c r="CW181" i="6"/>
  <c r="CV181" i="6"/>
  <c r="AX181" i="6"/>
  <c r="AP181" i="6"/>
  <c r="CU181" i="6"/>
  <c r="AO181" i="6"/>
  <c r="CT181" i="6"/>
  <c r="CM181" i="6"/>
  <c r="CH181" i="6"/>
  <c r="CG181" i="6"/>
  <c r="CF181" i="6"/>
  <c r="CE181" i="6"/>
  <c r="CT162" i="6"/>
  <c r="BW162" i="6"/>
  <c r="AX162" i="6"/>
  <c r="AW162" i="6"/>
  <c r="AV162" i="6"/>
  <c r="CS162" i="6"/>
  <c r="CR162" i="6"/>
  <c r="CQ162" i="6"/>
  <c r="AU162" i="6"/>
  <c r="CP162" i="6"/>
  <c r="BN162" i="6"/>
  <c r="AT162" i="6"/>
  <c r="CO162" i="6"/>
  <c r="BM162" i="6"/>
  <c r="AS162" i="6"/>
  <c r="CN162" i="6"/>
  <c r="BL162" i="6"/>
  <c r="CA162" i="6"/>
  <c r="BZ162" i="6"/>
  <c r="BY162" i="6"/>
  <c r="BK162" i="6"/>
  <c r="CX162" i="6"/>
  <c r="BJ162" i="6"/>
  <c r="CW162" i="6"/>
  <c r="CV162" i="6"/>
  <c r="BI162" i="6"/>
  <c r="CU162" i="6"/>
  <c r="BH162" i="6"/>
  <c r="BG162" i="6"/>
  <c r="BF162" i="6"/>
  <c r="CM162" i="6"/>
  <c r="BE162" i="6"/>
  <c r="BD162" i="6"/>
  <c r="CH162" i="6"/>
  <c r="CG162" i="6"/>
  <c r="BC162" i="6"/>
  <c r="AP162" i="6"/>
  <c r="CF162" i="6"/>
  <c r="CE162" i="6"/>
  <c r="CD162" i="6"/>
  <c r="CC162" i="6"/>
  <c r="AQ162" i="6"/>
  <c r="AO162" i="6"/>
  <c r="AM162" i="6"/>
  <c r="CU148" i="6"/>
  <c r="BZ148" i="6"/>
  <c r="BC148" i="6"/>
  <c r="BY148" i="6"/>
  <c r="CT148" i="6"/>
  <c r="BW148" i="6"/>
  <c r="AX148" i="6"/>
  <c r="AW148" i="6"/>
  <c r="AV148" i="6"/>
  <c r="CS148" i="6"/>
  <c r="CR148" i="6"/>
  <c r="CQ148" i="6"/>
  <c r="AU148" i="6"/>
  <c r="CP148" i="6"/>
  <c r="BN148" i="6"/>
  <c r="AT148" i="6"/>
  <c r="BF148" i="6"/>
  <c r="CM148" i="6"/>
  <c r="BE148" i="6"/>
  <c r="BD148" i="6"/>
  <c r="CH148" i="6"/>
  <c r="CG148" i="6"/>
  <c r="AS148" i="6"/>
  <c r="CF148" i="6"/>
  <c r="AQ148" i="6"/>
  <c r="AP148" i="6"/>
  <c r="CE148" i="6"/>
  <c r="AO148" i="6"/>
  <c r="CV148" i="6"/>
  <c r="CX148" i="6"/>
  <c r="CW148" i="6"/>
  <c r="CO148" i="6"/>
  <c r="CN148" i="6"/>
  <c r="CD148" i="6"/>
  <c r="CC148" i="6"/>
  <c r="CA148" i="6"/>
  <c r="BM148" i="6"/>
  <c r="BL148" i="6"/>
  <c r="BK148" i="6"/>
  <c r="BI148" i="6"/>
  <c r="BJ148" i="6"/>
  <c r="BH148" i="6"/>
  <c r="BG148" i="6"/>
  <c r="AM148" i="6"/>
  <c r="CM110" i="6"/>
  <c r="BK110" i="6"/>
  <c r="AP110" i="6"/>
  <c r="AO110" i="6"/>
  <c r="CH110" i="6"/>
  <c r="BJ110" i="6"/>
  <c r="AM110" i="6"/>
  <c r="CG110" i="6"/>
  <c r="CF110" i="6"/>
  <c r="BI110" i="6"/>
  <c r="BH110" i="6"/>
  <c r="CE110" i="6"/>
  <c r="BG110" i="6"/>
  <c r="CX110" i="6"/>
  <c r="CD110" i="6"/>
  <c r="BF110" i="6"/>
  <c r="CP110" i="6"/>
  <c r="AX110" i="6"/>
  <c r="CO110" i="6"/>
  <c r="AW110" i="6"/>
  <c r="CN110" i="6"/>
  <c r="AV110" i="6"/>
  <c r="CC110" i="6"/>
  <c r="AU110" i="6"/>
  <c r="CA110" i="6"/>
  <c r="AT110" i="6"/>
  <c r="BZ110" i="6"/>
  <c r="AS110" i="6"/>
  <c r="BY110" i="6"/>
  <c r="BW110" i="6"/>
  <c r="AQ110" i="6"/>
  <c r="CW110" i="6"/>
  <c r="CV110" i="6"/>
  <c r="BN110" i="6"/>
  <c r="CU110" i="6"/>
  <c r="BM110" i="6"/>
  <c r="BL110" i="6"/>
  <c r="CT110" i="6"/>
  <c r="BD110" i="6"/>
  <c r="CS110" i="6"/>
  <c r="CR110" i="6"/>
  <c r="BE110" i="6"/>
  <c r="BC110" i="6"/>
  <c r="CO101" i="6"/>
  <c r="BM101" i="6"/>
  <c r="AS101" i="6"/>
  <c r="CN101" i="6"/>
  <c r="BL101" i="6"/>
  <c r="AQ101" i="6"/>
  <c r="CM101" i="6"/>
  <c r="BK101" i="6"/>
  <c r="AP101" i="6"/>
  <c r="AO101" i="6"/>
  <c r="CH101" i="6"/>
  <c r="BJ101" i="6"/>
  <c r="AM101" i="6"/>
  <c r="CG101" i="6"/>
  <c r="CF101" i="6"/>
  <c r="BI101" i="6"/>
  <c r="CA101" i="6"/>
  <c r="AT101" i="6"/>
  <c r="BZ101" i="6"/>
  <c r="BY101" i="6"/>
  <c r="BW101" i="6"/>
  <c r="CX101" i="6"/>
  <c r="CW101" i="6"/>
  <c r="CV101" i="6"/>
  <c r="BN101" i="6"/>
  <c r="CU101" i="6"/>
  <c r="BH101" i="6"/>
  <c r="BG101" i="6"/>
  <c r="CT101" i="6"/>
  <c r="BF101" i="6"/>
  <c r="BE101" i="6"/>
  <c r="BD101" i="6"/>
  <c r="CS101" i="6"/>
  <c r="CR101" i="6"/>
  <c r="BC101" i="6"/>
  <c r="CQ101" i="6"/>
  <c r="CP101" i="6"/>
  <c r="AX101" i="6"/>
  <c r="CE101" i="6"/>
  <c r="AV101" i="6"/>
  <c r="CD101" i="6"/>
  <c r="CC101" i="6"/>
  <c r="AW101" i="6"/>
  <c r="AU101" i="6"/>
  <c r="CO54" i="6"/>
  <c r="BM54" i="6"/>
  <c r="AS54" i="6"/>
  <c r="CM54" i="6"/>
  <c r="BK54" i="6"/>
  <c r="AP54" i="6"/>
  <c r="AO54" i="6"/>
  <c r="CH54" i="6"/>
  <c r="BJ54" i="6"/>
  <c r="AM54" i="6"/>
  <c r="CG54" i="6"/>
  <c r="CF54" i="6"/>
  <c r="BI54" i="6"/>
  <c r="BZ54" i="6"/>
  <c r="AU54" i="6"/>
  <c r="BY54" i="6"/>
  <c r="AT54" i="6"/>
  <c r="BW54" i="6"/>
  <c r="CX54" i="6"/>
  <c r="AQ54" i="6"/>
  <c r="CW54" i="6"/>
  <c r="CV54" i="6"/>
  <c r="CU54" i="6"/>
  <c r="BN54" i="6"/>
  <c r="CE54" i="6"/>
  <c r="CD54" i="6"/>
  <c r="CC54" i="6"/>
  <c r="CA54" i="6"/>
  <c r="BL54" i="6"/>
  <c r="BH54" i="6"/>
  <c r="BG54" i="6"/>
  <c r="BF54" i="6"/>
  <c r="BE54" i="6"/>
  <c r="BD54" i="6"/>
  <c r="BC54" i="6"/>
  <c r="CT54" i="6"/>
  <c r="AX54" i="6"/>
  <c r="AW54" i="6"/>
  <c r="CS54" i="6"/>
  <c r="AV54" i="6"/>
  <c r="CQ54" i="6"/>
  <c r="BY31" i="6"/>
  <c r="CT31" i="6"/>
  <c r="BW31" i="6"/>
  <c r="AX31" i="6"/>
  <c r="AW31" i="6"/>
  <c r="AV31" i="6"/>
  <c r="CS31" i="6"/>
  <c r="CR31" i="6"/>
  <c r="CQ31" i="6"/>
  <c r="AU31" i="6"/>
  <c r="CP31" i="6"/>
  <c r="BN31" i="6"/>
  <c r="AT31" i="6"/>
  <c r="CO31" i="6"/>
  <c r="BM31" i="6"/>
  <c r="AS31" i="6"/>
  <c r="CF31" i="6"/>
  <c r="AQ31" i="6"/>
  <c r="AP31" i="6"/>
  <c r="CE31" i="6"/>
  <c r="AO31" i="6"/>
  <c r="CD31" i="6"/>
  <c r="AM31" i="6"/>
  <c r="CC31" i="6"/>
  <c r="CA31" i="6"/>
  <c r="BZ31" i="6"/>
  <c r="BL31" i="6"/>
  <c r="BK31" i="6"/>
  <c r="CX31" i="6"/>
  <c r="BJ31" i="6"/>
  <c r="CW31" i="6"/>
  <c r="CV31" i="6"/>
  <c r="BI31" i="6"/>
  <c r="CU31" i="6"/>
  <c r="BH31" i="6"/>
  <c r="CN31" i="6"/>
  <c r="BG31" i="6"/>
  <c r="AM13" i="6"/>
  <c r="CD13" i="6"/>
  <c r="BE14" i="6"/>
  <c r="AU17" i="6"/>
  <c r="CM19" i="6"/>
  <c r="AQ22" i="6"/>
  <c r="CT24" i="6"/>
  <c r="CM27" i="6"/>
  <c r="CQ39" i="6"/>
  <c r="AX43" i="6"/>
  <c r="AP50" i="6"/>
  <c r="CN54" i="6"/>
  <c r="AO62" i="6"/>
  <c r="CE329" i="6"/>
  <c r="BG329" i="6"/>
  <c r="CX329" i="6"/>
  <c r="CD329" i="6"/>
  <c r="BF329" i="6"/>
  <c r="CW329" i="6"/>
  <c r="CC329" i="6"/>
  <c r="BE329" i="6"/>
  <c r="CV329" i="6"/>
  <c r="BD329" i="6"/>
  <c r="CA329" i="6"/>
  <c r="CU329" i="6"/>
  <c r="BZ329" i="6"/>
  <c r="BC329" i="6"/>
  <c r="BY329" i="6"/>
  <c r="CT329" i="6"/>
  <c r="BW329" i="6"/>
  <c r="AX329" i="6"/>
  <c r="AW329" i="6"/>
  <c r="BN329" i="6"/>
  <c r="BM329" i="6"/>
  <c r="BL329" i="6"/>
  <c r="BK329" i="6"/>
  <c r="CS329" i="6"/>
  <c r="BJ329" i="6"/>
  <c r="CR329" i="6"/>
  <c r="AT329" i="6"/>
  <c r="AS329" i="6"/>
  <c r="CQ329" i="6"/>
  <c r="CP329" i="6"/>
  <c r="AQ329" i="6"/>
  <c r="CO329" i="6"/>
  <c r="AP329" i="6"/>
  <c r="CN329" i="6"/>
  <c r="AO329" i="6"/>
  <c r="AM329" i="6"/>
  <c r="CM329" i="6"/>
  <c r="CH329" i="6"/>
  <c r="CG329" i="6"/>
  <c r="CF329" i="6"/>
  <c r="BI329" i="6"/>
  <c r="AU329" i="6"/>
  <c r="BH329" i="6"/>
  <c r="AV329" i="6"/>
  <c r="BH320" i="6"/>
  <c r="CE320" i="6"/>
  <c r="BG320" i="6"/>
  <c r="CX320" i="6"/>
  <c r="CD320" i="6"/>
  <c r="BF320" i="6"/>
  <c r="CW320" i="6"/>
  <c r="CC320" i="6"/>
  <c r="BE320" i="6"/>
  <c r="CV320" i="6"/>
  <c r="BD320" i="6"/>
  <c r="CA320" i="6"/>
  <c r="CU320" i="6"/>
  <c r="BZ320" i="6"/>
  <c r="BC320" i="6"/>
  <c r="BY320" i="6"/>
  <c r="CT320" i="6"/>
  <c r="BL320" i="6"/>
  <c r="BK320" i="6"/>
  <c r="CS320" i="6"/>
  <c r="CR320" i="6"/>
  <c r="BJ320" i="6"/>
  <c r="CQ320" i="6"/>
  <c r="CP320" i="6"/>
  <c r="CO320" i="6"/>
  <c r="BI320" i="6"/>
  <c r="CN320" i="6"/>
  <c r="AX320" i="6"/>
  <c r="AW320" i="6"/>
  <c r="AO320" i="6"/>
  <c r="CM320" i="6"/>
  <c r="AM320" i="6"/>
  <c r="CH320" i="6"/>
  <c r="CG320" i="6"/>
  <c r="CF320" i="6"/>
  <c r="BW320" i="6"/>
  <c r="BN320" i="6"/>
  <c r="BM320" i="6"/>
  <c r="AV320" i="6"/>
  <c r="AU320" i="6"/>
  <c r="AS320" i="6"/>
  <c r="AT320" i="6"/>
  <c r="AQ320" i="6"/>
  <c r="AP320" i="6"/>
  <c r="AO292" i="6"/>
  <c r="CH292" i="6"/>
  <c r="BJ292" i="6"/>
  <c r="AM292" i="6"/>
  <c r="CG292" i="6"/>
  <c r="CF292" i="6"/>
  <c r="BI292" i="6"/>
  <c r="BH292" i="6"/>
  <c r="CE292" i="6"/>
  <c r="BG292" i="6"/>
  <c r="CX292" i="6"/>
  <c r="CD292" i="6"/>
  <c r="BF292" i="6"/>
  <c r="CW292" i="6"/>
  <c r="CC292" i="6"/>
  <c r="BE292" i="6"/>
  <c r="CR292" i="6"/>
  <c r="BC292" i="6"/>
  <c r="CQ292" i="6"/>
  <c r="CP292" i="6"/>
  <c r="AX292" i="6"/>
  <c r="CO292" i="6"/>
  <c r="AW292" i="6"/>
  <c r="CN292" i="6"/>
  <c r="AV292" i="6"/>
  <c r="CM292" i="6"/>
  <c r="AU292" i="6"/>
  <c r="CA292" i="6"/>
  <c r="AT292" i="6"/>
  <c r="BZ292" i="6"/>
  <c r="AS292" i="6"/>
  <c r="BY292" i="6"/>
  <c r="BW292" i="6"/>
  <c r="AQ292" i="6"/>
  <c r="AP292" i="6"/>
  <c r="CV292" i="6"/>
  <c r="BN292" i="6"/>
  <c r="CU292" i="6"/>
  <c r="BM292" i="6"/>
  <c r="CT292" i="6"/>
  <c r="CS292" i="6"/>
  <c r="BL292" i="6"/>
  <c r="BK292" i="6"/>
  <c r="BD292" i="6"/>
  <c r="CH278" i="6"/>
  <c r="BJ278" i="6"/>
  <c r="AM278" i="6"/>
  <c r="CG278" i="6"/>
  <c r="CF278" i="6"/>
  <c r="BI278" i="6"/>
  <c r="BH278" i="6"/>
  <c r="CE278" i="6"/>
  <c r="BG278" i="6"/>
  <c r="CX278" i="6"/>
  <c r="CD278" i="6"/>
  <c r="BF278" i="6"/>
  <c r="CW278" i="6"/>
  <c r="CC278" i="6"/>
  <c r="BE278" i="6"/>
  <c r="CV278" i="6"/>
  <c r="BD278" i="6"/>
  <c r="CA278" i="6"/>
  <c r="BY278" i="6"/>
  <c r="CT278" i="6"/>
  <c r="BW278" i="6"/>
  <c r="AX278" i="6"/>
  <c r="AW278" i="6"/>
  <c r="AV278" i="6"/>
  <c r="CS278" i="6"/>
  <c r="CR278" i="6"/>
  <c r="CQ278" i="6"/>
  <c r="AU278" i="6"/>
  <c r="CP278" i="6"/>
  <c r="BN278" i="6"/>
  <c r="AT278" i="6"/>
  <c r="AP278" i="6"/>
  <c r="AO278" i="6"/>
  <c r="CU278" i="6"/>
  <c r="CO278" i="6"/>
  <c r="CN278" i="6"/>
  <c r="CM278" i="6"/>
  <c r="BZ278" i="6"/>
  <c r="BM278" i="6"/>
  <c r="BL278" i="6"/>
  <c r="BK278" i="6"/>
  <c r="AQ278" i="6"/>
  <c r="BC278" i="6"/>
  <c r="AS278" i="6"/>
  <c r="CM264" i="6"/>
  <c r="BK264" i="6"/>
  <c r="AP264" i="6"/>
  <c r="AO264" i="6"/>
  <c r="CH264" i="6"/>
  <c r="BJ264" i="6"/>
  <c r="AM264" i="6"/>
  <c r="CG264" i="6"/>
  <c r="CF264" i="6"/>
  <c r="BI264" i="6"/>
  <c r="BH264" i="6"/>
  <c r="CE264" i="6"/>
  <c r="BG264" i="6"/>
  <c r="CX264" i="6"/>
  <c r="CD264" i="6"/>
  <c r="BF264" i="6"/>
  <c r="CN264" i="6"/>
  <c r="AV264" i="6"/>
  <c r="CC264" i="6"/>
  <c r="AU264" i="6"/>
  <c r="CA264" i="6"/>
  <c r="AT264" i="6"/>
  <c r="BZ264" i="6"/>
  <c r="AS264" i="6"/>
  <c r="BY264" i="6"/>
  <c r="BW264" i="6"/>
  <c r="AQ264" i="6"/>
  <c r="CW264" i="6"/>
  <c r="CV264" i="6"/>
  <c r="BN264" i="6"/>
  <c r="CU264" i="6"/>
  <c r="BM264" i="6"/>
  <c r="BL264" i="6"/>
  <c r="CT264" i="6"/>
  <c r="BE264" i="6"/>
  <c r="BD264" i="6"/>
  <c r="CO264" i="6"/>
  <c r="AW264" i="6"/>
  <c r="CS264" i="6"/>
  <c r="CR264" i="6"/>
  <c r="CQ264" i="6"/>
  <c r="AX264" i="6"/>
  <c r="CP264" i="6"/>
  <c r="BC264" i="6"/>
  <c r="CN250" i="6"/>
  <c r="BL250" i="6"/>
  <c r="AQ250" i="6"/>
  <c r="CM250" i="6"/>
  <c r="BK250" i="6"/>
  <c r="AP250" i="6"/>
  <c r="AO250" i="6"/>
  <c r="CH250" i="6"/>
  <c r="BJ250" i="6"/>
  <c r="AM250" i="6"/>
  <c r="CG250" i="6"/>
  <c r="CF250" i="6"/>
  <c r="BI250" i="6"/>
  <c r="BH250" i="6"/>
  <c r="BN250" i="6"/>
  <c r="CU250" i="6"/>
  <c r="BM250" i="6"/>
  <c r="BG250" i="6"/>
  <c r="CT250" i="6"/>
  <c r="BF250" i="6"/>
  <c r="BE250" i="6"/>
  <c r="BD250" i="6"/>
  <c r="CS250" i="6"/>
  <c r="CR250" i="6"/>
  <c r="BC250" i="6"/>
  <c r="CQ250" i="6"/>
  <c r="CV250" i="6"/>
  <c r="CC250" i="6"/>
  <c r="CA250" i="6"/>
  <c r="BZ250" i="6"/>
  <c r="BY250" i="6"/>
  <c r="BW250" i="6"/>
  <c r="AX250" i="6"/>
  <c r="AW250" i="6"/>
  <c r="AV250" i="6"/>
  <c r="AU250" i="6"/>
  <c r="AT250" i="6"/>
  <c r="AS250" i="6"/>
  <c r="CX250" i="6"/>
  <c r="CD250" i="6"/>
  <c r="CW250" i="6"/>
  <c r="CP250" i="6"/>
  <c r="CO250" i="6"/>
  <c r="CE250" i="6"/>
  <c r="CO236" i="6"/>
  <c r="BM236" i="6"/>
  <c r="AS236" i="6"/>
  <c r="CN236" i="6"/>
  <c r="BL236" i="6"/>
  <c r="AQ236" i="6"/>
  <c r="CM236" i="6"/>
  <c r="BK236" i="6"/>
  <c r="AP236" i="6"/>
  <c r="AO236" i="6"/>
  <c r="CH236" i="6"/>
  <c r="BJ236" i="6"/>
  <c r="AM236" i="6"/>
  <c r="CG236" i="6"/>
  <c r="CF236" i="6"/>
  <c r="BI236" i="6"/>
  <c r="CP236" i="6"/>
  <c r="BN236" i="6"/>
  <c r="AT236" i="6"/>
  <c r="CX236" i="6"/>
  <c r="CW236" i="6"/>
  <c r="CV236" i="6"/>
  <c r="BH236" i="6"/>
  <c r="BG236" i="6"/>
  <c r="CU236" i="6"/>
  <c r="BF236" i="6"/>
  <c r="BE236" i="6"/>
  <c r="CT236" i="6"/>
  <c r="BD236" i="6"/>
  <c r="BC236" i="6"/>
  <c r="CS236" i="6"/>
  <c r="CR236" i="6"/>
  <c r="AX236" i="6"/>
  <c r="CQ236" i="6"/>
  <c r="AW236" i="6"/>
  <c r="AV236" i="6"/>
  <c r="CE236" i="6"/>
  <c r="CD236" i="6"/>
  <c r="CC236" i="6"/>
  <c r="AU236" i="6"/>
  <c r="CA236" i="6"/>
  <c r="BZ236" i="6"/>
  <c r="BY236" i="6"/>
  <c r="BW236" i="6"/>
  <c r="CP204" i="6"/>
  <c r="BN204" i="6"/>
  <c r="AT204" i="6"/>
  <c r="CO204" i="6"/>
  <c r="BM204" i="6"/>
  <c r="AS204" i="6"/>
  <c r="CN204" i="6"/>
  <c r="BL204" i="6"/>
  <c r="AQ204" i="6"/>
  <c r="CM204" i="6"/>
  <c r="BK204" i="6"/>
  <c r="AP204" i="6"/>
  <c r="AO204" i="6"/>
  <c r="CH204" i="6"/>
  <c r="BJ204" i="6"/>
  <c r="AM204" i="6"/>
  <c r="CG204" i="6"/>
  <c r="CF204" i="6"/>
  <c r="BI204" i="6"/>
  <c r="CC204" i="6"/>
  <c r="AU204" i="6"/>
  <c r="CA204" i="6"/>
  <c r="BZ204" i="6"/>
  <c r="BY204" i="6"/>
  <c r="BW204" i="6"/>
  <c r="CX204" i="6"/>
  <c r="CW204" i="6"/>
  <c r="CV204" i="6"/>
  <c r="BH204" i="6"/>
  <c r="BG204" i="6"/>
  <c r="CU204" i="6"/>
  <c r="BF204" i="6"/>
  <c r="BE204" i="6"/>
  <c r="CT204" i="6"/>
  <c r="BD204" i="6"/>
  <c r="BC204" i="6"/>
  <c r="CS204" i="6"/>
  <c r="CD204" i="6"/>
  <c r="AX204" i="6"/>
  <c r="AW204" i="6"/>
  <c r="AV204" i="6"/>
  <c r="CR204" i="6"/>
  <c r="CQ204" i="6"/>
  <c r="CE204" i="6"/>
  <c r="AV176" i="6"/>
  <c r="CS176" i="6"/>
  <c r="CR176" i="6"/>
  <c r="CQ176" i="6"/>
  <c r="AU176" i="6"/>
  <c r="CP176" i="6"/>
  <c r="BN176" i="6"/>
  <c r="AT176" i="6"/>
  <c r="CO176" i="6"/>
  <c r="BM176" i="6"/>
  <c r="AS176" i="6"/>
  <c r="CN176" i="6"/>
  <c r="BL176" i="6"/>
  <c r="AQ176" i="6"/>
  <c r="CM176" i="6"/>
  <c r="BK176" i="6"/>
  <c r="AP176" i="6"/>
  <c r="AO176" i="6"/>
  <c r="CF176" i="6"/>
  <c r="AX176" i="6"/>
  <c r="AW176" i="6"/>
  <c r="AM176" i="6"/>
  <c r="CE176" i="6"/>
  <c r="CD176" i="6"/>
  <c r="CC176" i="6"/>
  <c r="CA176" i="6"/>
  <c r="BZ176" i="6"/>
  <c r="BY176" i="6"/>
  <c r="BW176" i="6"/>
  <c r="BJ176" i="6"/>
  <c r="CX176" i="6"/>
  <c r="CW176" i="6"/>
  <c r="BI176" i="6"/>
  <c r="CV176" i="6"/>
  <c r="BH176" i="6"/>
  <c r="BG176" i="6"/>
  <c r="CT176" i="6"/>
  <c r="BD176" i="6"/>
  <c r="CU176" i="6"/>
  <c r="CH176" i="6"/>
  <c r="CG176" i="6"/>
  <c r="BF176" i="6"/>
  <c r="BE176" i="6"/>
  <c r="BC176" i="6"/>
  <c r="CF143" i="6"/>
  <c r="BI143" i="6"/>
  <c r="BH143" i="6"/>
  <c r="CE143" i="6"/>
  <c r="BG143" i="6"/>
  <c r="CX143" i="6"/>
  <c r="CD143" i="6"/>
  <c r="BF143" i="6"/>
  <c r="CW143" i="6"/>
  <c r="CC143" i="6"/>
  <c r="BE143" i="6"/>
  <c r="CV143" i="6"/>
  <c r="BD143" i="6"/>
  <c r="CA143" i="6"/>
  <c r="CU143" i="6"/>
  <c r="BZ143" i="6"/>
  <c r="BC143" i="6"/>
  <c r="CM143" i="6"/>
  <c r="BK143" i="6"/>
  <c r="CR143" i="6"/>
  <c r="AX143" i="6"/>
  <c r="CQ143" i="6"/>
  <c r="AW143" i="6"/>
  <c r="CP143" i="6"/>
  <c r="AV143" i="6"/>
  <c r="CO143" i="6"/>
  <c r="CN143" i="6"/>
  <c r="AU143" i="6"/>
  <c r="AT143" i="6"/>
  <c r="CH143" i="6"/>
  <c r="AS143" i="6"/>
  <c r="CG143" i="6"/>
  <c r="BY143" i="6"/>
  <c r="AQ143" i="6"/>
  <c r="BW143" i="6"/>
  <c r="AP143" i="6"/>
  <c r="AO143" i="6"/>
  <c r="AM143" i="6"/>
  <c r="BN143" i="6"/>
  <c r="BM143" i="6"/>
  <c r="CT143" i="6"/>
  <c r="BL143" i="6"/>
  <c r="BJ143" i="6"/>
  <c r="CS143" i="6"/>
  <c r="CH129" i="6"/>
  <c r="BJ129" i="6"/>
  <c r="AM129" i="6"/>
  <c r="CG129" i="6"/>
  <c r="CF129" i="6"/>
  <c r="BI129" i="6"/>
  <c r="BH129" i="6"/>
  <c r="CE129" i="6"/>
  <c r="BG129" i="6"/>
  <c r="CX129" i="6"/>
  <c r="CD129" i="6"/>
  <c r="BF129" i="6"/>
  <c r="CW129" i="6"/>
  <c r="CC129" i="6"/>
  <c r="BE129" i="6"/>
  <c r="CV129" i="6"/>
  <c r="BD129" i="6"/>
  <c r="BN129" i="6"/>
  <c r="CU129" i="6"/>
  <c r="BM129" i="6"/>
  <c r="BL129" i="6"/>
  <c r="CT129" i="6"/>
  <c r="BK129" i="6"/>
  <c r="CS129" i="6"/>
  <c r="CR129" i="6"/>
  <c r="BC129" i="6"/>
  <c r="CQ129" i="6"/>
  <c r="CP129" i="6"/>
  <c r="AX129" i="6"/>
  <c r="CO129" i="6"/>
  <c r="AW129" i="6"/>
  <c r="CN129" i="6"/>
  <c r="AV129" i="6"/>
  <c r="AU129" i="6"/>
  <c r="CA129" i="6"/>
  <c r="AT129" i="6"/>
  <c r="CM129" i="6"/>
  <c r="BZ129" i="6"/>
  <c r="BY129" i="6"/>
  <c r="BW129" i="6"/>
  <c r="AS129" i="6"/>
  <c r="AQ129" i="6"/>
  <c r="AP129" i="6"/>
  <c r="AO129" i="6"/>
  <c r="CN96" i="6"/>
  <c r="BL96" i="6"/>
  <c r="AQ96" i="6"/>
  <c r="CM96" i="6"/>
  <c r="BK96" i="6"/>
  <c r="AP96" i="6"/>
  <c r="AO96" i="6"/>
  <c r="CH96" i="6"/>
  <c r="BJ96" i="6"/>
  <c r="AM96" i="6"/>
  <c r="CG96" i="6"/>
  <c r="CF96" i="6"/>
  <c r="BI96" i="6"/>
  <c r="BH96" i="6"/>
  <c r="CW96" i="6"/>
  <c r="CV96" i="6"/>
  <c r="BN96" i="6"/>
  <c r="CU96" i="6"/>
  <c r="BM96" i="6"/>
  <c r="BG96" i="6"/>
  <c r="CT96" i="6"/>
  <c r="BF96" i="6"/>
  <c r="BE96" i="6"/>
  <c r="BD96" i="6"/>
  <c r="CS96" i="6"/>
  <c r="CR96" i="6"/>
  <c r="BC96" i="6"/>
  <c r="CQ96" i="6"/>
  <c r="CP96" i="6"/>
  <c r="AX96" i="6"/>
  <c r="CO96" i="6"/>
  <c r="AW96" i="6"/>
  <c r="CE96" i="6"/>
  <c r="AV96" i="6"/>
  <c r="CD96" i="6"/>
  <c r="CC96" i="6"/>
  <c r="AU96" i="6"/>
  <c r="CA96" i="6"/>
  <c r="AT96" i="6"/>
  <c r="BZ96" i="6"/>
  <c r="AS96" i="6"/>
  <c r="BY96" i="6"/>
  <c r="BW96" i="6"/>
  <c r="CX96" i="6"/>
  <c r="CP82" i="6"/>
  <c r="BN82" i="6"/>
  <c r="AT82" i="6"/>
  <c r="CO82" i="6"/>
  <c r="BM82" i="6"/>
  <c r="AS82" i="6"/>
  <c r="CN82" i="6"/>
  <c r="BL82" i="6"/>
  <c r="AQ82" i="6"/>
  <c r="CM82" i="6"/>
  <c r="BK82" i="6"/>
  <c r="AP82" i="6"/>
  <c r="AO82" i="6"/>
  <c r="CH82" i="6"/>
  <c r="BJ82" i="6"/>
  <c r="AM82" i="6"/>
  <c r="CG82" i="6"/>
  <c r="CF82" i="6"/>
  <c r="CE82" i="6"/>
  <c r="AV82" i="6"/>
  <c r="CD82" i="6"/>
  <c r="CC82" i="6"/>
  <c r="AU82" i="6"/>
  <c r="CA82" i="6"/>
  <c r="BZ82" i="6"/>
  <c r="BY82" i="6"/>
  <c r="BW82" i="6"/>
  <c r="AX82" i="6"/>
  <c r="CU82" i="6"/>
  <c r="AW82" i="6"/>
  <c r="CT82" i="6"/>
  <c r="CS82" i="6"/>
  <c r="CR82" i="6"/>
  <c r="CQ82" i="6"/>
  <c r="BI82" i="6"/>
  <c r="BH82" i="6"/>
  <c r="BG82" i="6"/>
  <c r="BF82" i="6"/>
  <c r="CX82" i="6"/>
  <c r="CV82" i="6"/>
  <c r="BD82" i="6"/>
  <c r="BC82" i="6"/>
  <c r="AQ68" i="6"/>
  <c r="CM68" i="6"/>
  <c r="BK68" i="6"/>
  <c r="AP68" i="6"/>
  <c r="AO68" i="6"/>
  <c r="CH68" i="6"/>
  <c r="BJ68" i="6"/>
  <c r="AM68" i="6"/>
  <c r="CG68" i="6"/>
  <c r="CF68" i="6"/>
  <c r="BI68" i="6"/>
  <c r="BH68" i="6"/>
  <c r="CE68" i="6"/>
  <c r="BG68" i="6"/>
  <c r="CR68" i="6"/>
  <c r="BC68" i="6"/>
  <c r="CQ68" i="6"/>
  <c r="CP68" i="6"/>
  <c r="AX68" i="6"/>
  <c r="CO68" i="6"/>
  <c r="AW68" i="6"/>
  <c r="CN68" i="6"/>
  <c r="AV68" i="6"/>
  <c r="CD68" i="6"/>
  <c r="CC68" i="6"/>
  <c r="AU68" i="6"/>
  <c r="CA68" i="6"/>
  <c r="AT68" i="6"/>
  <c r="BZ68" i="6"/>
  <c r="AS68" i="6"/>
  <c r="BY68" i="6"/>
  <c r="BW68" i="6"/>
  <c r="CX68" i="6"/>
  <c r="CW68" i="6"/>
  <c r="CV68" i="6"/>
  <c r="BN68" i="6"/>
  <c r="CU68" i="6"/>
  <c r="BM68" i="6"/>
  <c r="BE68" i="6"/>
  <c r="CS68" i="6"/>
  <c r="BF68" i="6"/>
  <c r="BD68" i="6"/>
  <c r="AV40" i="6"/>
  <c r="CS40" i="6"/>
  <c r="CR40" i="6"/>
  <c r="CQ40" i="6"/>
  <c r="AU40" i="6"/>
  <c r="CP40" i="6"/>
  <c r="BN40" i="6"/>
  <c r="AT40" i="6"/>
  <c r="CO40" i="6"/>
  <c r="BM40" i="6"/>
  <c r="AS40" i="6"/>
  <c r="CN40" i="6"/>
  <c r="BL40" i="6"/>
  <c r="AQ40" i="6"/>
  <c r="CM40" i="6"/>
  <c r="BK40" i="6"/>
  <c r="AP40" i="6"/>
  <c r="BG40" i="6"/>
  <c r="CT40" i="6"/>
  <c r="BF40" i="6"/>
  <c r="BE40" i="6"/>
  <c r="BD40" i="6"/>
  <c r="CH40" i="6"/>
  <c r="CG40" i="6"/>
  <c r="BC40" i="6"/>
  <c r="CF40" i="6"/>
  <c r="AX40" i="6"/>
  <c r="AW40" i="6"/>
  <c r="CE40" i="6"/>
  <c r="AO40" i="6"/>
  <c r="CD40" i="6"/>
  <c r="AM40" i="6"/>
  <c r="CC40" i="6"/>
  <c r="CA40" i="6"/>
  <c r="BZ40" i="6"/>
  <c r="BY40" i="6"/>
  <c r="BW40" i="6"/>
  <c r="CW40" i="6"/>
  <c r="AV13" i="6"/>
  <c r="CE13" i="6"/>
  <c r="BF14" i="6"/>
  <c r="CC22" i="6"/>
  <c r="CC30" i="6"/>
  <c r="CR39" i="6"/>
  <c r="CF46" i="6"/>
  <c r="AQ50" i="6"/>
  <c r="CP54" i="6"/>
  <c r="AP62" i="6"/>
  <c r="CG375" i="6"/>
  <c r="CF375" i="6"/>
  <c r="BI375" i="6"/>
  <c r="CS375" i="6"/>
  <c r="BN375" i="6"/>
  <c r="AQ375" i="6"/>
  <c r="CR375" i="6"/>
  <c r="BM375" i="6"/>
  <c r="AP375" i="6"/>
  <c r="CQ375" i="6"/>
  <c r="BL375" i="6"/>
  <c r="AO375" i="6"/>
  <c r="CP375" i="6"/>
  <c r="AM375" i="6"/>
  <c r="CO375" i="6"/>
  <c r="BK375" i="6"/>
  <c r="CN375" i="6"/>
  <c r="BJ375" i="6"/>
  <c r="CM375" i="6"/>
  <c r="BH375" i="6"/>
  <c r="CV375" i="6"/>
  <c r="BF375" i="6"/>
  <c r="BE375" i="6"/>
  <c r="CU375" i="6"/>
  <c r="BD375" i="6"/>
  <c r="CT375" i="6"/>
  <c r="BC375" i="6"/>
  <c r="AX375" i="6"/>
  <c r="AW375" i="6"/>
  <c r="CH375" i="6"/>
  <c r="AV375" i="6"/>
  <c r="CE375" i="6"/>
  <c r="CD375" i="6"/>
  <c r="AU375" i="6"/>
  <c r="CC375" i="6"/>
  <c r="AT375" i="6"/>
  <c r="AS375" i="6"/>
  <c r="CA375" i="6"/>
  <c r="BZ375" i="6"/>
  <c r="BY375" i="6"/>
  <c r="BW375" i="6"/>
  <c r="CW375" i="6"/>
  <c r="BG375" i="6"/>
  <c r="CX375" i="6"/>
  <c r="CM366" i="6"/>
  <c r="CH366" i="6"/>
  <c r="CS366" i="6"/>
  <c r="BN366" i="6"/>
  <c r="AT366" i="6"/>
  <c r="CR366" i="6"/>
  <c r="BM366" i="6"/>
  <c r="AS366" i="6"/>
  <c r="CQ366" i="6"/>
  <c r="BL366" i="6"/>
  <c r="CP366" i="6"/>
  <c r="AQ366" i="6"/>
  <c r="CO366" i="6"/>
  <c r="BK366" i="6"/>
  <c r="AP366" i="6"/>
  <c r="CN366" i="6"/>
  <c r="AO366" i="6"/>
  <c r="BJ366" i="6"/>
  <c r="AM366" i="6"/>
  <c r="CG366" i="6"/>
  <c r="AX366" i="6"/>
  <c r="CE366" i="6"/>
  <c r="AW366" i="6"/>
  <c r="CD366" i="6"/>
  <c r="AV366" i="6"/>
  <c r="CC366" i="6"/>
  <c r="CA366" i="6"/>
  <c r="AU366" i="6"/>
  <c r="BZ366" i="6"/>
  <c r="BY366" i="6"/>
  <c r="BW366" i="6"/>
  <c r="CX366" i="6"/>
  <c r="CW366" i="6"/>
  <c r="CV366" i="6"/>
  <c r="BI366" i="6"/>
  <c r="BH366" i="6"/>
  <c r="CU366" i="6"/>
  <c r="CT366" i="6"/>
  <c r="CF366" i="6"/>
  <c r="BG366" i="6"/>
  <c r="BF366" i="6"/>
  <c r="BE366" i="6"/>
  <c r="BD366" i="6"/>
  <c r="BC366" i="6"/>
  <c r="CQ352" i="6"/>
  <c r="AU352" i="6"/>
  <c r="CP352" i="6"/>
  <c r="BN352" i="6"/>
  <c r="AT352" i="6"/>
  <c r="CO352" i="6"/>
  <c r="BM352" i="6"/>
  <c r="AS352" i="6"/>
  <c r="CN352" i="6"/>
  <c r="BL352" i="6"/>
  <c r="AQ352" i="6"/>
  <c r="CM352" i="6"/>
  <c r="BK352" i="6"/>
  <c r="AP352" i="6"/>
  <c r="AO352" i="6"/>
  <c r="CH352" i="6"/>
  <c r="BJ352" i="6"/>
  <c r="AM352" i="6"/>
  <c r="CG352" i="6"/>
  <c r="CS352" i="6"/>
  <c r="CR352" i="6"/>
  <c r="BC352" i="6"/>
  <c r="CF352" i="6"/>
  <c r="AX352" i="6"/>
  <c r="AW352" i="6"/>
  <c r="CE352" i="6"/>
  <c r="AV352" i="6"/>
  <c r="CD352" i="6"/>
  <c r="CC352" i="6"/>
  <c r="CA352" i="6"/>
  <c r="BZ352" i="6"/>
  <c r="BY352" i="6"/>
  <c r="BW352" i="6"/>
  <c r="CX352" i="6"/>
  <c r="CW352" i="6"/>
  <c r="CV352" i="6"/>
  <c r="BF352" i="6"/>
  <c r="BE352" i="6"/>
  <c r="BD352" i="6"/>
  <c r="CU352" i="6"/>
  <c r="BG352" i="6"/>
  <c r="CT352" i="6"/>
  <c r="BI352" i="6"/>
  <c r="BH352" i="6"/>
  <c r="AV343" i="6"/>
  <c r="CS343" i="6"/>
  <c r="CR343" i="6"/>
  <c r="CQ343" i="6"/>
  <c r="AU343" i="6"/>
  <c r="CP343" i="6"/>
  <c r="BN343" i="6"/>
  <c r="AT343" i="6"/>
  <c r="CO343" i="6"/>
  <c r="BM343" i="6"/>
  <c r="AS343" i="6"/>
  <c r="CN343" i="6"/>
  <c r="BL343" i="6"/>
  <c r="AQ343" i="6"/>
  <c r="AM343" i="6"/>
  <c r="CA343" i="6"/>
  <c r="BZ343" i="6"/>
  <c r="BY343" i="6"/>
  <c r="BW343" i="6"/>
  <c r="CX343" i="6"/>
  <c r="BK343" i="6"/>
  <c r="CW343" i="6"/>
  <c r="CV343" i="6"/>
  <c r="BJ343" i="6"/>
  <c r="BE343" i="6"/>
  <c r="BD343" i="6"/>
  <c r="BC343" i="6"/>
  <c r="CU343" i="6"/>
  <c r="AX343" i="6"/>
  <c r="CT343" i="6"/>
  <c r="AW343" i="6"/>
  <c r="AP343" i="6"/>
  <c r="CM343" i="6"/>
  <c r="AO343" i="6"/>
  <c r="CH343" i="6"/>
  <c r="CG343" i="6"/>
  <c r="CF343" i="6"/>
  <c r="CE343" i="6"/>
  <c r="CD343" i="6"/>
  <c r="CC343" i="6"/>
  <c r="BI343" i="6"/>
  <c r="BH343" i="6"/>
  <c r="BG343" i="6"/>
  <c r="BF343" i="6"/>
  <c r="CE315" i="6"/>
  <c r="BG315" i="6"/>
  <c r="CX315" i="6"/>
  <c r="CD315" i="6"/>
  <c r="BF315" i="6"/>
  <c r="CW315" i="6"/>
  <c r="CC315" i="6"/>
  <c r="BE315" i="6"/>
  <c r="CV315" i="6"/>
  <c r="BD315" i="6"/>
  <c r="CA315" i="6"/>
  <c r="CU315" i="6"/>
  <c r="BZ315" i="6"/>
  <c r="BC315" i="6"/>
  <c r="BY315" i="6"/>
  <c r="CT315" i="6"/>
  <c r="BW315" i="6"/>
  <c r="AX315" i="6"/>
  <c r="AQ315" i="6"/>
  <c r="AP315" i="6"/>
  <c r="AO315" i="6"/>
  <c r="AM315" i="6"/>
  <c r="BN315" i="6"/>
  <c r="BM315" i="6"/>
  <c r="BL315" i="6"/>
  <c r="BK315" i="6"/>
  <c r="BI315" i="6"/>
  <c r="BH315" i="6"/>
  <c r="AW315" i="6"/>
  <c r="AV315" i="6"/>
  <c r="CS315" i="6"/>
  <c r="AU315" i="6"/>
  <c r="CR315" i="6"/>
  <c r="AT315" i="6"/>
  <c r="CQ315" i="6"/>
  <c r="AS315" i="6"/>
  <c r="CP315" i="6"/>
  <c r="CO315" i="6"/>
  <c r="CN315" i="6"/>
  <c r="CM315" i="6"/>
  <c r="CH315" i="6"/>
  <c r="CG315" i="6"/>
  <c r="CF315" i="6"/>
  <c r="BJ315" i="6"/>
  <c r="CG301" i="6"/>
  <c r="CF301" i="6"/>
  <c r="BI301" i="6"/>
  <c r="BH301" i="6"/>
  <c r="CE301" i="6"/>
  <c r="BG301" i="6"/>
  <c r="CX301" i="6"/>
  <c r="CD301" i="6"/>
  <c r="BF301" i="6"/>
  <c r="CW301" i="6"/>
  <c r="CC301" i="6"/>
  <c r="BE301" i="6"/>
  <c r="CV301" i="6"/>
  <c r="BD301" i="6"/>
  <c r="CA301" i="6"/>
  <c r="BK301" i="6"/>
  <c r="CS301" i="6"/>
  <c r="BJ301" i="6"/>
  <c r="CR301" i="6"/>
  <c r="BC301" i="6"/>
  <c r="CQ301" i="6"/>
  <c r="CP301" i="6"/>
  <c r="AX301" i="6"/>
  <c r="CO301" i="6"/>
  <c r="AW301" i="6"/>
  <c r="CN301" i="6"/>
  <c r="AV301" i="6"/>
  <c r="CM301" i="6"/>
  <c r="BZ301" i="6"/>
  <c r="BY301" i="6"/>
  <c r="BW301" i="6"/>
  <c r="BN301" i="6"/>
  <c r="BM301" i="6"/>
  <c r="BL301" i="6"/>
  <c r="AU301" i="6"/>
  <c r="AT301" i="6"/>
  <c r="AS301" i="6"/>
  <c r="AQ301" i="6"/>
  <c r="AP301" i="6"/>
  <c r="AO301" i="6"/>
  <c r="CU301" i="6"/>
  <c r="CT301" i="6"/>
  <c r="CH301" i="6"/>
  <c r="AM301" i="6"/>
  <c r="CH287" i="6"/>
  <c r="BJ287" i="6"/>
  <c r="AM287" i="6"/>
  <c r="CG287" i="6"/>
  <c r="CF287" i="6"/>
  <c r="BI287" i="6"/>
  <c r="BH287" i="6"/>
  <c r="CE287" i="6"/>
  <c r="BG287" i="6"/>
  <c r="CX287" i="6"/>
  <c r="CD287" i="6"/>
  <c r="BF287" i="6"/>
  <c r="CW287" i="6"/>
  <c r="CC287" i="6"/>
  <c r="BE287" i="6"/>
  <c r="CV287" i="6"/>
  <c r="BD287" i="6"/>
  <c r="AU287" i="6"/>
  <c r="CA287" i="6"/>
  <c r="AT287" i="6"/>
  <c r="BZ287" i="6"/>
  <c r="AS287" i="6"/>
  <c r="BY287" i="6"/>
  <c r="BW287" i="6"/>
  <c r="AQ287" i="6"/>
  <c r="AP287" i="6"/>
  <c r="AO287" i="6"/>
  <c r="BN287" i="6"/>
  <c r="CU287" i="6"/>
  <c r="BM287" i="6"/>
  <c r="BL287" i="6"/>
  <c r="CT287" i="6"/>
  <c r="BK287" i="6"/>
  <c r="CS287" i="6"/>
  <c r="CR287" i="6"/>
  <c r="BC287" i="6"/>
  <c r="CQ287" i="6"/>
  <c r="CO287" i="6"/>
  <c r="AW287" i="6"/>
  <c r="CP287" i="6"/>
  <c r="CN287" i="6"/>
  <c r="CM287" i="6"/>
  <c r="AX287" i="6"/>
  <c r="AV287" i="6"/>
  <c r="AO259" i="6"/>
  <c r="CH259" i="6"/>
  <c r="BJ259" i="6"/>
  <c r="AM259" i="6"/>
  <c r="CG259" i="6"/>
  <c r="CF259" i="6"/>
  <c r="BI259" i="6"/>
  <c r="BH259" i="6"/>
  <c r="CE259" i="6"/>
  <c r="BG259" i="6"/>
  <c r="CX259" i="6"/>
  <c r="CD259" i="6"/>
  <c r="BF259" i="6"/>
  <c r="CW259" i="6"/>
  <c r="CC259" i="6"/>
  <c r="BE259" i="6"/>
  <c r="BW259" i="6"/>
  <c r="AQ259" i="6"/>
  <c r="AP259" i="6"/>
  <c r="CV259" i="6"/>
  <c r="BN259" i="6"/>
  <c r="CU259" i="6"/>
  <c r="BM259" i="6"/>
  <c r="BL259" i="6"/>
  <c r="CT259" i="6"/>
  <c r="BK259" i="6"/>
  <c r="BD259" i="6"/>
  <c r="CS259" i="6"/>
  <c r="CR259" i="6"/>
  <c r="BC259" i="6"/>
  <c r="CQ259" i="6"/>
  <c r="CP259" i="6"/>
  <c r="AX259" i="6"/>
  <c r="CO259" i="6"/>
  <c r="AW259" i="6"/>
  <c r="CN259" i="6"/>
  <c r="AV259" i="6"/>
  <c r="BY259" i="6"/>
  <c r="CM259" i="6"/>
  <c r="CA259" i="6"/>
  <c r="BZ259" i="6"/>
  <c r="AU259" i="6"/>
  <c r="AT259" i="6"/>
  <c r="AS259" i="6"/>
  <c r="CR227" i="6"/>
  <c r="CQ227" i="6"/>
  <c r="AU227" i="6"/>
  <c r="CP227" i="6"/>
  <c r="BN227" i="6"/>
  <c r="AT227" i="6"/>
  <c r="CO227" i="6"/>
  <c r="BM227" i="6"/>
  <c r="AS227" i="6"/>
  <c r="CN227" i="6"/>
  <c r="BL227" i="6"/>
  <c r="AQ227" i="6"/>
  <c r="CM227" i="6"/>
  <c r="BK227" i="6"/>
  <c r="AP227" i="6"/>
  <c r="AO227" i="6"/>
  <c r="CH227" i="6"/>
  <c r="BJ227" i="6"/>
  <c r="AM227" i="6"/>
  <c r="CS227" i="6"/>
  <c r="CG227" i="6"/>
  <c r="BC227" i="6"/>
  <c r="CF227" i="6"/>
  <c r="AX227" i="6"/>
  <c r="AW227" i="6"/>
  <c r="CE227" i="6"/>
  <c r="AV227" i="6"/>
  <c r="CD227" i="6"/>
  <c r="CC227" i="6"/>
  <c r="CA227" i="6"/>
  <c r="BZ227" i="6"/>
  <c r="BY227" i="6"/>
  <c r="BW227" i="6"/>
  <c r="CX227" i="6"/>
  <c r="CW227" i="6"/>
  <c r="CV227" i="6"/>
  <c r="BI227" i="6"/>
  <c r="CU227" i="6"/>
  <c r="CT227" i="6"/>
  <c r="BH227" i="6"/>
  <c r="BG227" i="6"/>
  <c r="BF227" i="6"/>
  <c r="BE227" i="6"/>
  <c r="BD227" i="6"/>
  <c r="CS171" i="6"/>
  <c r="CR171" i="6"/>
  <c r="CQ171" i="6"/>
  <c r="AU171" i="6"/>
  <c r="CP171" i="6"/>
  <c r="BN171" i="6"/>
  <c r="AT171" i="6"/>
  <c r="CO171" i="6"/>
  <c r="BM171" i="6"/>
  <c r="AS171" i="6"/>
  <c r="CN171" i="6"/>
  <c r="BL171" i="6"/>
  <c r="AQ171" i="6"/>
  <c r="CM171" i="6"/>
  <c r="BK171" i="6"/>
  <c r="AP171" i="6"/>
  <c r="AO171" i="6"/>
  <c r="CH171" i="6"/>
  <c r="BJ171" i="6"/>
  <c r="AM171" i="6"/>
  <c r="BC171" i="6"/>
  <c r="CG171" i="6"/>
  <c r="CF171" i="6"/>
  <c r="AX171" i="6"/>
  <c r="AW171" i="6"/>
  <c r="AV171" i="6"/>
  <c r="CE171" i="6"/>
  <c r="CD171" i="6"/>
  <c r="CC171" i="6"/>
  <c r="CA171" i="6"/>
  <c r="BZ171" i="6"/>
  <c r="BY171" i="6"/>
  <c r="BW171" i="6"/>
  <c r="CX171" i="6"/>
  <c r="BG171" i="6"/>
  <c r="BI171" i="6"/>
  <c r="BH171" i="6"/>
  <c r="BF171" i="6"/>
  <c r="BE171" i="6"/>
  <c r="BD171" i="6"/>
  <c r="CV171" i="6"/>
  <c r="CW171" i="6"/>
  <c r="CU171" i="6"/>
  <c r="CT171" i="6"/>
  <c r="AW157" i="6"/>
  <c r="AV157" i="6"/>
  <c r="CS157" i="6"/>
  <c r="CR157" i="6"/>
  <c r="CQ157" i="6"/>
  <c r="AU157" i="6"/>
  <c r="CP157" i="6"/>
  <c r="BN157" i="6"/>
  <c r="AT157" i="6"/>
  <c r="CO157" i="6"/>
  <c r="BM157" i="6"/>
  <c r="AS157" i="6"/>
  <c r="CN157" i="6"/>
  <c r="BL157" i="6"/>
  <c r="AQ157" i="6"/>
  <c r="CX157" i="6"/>
  <c r="BJ157" i="6"/>
  <c r="CW157" i="6"/>
  <c r="CV157" i="6"/>
  <c r="BI157" i="6"/>
  <c r="CU157" i="6"/>
  <c r="BH157" i="6"/>
  <c r="BG157" i="6"/>
  <c r="CT157" i="6"/>
  <c r="BF157" i="6"/>
  <c r="CM157" i="6"/>
  <c r="BE157" i="6"/>
  <c r="BD157" i="6"/>
  <c r="CH157" i="6"/>
  <c r="CG157" i="6"/>
  <c r="BC157" i="6"/>
  <c r="CF157" i="6"/>
  <c r="AX157" i="6"/>
  <c r="AP157" i="6"/>
  <c r="CD157" i="6"/>
  <c r="AM157" i="6"/>
  <c r="CC157" i="6"/>
  <c r="BY157" i="6"/>
  <c r="CE157" i="6"/>
  <c r="CA157" i="6"/>
  <c r="BZ157" i="6"/>
  <c r="BW157" i="6"/>
  <c r="BK157" i="6"/>
  <c r="AO157" i="6"/>
  <c r="BI138" i="6"/>
  <c r="BH138" i="6"/>
  <c r="CE138" i="6"/>
  <c r="BG138" i="6"/>
  <c r="CX138" i="6"/>
  <c r="CD138" i="6"/>
  <c r="BF138" i="6"/>
  <c r="CW138" i="6"/>
  <c r="CC138" i="6"/>
  <c r="BE138" i="6"/>
  <c r="CV138" i="6"/>
  <c r="BD138" i="6"/>
  <c r="CA138" i="6"/>
  <c r="CU138" i="6"/>
  <c r="BZ138" i="6"/>
  <c r="BC138" i="6"/>
  <c r="BY138" i="6"/>
  <c r="CG138" i="6"/>
  <c r="AS138" i="6"/>
  <c r="CF138" i="6"/>
  <c r="BW138" i="6"/>
  <c r="AQ138" i="6"/>
  <c r="AP138" i="6"/>
  <c r="AO138" i="6"/>
  <c r="AM138" i="6"/>
  <c r="BN138" i="6"/>
  <c r="BM138" i="6"/>
  <c r="BL138" i="6"/>
  <c r="CT138" i="6"/>
  <c r="BK138" i="6"/>
  <c r="CS138" i="6"/>
  <c r="BJ138" i="6"/>
  <c r="CQ138" i="6"/>
  <c r="CP138" i="6"/>
  <c r="AX138" i="6"/>
  <c r="CO138" i="6"/>
  <c r="CN138" i="6"/>
  <c r="CM138" i="6"/>
  <c r="CH138" i="6"/>
  <c r="AW138" i="6"/>
  <c r="AV138" i="6"/>
  <c r="AU138" i="6"/>
  <c r="AT138" i="6"/>
  <c r="CR138" i="6"/>
  <c r="CG124" i="6"/>
  <c r="CF124" i="6"/>
  <c r="BI124" i="6"/>
  <c r="BH124" i="6"/>
  <c r="CE124" i="6"/>
  <c r="BG124" i="6"/>
  <c r="CX124" i="6"/>
  <c r="CD124" i="6"/>
  <c r="BF124" i="6"/>
  <c r="CW124" i="6"/>
  <c r="CC124" i="6"/>
  <c r="BE124" i="6"/>
  <c r="CV124" i="6"/>
  <c r="BD124" i="6"/>
  <c r="CA124" i="6"/>
  <c r="CS124" i="6"/>
  <c r="BJ124" i="6"/>
  <c r="CR124" i="6"/>
  <c r="BC124" i="6"/>
  <c r="CQ124" i="6"/>
  <c r="CP124" i="6"/>
  <c r="AX124" i="6"/>
  <c r="CO124" i="6"/>
  <c r="AW124" i="6"/>
  <c r="CN124" i="6"/>
  <c r="AV124" i="6"/>
  <c r="CM124" i="6"/>
  <c r="CH124" i="6"/>
  <c r="BZ124" i="6"/>
  <c r="BY124" i="6"/>
  <c r="BW124" i="6"/>
  <c r="BK124" i="6"/>
  <c r="AU124" i="6"/>
  <c r="AT124" i="6"/>
  <c r="AS124" i="6"/>
  <c r="AQ124" i="6"/>
  <c r="AP124" i="6"/>
  <c r="AO124" i="6"/>
  <c r="AM124" i="6"/>
  <c r="CU124" i="6"/>
  <c r="CT124" i="6"/>
  <c r="BN124" i="6"/>
  <c r="BM124" i="6"/>
  <c r="BL124" i="6"/>
  <c r="AQ91" i="6"/>
  <c r="CM91" i="6"/>
  <c r="BK91" i="6"/>
  <c r="AP91" i="6"/>
  <c r="AO91" i="6"/>
  <c r="CH91" i="6"/>
  <c r="BJ91" i="6"/>
  <c r="AM91" i="6"/>
  <c r="CG91" i="6"/>
  <c r="CF91" i="6"/>
  <c r="BI91" i="6"/>
  <c r="BH91" i="6"/>
  <c r="CE91" i="6"/>
  <c r="BG91" i="6"/>
  <c r="BD91" i="6"/>
  <c r="CS91" i="6"/>
  <c r="CR91" i="6"/>
  <c r="BC91" i="6"/>
  <c r="CQ91" i="6"/>
  <c r="CP91" i="6"/>
  <c r="AX91" i="6"/>
  <c r="CO91" i="6"/>
  <c r="AW91" i="6"/>
  <c r="CN91" i="6"/>
  <c r="AV91" i="6"/>
  <c r="CD91" i="6"/>
  <c r="CC91" i="6"/>
  <c r="CA91" i="6"/>
  <c r="BZ91" i="6"/>
  <c r="BY91" i="6"/>
  <c r="BW91" i="6"/>
  <c r="CX91" i="6"/>
  <c r="CW91" i="6"/>
  <c r="CV91" i="6"/>
  <c r="BF91" i="6"/>
  <c r="BE91" i="6"/>
  <c r="AU91" i="6"/>
  <c r="AT91" i="6"/>
  <c r="AS91" i="6"/>
  <c r="CU91" i="6"/>
  <c r="BN91" i="6"/>
  <c r="BL91" i="6"/>
  <c r="CT91" i="6"/>
  <c r="CH77" i="6"/>
  <c r="BJ77" i="6"/>
  <c r="AM77" i="6"/>
  <c r="CG77" i="6"/>
  <c r="CF77" i="6"/>
  <c r="BI77" i="6"/>
  <c r="BH77" i="6"/>
  <c r="CE77" i="6"/>
  <c r="BG77" i="6"/>
  <c r="CX77" i="6"/>
  <c r="CD77" i="6"/>
  <c r="BF77" i="6"/>
  <c r="CW77" i="6"/>
  <c r="CC77" i="6"/>
  <c r="BE77" i="6"/>
  <c r="CV77" i="6"/>
  <c r="BD77" i="6"/>
  <c r="CU77" i="6"/>
  <c r="BM77" i="6"/>
  <c r="BL77" i="6"/>
  <c r="CT77" i="6"/>
  <c r="BK77" i="6"/>
  <c r="CS77" i="6"/>
  <c r="CR77" i="6"/>
  <c r="BC77" i="6"/>
  <c r="CQ77" i="6"/>
  <c r="CP77" i="6"/>
  <c r="AX77" i="6"/>
  <c r="CO77" i="6"/>
  <c r="AW77" i="6"/>
  <c r="CN77" i="6"/>
  <c r="AV77" i="6"/>
  <c r="CM77" i="6"/>
  <c r="AU77" i="6"/>
  <c r="CA77" i="6"/>
  <c r="AT77" i="6"/>
  <c r="BZ77" i="6"/>
  <c r="AS77" i="6"/>
  <c r="BY77" i="6"/>
  <c r="BW77" i="6"/>
  <c r="AQ77" i="6"/>
  <c r="AP77" i="6"/>
  <c r="BN77" i="6"/>
  <c r="AO77" i="6"/>
  <c r="CM63" i="6"/>
  <c r="BK63" i="6"/>
  <c r="AP63" i="6"/>
  <c r="AO63" i="6"/>
  <c r="CH63" i="6"/>
  <c r="BJ63" i="6"/>
  <c r="AM63" i="6"/>
  <c r="CG63" i="6"/>
  <c r="CF63" i="6"/>
  <c r="BI63" i="6"/>
  <c r="BH63" i="6"/>
  <c r="CE63" i="6"/>
  <c r="BG63" i="6"/>
  <c r="CX63" i="6"/>
  <c r="CD63" i="6"/>
  <c r="BF63" i="6"/>
  <c r="AU63" i="6"/>
  <c r="CA63" i="6"/>
  <c r="AT63" i="6"/>
  <c r="BZ63" i="6"/>
  <c r="AS63" i="6"/>
  <c r="BY63" i="6"/>
  <c r="BW63" i="6"/>
  <c r="AQ63" i="6"/>
  <c r="CW63" i="6"/>
  <c r="CV63" i="6"/>
  <c r="BN63" i="6"/>
  <c r="CU63" i="6"/>
  <c r="BM63" i="6"/>
  <c r="BL63" i="6"/>
  <c r="CT63" i="6"/>
  <c r="BE63" i="6"/>
  <c r="BD63" i="6"/>
  <c r="CS63" i="6"/>
  <c r="CR63" i="6"/>
  <c r="BC63" i="6"/>
  <c r="CQ63" i="6"/>
  <c r="CP63" i="6"/>
  <c r="CO63" i="6"/>
  <c r="CN63" i="6"/>
  <c r="CC63" i="6"/>
  <c r="AX63" i="6"/>
  <c r="AW63" i="6"/>
  <c r="AV63" i="6"/>
  <c r="CQ49" i="6"/>
  <c r="AU49" i="6"/>
  <c r="CP49" i="6"/>
  <c r="BN49" i="6"/>
  <c r="AT49" i="6"/>
  <c r="CO49" i="6"/>
  <c r="BM49" i="6"/>
  <c r="AS49" i="6"/>
  <c r="CN49" i="6"/>
  <c r="BL49" i="6"/>
  <c r="AQ49" i="6"/>
  <c r="CM49" i="6"/>
  <c r="BK49" i="6"/>
  <c r="AP49" i="6"/>
  <c r="AO49" i="6"/>
  <c r="CH49" i="6"/>
  <c r="BJ49" i="6"/>
  <c r="AM49" i="6"/>
  <c r="CG49" i="6"/>
  <c r="CX49" i="6"/>
  <c r="CW49" i="6"/>
  <c r="CV49" i="6"/>
  <c r="BI49" i="6"/>
  <c r="CU49" i="6"/>
  <c r="BH49" i="6"/>
  <c r="BG49" i="6"/>
  <c r="CT49" i="6"/>
  <c r="BF49" i="6"/>
  <c r="BE49" i="6"/>
  <c r="BD49" i="6"/>
  <c r="CS49" i="6"/>
  <c r="CR49" i="6"/>
  <c r="BC49" i="6"/>
  <c r="CF49" i="6"/>
  <c r="AX49" i="6"/>
  <c r="AW49" i="6"/>
  <c r="CE49" i="6"/>
  <c r="AV49" i="6"/>
  <c r="CD49" i="6"/>
  <c r="CC49" i="6"/>
  <c r="BZ49" i="6"/>
  <c r="CA17" i="6"/>
  <c r="CU17" i="6"/>
  <c r="BZ17" i="6"/>
  <c r="BY17" i="6"/>
  <c r="CT17" i="6"/>
  <c r="CS17" i="6"/>
  <c r="CR17" i="6"/>
  <c r="CQ17" i="6"/>
  <c r="CX17" i="6"/>
  <c r="BM17" i="6"/>
  <c r="AS17" i="6"/>
  <c r="CW17" i="6"/>
  <c r="BL17" i="6"/>
  <c r="CV17" i="6"/>
  <c r="AQ17" i="6"/>
  <c r="CP17" i="6"/>
  <c r="BK17" i="6"/>
  <c r="AP17" i="6"/>
  <c r="CO17" i="6"/>
  <c r="AO17" i="6"/>
  <c r="CN17" i="6"/>
  <c r="BJ17" i="6"/>
  <c r="AM17" i="6"/>
  <c r="CM17" i="6"/>
  <c r="BI17" i="6"/>
  <c r="CH17" i="6"/>
  <c r="BH17" i="6"/>
  <c r="CG17" i="6"/>
  <c r="BG17" i="6"/>
  <c r="CF17" i="6"/>
  <c r="BF17" i="6"/>
  <c r="BE17" i="6"/>
  <c r="BD17" i="6"/>
  <c r="CE17" i="6"/>
  <c r="CD17" i="6"/>
  <c r="BC17" i="6"/>
  <c r="CC17" i="6"/>
  <c r="AX17" i="6"/>
  <c r="BW17" i="6"/>
  <c r="AW17" i="6"/>
  <c r="BW12" i="6"/>
  <c r="AW13" i="6"/>
  <c r="BG14" i="6"/>
  <c r="BJ15" i="6"/>
  <c r="CN19" i="6"/>
  <c r="CD22" i="6"/>
  <c r="CN27" i="6"/>
  <c r="CD30" i="6"/>
  <c r="CH46" i="6"/>
  <c r="BC50" i="6"/>
  <c r="CR54" i="6"/>
  <c r="BM91" i="6"/>
  <c r="CO361" i="6"/>
  <c r="BM361" i="6"/>
  <c r="AS361" i="6"/>
  <c r="CN361" i="6"/>
  <c r="BL361" i="6"/>
  <c r="AQ361" i="6"/>
  <c r="CM361" i="6"/>
  <c r="BK361" i="6"/>
  <c r="AP361" i="6"/>
  <c r="AO361" i="6"/>
  <c r="CH361" i="6"/>
  <c r="BJ361" i="6"/>
  <c r="AM361" i="6"/>
  <c r="CA361" i="6"/>
  <c r="BZ361" i="6"/>
  <c r="BY361" i="6"/>
  <c r="AU361" i="6"/>
  <c r="CX361" i="6"/>
  <c r="BW361" i="6"/>
  <c r="AT361" i="6"/>
  <c r="CW361" i="6"/>
  <c r="CV361" i="6"/>
  <c r="CU361" i="6"/>
  <c r="BC361" i="6"/>
  <c r="CS361" i="6"/>
  <c r="AX361" i="6"/>
  <c r="CR361" i="6"/>
  <c r="AW361" i="6"/>
  <c r="CQ361" i="6"/>
  <c r="AV361" i="6"/>
  <c r="CP361" i="6"/>
  <c r="CG361" i="6"/>
  <c r="CF361" i="6"/>
  <c r="CE361" i="6"/>
  <c r="CD361" i="6"/>
  <c r="CC361" i="6"/>
  <c r="BN361" i="6"/>
  <c r="BI361" i="6"/>
  <c r="CT361" i="6"/>
  <c r="BH361" i="6"/>
  <c r="BG361" i="6"/>
  <c r="BF361" i="6"/>
  <c r="BE361" i="6"/>
  <c r="BD361" i="6"/>
  <c r="CV338" i="6"/>
  <c r="BD338" i="6"/>
  <c r="CA338" i="6"/>
  <c r="CU338" i="6"/>
  <c r="BZ338" i="6"/>
  <c r="BC338" i="6"/>
  <c r="BY338" i="6"/>
  <c r="CT338" i="6"/>
  <c r="BW338" i="6"/>
  <c r="AX338" i="6"/>
  <c r="AW338" i="6"/>
  <c r="AV338" i="6"/>
  <c r="CS338" i="6"/>
  <c r="CR338" i="6"/>
  <c r="CF338" i="6"/>
  <c r="AQ338" i="6"/>
  <c r="AP338" i="6"/>
  <c r="CE338" i="6"/>
  <c r="AO338" i="6"/>
  <c r="CD338" i="6"/>
  <c r="AM338" i="6"/>
  <c r="CC338" i="6"/>
  <c r="BN338" i="6"/>
  <c r="BM338" i="6"/>
  <c r="BL338" i="6"/>
  <c r="BK338" i="6"/>
  <c r="CX338" i="6"/>
  <c r="BJ338" i="6"/>
  <c r="CW338" i="6"/>
  <c r="CQ338" i="6"/>
  <c r="CP338" i="6"/>
  <c r="BI338" i="6"/>
  <c r="CO338" i="6"/>
  <c r="BH338" i="6"/>
  <c r="CN338" i="6"/>
  <c r="CM338" i="6"/>
  <c r="CH338" i="6"/>
  <c r="CG338" i="6"/>
  <c r="BG338" i="6"/>
  <c r="BF338" i="6"/>
  <c r="BE338" i="6"/>
  <c r="AU338" i="6"/>
  <c r="AT338" i="6"/>
  <c r="AS338" i="6"/>
  <c r="CV324" i="6"/>
  <c r="BD324" i="6"/>
  <c r="CA324" i="6"/>
  <c r="CU324" i="6"/>
  <c r="BZ324" i="6"/>
  <c r="BC324" i="6"/>
  <c r="BY324" i="6"/>
  <c r="CT324" i="6"/>
  <c r="BW324" i="6"/>
  <c r="AX324" i="6"/>
  <c r="AW324" i="6"/>
  <c r="AV324" i="6"/>
  <c r="CS324" i="6"/>
  <c r="CR324" i="6"/>
  <c r="CP324" i="6"/>
  <c r="BI324" i="6"/>
  <c r="CO324" i="6"/>
  <c r="BH324" i="6"/>
  <c r="CN324" i="6"/>
  <c r="BG324" i="6"/>
  <c r="BF324" i="6"/>
  <c r="CM324" i="6"/>
  <c r="BE324" i="6"/>
  <c r="AU324" i="6"/>
  <c r="CH324" i="6"/>
  <c r="AT324" i="6"/>
  <c r="CG324" i="6"/>
  <c r="AS324" i="6"/>
  <c r="CF324" i="6"/>
  <c r="AQ324" i="6"/>
  <c r="CE324" i="6"/>
  <c r="CD324" i="6"/>
  <c r="CC324" i="6"/>
  <c r="BN324" i="6"/>
  <c r="BM324" i="6"/>
  <c r="BL324" i="6"/>
  <c r="CX324" i="6"/>
  <c r="CW324" i="6"/>
  <c r="CQ324" i="6"/>
  <c r="BK324" i="6"/>
  <c r="BJ324" i="6"/>
  <c r="AP324" i="6"/>
  <c r="AO324" i="6"/>
  <c r="AM324" i="6"/>
  <c r="CG282" i="6"/>
  <c r="CF282" i="6"/>
  <c r="BI282" i="6"/>
  <c r="BH282" i="6"/>
  <c r="CE282" i="6"/>
  <c r="BG282" i="6"/>
  <c r="CX282" i="6"/>
  <c r="CD282" i="6"/>
  <c r="BF282" i="6"/>
  <c r="CW282" i="6"/>
  <c r="CC282" i="6"/>
  <c r="BE282" i="6"/>
  <c r="CV282" i="6"/>
  <c r="BD282" i="6"/>
  <c r="AQ282" i="6"/>
  <c r="AP282" i="6"/>
  <c r="AO282" i="6"/>
  <c r="AM282" i="6"/>
  <c r="CU282" i="6"/>
  <c r="BN282" i="6"/>
  <c r="BM282" i="6"/>
  <c r="CT282" i="6"/>
  <c r="BL282" i="6"/>
  <c r="BK282" i="6"/>
  <c r="CS282" i="6"/>
  <c r="CR282" i="6"/>
  <c r="BJ282" i="6"/>
  <c r="CQ282" i="6"/>
  <c r="CP282" i="6"/>
  <c r="BC282" i="6"/>
  <c r="CO282" i="6"/>
  <c r="CN282" i="6"/>
  <c r="AX282" i="6"/>
  <c r="AW282" i="6"/>
  <c r="CM282" i="6"/>
  <c r="AV282" i="6"/>
  <c r="CH282" i="6"/>
  <c r="CA282" i="6"/>
  <c r="BZ282" i="6"/>
  <c r="BY282" i="6"/>
  <c r="BW282" i="6"/>
  <c r="AU282" i="6"/>
  <c r="AT282" i="6"/>
  <c r="AS282" i="6"/>
  <c r="CG273" i="6"/>
  <c r="CF273" i="6"/>
  <c r="BI273" i="6"/>
  <c r="BH273" i="6"/>
  <c r="CE273" i="6"/>
  <c r="BG273" i="6"/>
  <c r="CX273" i="6"/>
  <c r="CD273" i="6"/>
  <c r="BF273" i="6"/>
  <c r="CW273" i="6"/>
  <c r="CC273" i="6"/>
  <c r="BE273" i="6"/>
  <c r="CV273" i="6"/>
  <c r="BD273" i="6"/>
  <c r="CA273" i="6"/>
  <c r="CU273" i="6"/>
  <c r="BZ273" i="6"/>
  <c r="BC273" i="6"/>
  <c r="AW273" i="6"/>
  <c r="AV273" i="6"/>
  <c r="CS273" i="6"/>
  <c r="CR273" i="6"/>
  <c r="CQ273" i="6"/>
  <c r="AU273" i="6"/>
  <c r="CP273" i="6"/>
  <c r="BN273" i="6"/>
  <c r="AT273" i="6"/>
  <c r="CO273" i="6"/>
  <c r="BM273" i="6"/>
  <c r="AS273" i="6"/>
  <c r="CM273" i="6"/>
  <c r="CH273" i="6"/>
  <c r="BY273" i="6"/>
  <c r="BW273" i="6"/>
  <c r="BL273" i="6"/>
  <c r="BK273" i="6"/>
  <c r="BJ273" i="6"/>
  <c r="AX273" i="6"/>
  <c r="AQ273" i="6"/>
  <c r="AP273" i="6"/>
  <c r="AO273" i="6"/>
  <c r="AM273" i="6"/>
  <c r="CN273" i="6"/>
  <c r="CT273" i="6"/>
  <c r="AQ245" i="6"/>
  <c r="CM245" i="6"/>
  <c r="BK245" i="6"/>
  <c r="AP245" i="6"/>
  <c r="AO245" i="6"/>
  <c r="CH245" i="6"/>
  <c r="BJ245" i="6"/>
  <c r="AM245" i="6"/>
  <c r="CG245" i="6"/>
  <c r="CF245" i="6"/>
  <c r="BI245" i="6"/>
  <c r="BH245" i="6"/>
  <c r="CE245" i="6"/>
  <c r="BG245" i="6"/>
  <c r="CR245" i="6"/>
  <c r="BC245" i="6"/>
  <c r="CQ245" i="6"/>
  <c r="CP245" i="6"/>
  <c r="AX245" i="6"/>
  <c r="CO245" i="6"/>
  <c r="AW245" i="6"/>
  <c r="CN245" i="6"/>
  <c r="AV245" i="6"/>
  <c r="CD245" i="6"/>
  <c r="CC245" i="6"/>
  <c r="AU245" i="6"/>
  <c r="CA245" i="6"/>
  <c r="AT245" i="6"/>
  <c r="CS245" i="6"/>
  <c r="BZ245" i="6"/>
  <c r="BY245" i="6"/>
  <c r="BW245" i="6"/>
  <c r="BN245" i="6"/>
  <c r="BM245" i="6"/>
  <c r="BL245" i="6"/>
  <c r="BF245" i="6"/>
  <c r="BE245" i="6"/>
  <c r="BD245" i="6"/>
  <c r="AS245" i="6"/>
  <c r="CX245" i="6"/>
  <c r="CW245" i="6"/>
  <c r="CT245" i="6"/>
  <c r="CV245" i="6"/>
  <c r="CU245" i="6"/>
  <c r="CO199" i="6"/>
  <c r="BM199" i="6"/>
  <c r="AS199" i="6"/>
  <c r="CN199" i="6"/>
  <c r="BL199" i="6"/>
  <c r="AQ199" i="6"/>
  <c r="CM199" i="6"/>
  <c r="BK199" i="6"/>
  <c r="AP199" i="6"/>
  <c r="AO199" i="6"/>
  <c r="CH199" i="6"/>
  <c r="BJ199" i="6"/>
  <c r="AM199" i="6"/>
  <c r="CG199" i="6"/>
  <c r="CF199" i="6"/>
  <c r="BI199" i="6"/>
  <c r="BN199" i="6"/>
  <c r="CU199" i="6"/>
  <c r="BH199" i="6"/>
  <c r="BG199" i="6"/>
  <c r="CT199" i="6"/>
  <c r="BF199" i="6"/>
  <c r="BE199" i="6"/>
  <c r="BD199" i="6"/>
  <c r="CS199" i="6"/>
  <c r="CR199" i="6"/>
  <c r="BC199" i="6"/>
  <c r="CQ199" i="6"/>
  <c r="CP199" i="6"/>
  <c r="AX199" i="6"/>
  <c r="AW199" i="6"/>
  <c r="CE199" i="6"/>
  <c r="AV199" i="6"/>
  <c r="CD199" i="6"/>
  <c r="CC199" i="6"/>
  <c r="AU199" i="6"/>
  <c r="CA199" i="6"/>
  <c r="AT199" i="6"/>
  <c r="BZ199" i="6"/>
  <c r="BY199" i="6"/>
  <c r="BW199" i="6"/>
  <c r="CV199" i="6"/>
  <c r="CX199" i="6"/>
  <c r="CW199" i="6"/>
  <c r="CR190" i="6"/>
  <c r="CQ190" i="6"/>
  <c r="AU190" i="6"/>
  <c r="CP190" i="6"/>
  <c r="BN190" i="6"/>
  <c r="AT190" i="6"/>
  <c r="CO190" i="6"/>
  <c r="BM190" i="6"/>
  <c r="AS190" i="6"/>
  <c r="CN190" i="6"/>
  <c r="BL190" i="6"/>
  <c r="AQ190" i="6"/>
  <c r="CM190" i="6"/>
  <c r="BK190" i="6"/>
  <c r="AP190" i="6"/>
  <c r="AO190" i="6"/>
  <c r="CH190" i="6"/>
  <c r="BJ190" i="6"/>
  <c r="AM190" i="6"/>
  <c r="CS190" i="6"/>
  <c r="CG190" i="6"/>
  <c r="BC190" i="6"/>
  <c r="CF190" i="6"/>
  <c r="AX190" i="6"/>
  <c r="AW190" i="6"/>
  <c r="CE190" i="6"/>
  <c r="AV190" i="6"/>
  <c r="CD190" i="6"/>
  <c r="CC190" i="6"/>
  <c r="CA190" i="6"/>
  <c r="BZ190" i="6"/>
  <c r="BY190" i="6"/>
  <c r="BW190" i="6"/>
  <c r="CX190" i="6"/>
  <c r="CW190" i="6"/>
  <c r="CV190" i="6"/>
  <c r="BI190" i="6"/>
  <c r="CU190" i="6"/>
  <c r="CT190" i="6"/>
  <c r="BH190" i="6"/>
  <c r="BG190" i="6"/>
  <c r="BF190" i="6"/>
  <c r="BE190" i="6"/>
  <c r="BD190" i="6"/>
  <c r="AV152" i="6"/>
  <c r="CS152" i="6"/>
  <c r="CR152" i="6"/>
  <c r="CQ152" i="6"/>
  <c r="AU152" i="6"/>
  <c r="CP152" i="6"/>
  <c r="BN152" i="6"/>
  <c r="AT152" i="6"/>
  <c r="CO152" i="6"/>
  <c r="BM152" i="6"/>
  <c r="AS152" i="6"/>
  <c r="CN152" i="6"/>
  <c r="BL152" i="6"/>
  <c r="AQ152" i="6"/>
  <c r="CM152" i="6"/>
  <c r="BK152" i="6"/>
  <c r="AP152" i="6"/>
  <c r="BE152" i="6"/>
  <c r="BD152" i="6"/>
  <c r="CH152" i="6"/>
  <c r="CG152" i="6"/>
  <c r="BC152" i="6"/>
  <c r="CF152" i="6"/>
  <c r="AX152" i="6"/>
  <c r="AW152" i="6"/>
  <c r="CE152" i="6"/>
  <c r="AO152" i="6"/>
  <c r="CD152" i="6"/>
  <c r="AM152" i="6"/>
  <c r="BI152" i="6"/>
  <c r="CX152" i="6"/>
  <c r="CW152" i="6"/>
  <c r="CV152" i="6"/>
  <c r="CU152" i="6"/>
  <c r="CT152" i="6"/>
  <c r="CC152" i="6"/>
  <c r="CA152" i="6"/>
  <c r="BZ152" i="6"/>
  <c r="BY152" i="6"/>
  <c r="BW152" i="6"/>
  <c r="BJ152" i="6"/>
  <c r="BF152" i="6"/>
  <c r="BH152" i="6"/>
  <c r="BG152" i="6"/>
  <c r="CF119" i="6"/>
  <c r="BI119" i="6"/>
  <c r="BH119" i="6"/>
  <c r="CE119" i="6"/>
  <c r="BG119" i="6"/>
  <c r="CX119" i="6"/>
  <c r="CD119" i="6"/>
  <c r="BF119" i="6"/>
  <c r="CW119" i="6"/>
  <c r="CC119" i="6"/>
  <c r="BE119" i="6"/>
  <c r="CV119" i="6"/>
  <c r="BD119" i="6"/>
  <c r="CA119" i="6"/>
  <c r="CU119" i="6"/>
  <c r="BZ119" i="6"/>
  <c r="BC119" i="6"/>
  <c r="CM119" i="6"/>
  <c r="AU119" i="6"/>
  <c r="CH119" i="6"/>
  <c r="AT119" i="6"/>
  <c r="CG119" i="6"/>
  <c r="AS119" i="6"/>
  <c r="BY119" i="6"/>
  <c r="BW119" i="6"/>
  <c r="AQ119" i="6"/>
  <c r="AP119" i="6"/>
  <c r="AO119" i="6"/>
  <c r="CN119" i="6"/>
  <c r="BN119" i="6"/>
  <c r="BM119" i="6"/>
  <c r="BL119" i="6"/>
  <c r="BK119" i="6"/>
  <c r="BJ119" i="6"/>
  <c r="AX119" i="6"/>
  <c r="AW119" i="6"/>
  <c r="AV119" i="6"/>
  <c r="CT119" i="6"/>
  <c r="AM119" i="6"/>
  <c r="CR119" i="6"/>
  <c r="CS119" i="6"/>
  <c r="CQ119" i="6"/>
  <c r="CP119" i="6"/>
  <c r="CO119" i="6"/>
  <c r="AO105" i="6"/>
  <c r="CH105" i="6"/>
  <c r="BJ105" i="6"/>
  <c r="AM105" i="6"/>
  <c r="CG105" i="6"/>
  <c r="CF105" i="6"/>
  <c r="BI105" i="6"/>
  <c r="BH105" i="6"/>
  <c r="CE105" i="6"/>
  <c r="BG105" i="6"/>
  <c r="CX105" i="6"/>
  <c r="CD105" i="6"/>
  <c r="BF105" i="6"/>
  <c r="CW105" i="6"/>
  <c r="CC105" i="6"/>
  <c r="BE105" i="6"/>
  <c r="BZ105" i="6"/>
  <c r="AS105" i="6"/>
  <c r="BY105" i="6"/>
  <c r="BW105" i="6"/>
  <c r="AQ105" i="6"/>
  <c r="AP105" i="6"/>
  <c r="CV105" i="6"/>
  <c r="BN105" i="6"/>
  <c r="CU105" i="6"/>
  <c r="BM105" i="6"/>
  <c r="BL105" i="6"/>
  <c r="CT105" i="6"/>
  <c r="BK105" i="6"/>
  <c r="BD105" i="6"/>
  <c r="CS105" i="6"/>
  <c r="CR105" i="6"/>
  <c r="BC105" i="6"/>
  <c r="CQ105" i="6"/>
  <c r="CP105" i="6"/>
  <c r="AX105" i="6"/>
  <c r="CO105" i="6"/>
  <c r="AW105" i="6"/>
  <c r="CN105" i="6"/>
  <c r="CM105" i="6"/>
  <c r="CA105" i="6"/>
  <c r="AV105" i="6"/>
  <c r="AU105" i="6"/>
  <c r="AT105" i="6"/>
  <c r="AO58" i="6"/>
  <c r="CG58" i="6"/>
  <c r="CF58" i="6"/>
  <c r="BI58" i="6"/>
  <c r="BH58" i="6"/>
  <c r="CE58" i="6"/>
  <c r="BG58" i="6"/>
  <c r="CX58" i="6"/>
  <c r="CD58" i="6"/>
  <c r="BF58" i="6"/>
  <c r="CW58" i="6"/>
  <c r="CC58" i="6"/>
  <c r="BE58" i="6"/>
  <c r="CA58" i="6"/>
  <c r="BZ58" i="6"/>
  <c r="AU58" i="6"/>
  <c r="BY58" i="6"/>
  <c r="AT58" i="6"/>
  <c r="BW58" i="6"/>
  <c r="AS58" i="6"/>
  <c r="AQ58" i="6"/>
  <c r="AP58" i="6"/>
  <c r="CV58" i="6"/>
  <c r="AM58" i="6"/>
  <c r="CU58" i="6"/>
  <c r="CT58" i="6"/>
  <c r="CS58" i="6"/>
  <c r="CR58" i="6"/>
  <c r="CQ58" i="6"/>
  <c r="CP58" i="6"/>
  <c r="CO58" i="6"/>
  <c r="CN58" i="6"/>
  <c r="CM58" i="6"/>
  <c r="CH58" i="6"/>
  <c r="BN58" i="6"/>
  <c r="BM58" i="6"/>
  <c r="BL58" i="6"/>
  <c r="BK58" i="6"/>
  <c r="BJ58" i="6"/>
  <c r="BD58" i="6"/>
  <c r="BC58" i="6"/>
  <c r="AX58" i="6"/>
  <c r="AW58" i="6"/>
  <c r="CS35" i="6"/>
  <c r="CR35" i="6"/>
  <c r="CQ35" i="6"/>
  <c r="AU35" i="6"/>
  <c r="CP35" i="6"/>
  <c r="BN35" i="6"/>
  <c r="AT35" i="6"/>
  <c r="CO35" i="6"/>
  <c r="BM35" i="6"/>
  <c r="AS35" i="6"/>
  <c r="CN35" i="6"/>
  <c r="BL35" i="6"/>
  <c r="AQ35" i="6"/>
  <c r="CM35" i="6"/>
  <c r="BK35" i="6"/>
  <c r="AP35" i="6"/>
  <c r="AO35" i="6"/>
  <c r="AX35" i="6"/>
  <c r="AW35" i="6"/>
  <c r="CE35" i="6"/>
  <c r="AV35" i="6"/>
  <c r="CD35" i="6"/>
  <c r="AM35" i="6"/>
  <c r="CC35" i="6"/>
  <c r="CA35" i="6"/>
  <c r="BZ35" i="6"/>
  <c r="BY35" i="6"/>
  <c r="BW35" i="6"/>
  <c r="CX35" i="6"/>
  <c r="BJ35" i="6"/>
  <c r="CW35" i="6"/>
  <c r="CV35" i="6"/>
  <c r="BI35" i="6"/>
  <c r="CU35" i="6"/>
  <c r="BH35" i="6"/>
  <c r="BG35" i="6"/>
  <c r="CT35" i="6"/>
  <c r="BF35" i="6"/>
  <c r="BD35" i="6"/>
  <c r="CT26" i="6"/>
  <c r="BW26" i="6"/>
  <c r="AX26" i="6"/>
  <c r="AW26" i="6"/>
  <c r="AV26" i="6"/>
  <c r="CS26" i="6"/>
  <c r="CR26" i="6"/>
  <c r="CQ26" i="6"/>
  <c r="AU26" i="6"/>
  <c r="CP26" i="6"/>
  <c r="BN26" i="6"/>
  <c r="AT26" i="6"/>
  <c r="CO26" i="6"/>
  <c r="BM26" i="6"/>
  <c r="AS26" i="6"/>
  <c r="CN26" i="6"/>
  <c r="BL26" i="6"/>
  <c r="CA26" i="6"/>
  <c r="BZ26" i="6"/>
  <c r="BY26" i="6"/>
  <c r="BK26" i="6"/>
  <c r="CX26" i="6"/>
  <c r="BJ26" i="6"/>
  <c r="CW26" i="6"/>
  <c r="CV26" i="6"/>
  <c r="BI26" i="6"/>
  <c r="CU26" i="6"/>
  <c r="BH26" i="6"/>
  <c r="BG26" i="6"/>
  <c r="BF26" i="6"/>
  <c r="CM26" i="6"/>
  <c r="BE26" i="6"/>
  <c r="BD26" i="6"/>
  <c r="CH26" i="6"/>
  <c r="CG26" i="6"/>
  <c r="BC26" i="6"/>
  <c r="CF26" i="6"/>
  <c r="AQ26" i="6"/>
  <c r="AX13" i="6"/>
  <c r="BH14" i="6"/>
  <c r="AV17" i="6"/>
  <c r="CO19" i="6"/>
  <c r="CE22" i="6"/>
  <c r="BH40" i="6"/>
  <c r="CO43" i="6"/>
  <c r="AV47" i="6"/>
  <c r="CC55" i="6"/>
  <c r="BH64" i="6"/>
  <c r="CQ110" i="6"/>
  <c r="BH384" i="6"/>
  <c r="CE384" i="6"/>
  <c r="BG384" i="6"/>
  <c r="CX384" i="6"/>
  <c r="CD384" i="6"/>
  <c r="BF384" i="6"/>
  <c r="CV384" i="6"/>
  <c r="BD384" i="6"/>
  <c r="AQ384" i="6"/>
  <c r="BN384" i="6"/>
  <c r="AP384" i="6"/>
  <c r="CS384" i="6"/>
  <c r="BM384" i="6"/>
  <c r="AO384" i="6"/>
  <c r="CR384" i="6"/>
  <c r="BL384" i="6"/>
  <c r="AM384" i="6"/>
  <c r="CQ384" i="6"/>
  <c r="CP384" i="6"/>
  <c r="BK384" i="6"/>
  <c r="CO384" i="6"/>
  <c r="CN384" i="6"/>
  <c r="BJ384" i="6"/>
  <c r="CM384" i="6"/>
  <c r="BI384" i="6"/>
  <c r="CH384" i="6"/>
  <c r="BE384" i="6"/>
  <c r="CG384" i="6"/>
  <c r="CF384" i="6"/>
  <c r="BC384" i="6"/>
  <c r="CC384" i="6"/>
  <c r="AX384" i="6"/>
  <c r="CA384" i="6"/>
  <c r="AW384" i="6"/>
  <c r="BZ384" i="6"/>
  <c r="AV384" i="6"/>
  <c r="BY384" i="6"/>
  <c r="BW384" i="6"/>
  <c r="AU384" i="6"/>
  <c r="AT384" i="6"/>
  <c r="AS384" i="6"/>
  <c r="CT384" i="6"/>
  <c r="CW384" i="6"/>
  <c r="CU384" i="6"/>
  <c r="CF370" i="6"/>
  <c r="BI370" i="6"/>
  <c r="BH370" i="6"/>
  <c r="CU370" i="6"/>
  <c r="AU370" i="6"/>
  <c r="CT370" i="6"/>
  <c r="AT370" i="6"/>
  <c r="AS370" i="6"/>
  <c r="CS370" i="6"/>
  <c r="BN370" i="6"/>
  <c r="AQ370" i="6"/>
  <c r="CR370" i="6"/>
  <c r="BM370" i="6"/>
  <c r="AP370" i="6"/>
  <c r="CQ370" i="6"/>
  <c r="BL370" i="6"/>
  <c r="AO370" i="6"/>
  <c r="BK370" i="6"/>
  <c r="BJ370" i="6"/>
  <c r="CX370" i="6"/>
  <c r="CW370" i="6"/>
  <c r="BG370" i="6"/>
  <c r="CV370" i="6"/>
  <c r="BF370" i="6"/>
  <c r="BE370" i="6"/>
  <c r="CP370" i="6"/>
  <c r="BD370" i="6"/>
  <c r="CO370" i="6"/>
  <c r="CN370" i="6"/>
  <c r="BC370" i="6"/>
  <c r="CM370" i="6"/>
  <c r="AX370" i="6"/>
  <c r="AW370" i="6"/>
  <c r="CH370" i="6"/>
  <c r="AV370" i="6"/>
  <c r="CG370" i="6"/>
  <c r="CE370" i="6"/>
  <c r="AM370" i="6"/>
  <c r="CD370" i="6"/>
  <c r="CC370" i="6"/>
  <c r="CA370" i="6"/>
  <c r="BZ370" i="6"/>
  <c r="BY370" i="6"/>
  <c r="BW370" i="6"/>
  <c r="CN356" i="6"/>
  <c r="BL356" i="6"/>
  <c r="AQ356" i="6"/>
  <c r="CM356" i="6"/>
  <c r="BK356" i="6"/>
  <c r="AP356" i="6"/>
  <c r="AO356" i="6"/>
  <c r="CH356" i="6"/>
  <c r="BJ356" i="6"/>
  <c r="AM356" i="6"/>
  <c r="CG356" i="6"/>
  <c r="CR356" i="6"/>
  <c r="BH356" i="6"/>
  <c r="CQ356" i="6"/>
  <c r="BG356" i="6"/>
  <c r="CP356" i="6"/>
  <c r="BF356" i="6"/>
  <c r="CO356" i="6"/>
  <c r="BE356" i="6"/>
  <c r="CF356" i="6"/>
  <c r="BD356" i="6"/>
  <c r="BC356" i="6"/>
  <c r="CE356" i="6"/>
  <c r="CD356" i="6"/>
  <c r="AX356" i="6"/>
  <c r="BY356" i="6"/>
  <c r="BW356" i="6"/>
  <c r="BN356" i="6"/>
  <c r="BM356" i="6"/>
  <c r="CX356" i="6"/>
  <c r="BI356" i="6"/>
  <c r="CW356" i="6"/>
  <c r="AW356" i="6"/>
  <c r="CV356" i="6"/>
  <c r="AV356" i="6"/>
  <c r="CU356" i="6"/>
  <c r="AU356" i="6"/>
  <c r="CT356" i="6"/>
  <c r="AT356" i="6"/>
  <c r="AS356" i="6"/>
  <c r="CS356" i="6"/>
  <c r="CC356" i="6"/>
  <c r="CA356" i="6"/>
  <c r="BZ356" i="6"/>
  <c r="BH310" i="6"/>
  <c r="CE310" i="6"/>
  <c r="BG310" i="6"/>
  <c r="CX310" i="6"/>
  <c r="CD310" i="6"/>
  <c r="BF310" i="6"/>
  <c r="CW310" i="6"/>
  <c r="CC310" i="6"/>
  <c r="BE310" i="6"/>
  <c r="CV310" i="6"/>
  <c r="BD310" i="6"/>
  <c r="CA310" i="6"/>
  <c r="CU310" i="6"/>
  <c r="BZ310" i="6"/>
  <c r="BC310" i="6"/>
  <c r="BY310" i="6"/>
  <c r="CT310" i="6"/>
  <c r="BW310" i="6"/>
  <c r="AX310" i="6"/>
  <c r="BN310" i="6"/>
  <c r="BM310" i="6"/>
  <c r="BL310" i="6"/>
  <c r="BK310" i="6"/>
  <c r="CS310" i="6"/>
  <c r="BJ310" i="6"/>
  <c r="CR310" i="6"/>
  <c r="CQ310" i="6"/>
  <c r="CP310" i="6"/>
  <c r="BI310" i="6"/>
  <c r="CO310" i="6"/>
  <c r="AW310" i="6"/>
  <c r="CN310" i="6"/>
  <c r="AV310" i="6"/>
  <c r="CM310" i="6"/>
  <c r="AU310" i="6"/>
  <c r="CH310" i="6"/>
  <c r="AT310" i="6"/>
  <c r="CG310" i="6"/>
  <c r="AS310" i="6"/>
  <c r="AQ310" i="6"/>
  <c r="AP310" i="6"/>
  <c r="AO310" i="6"/>
  <c r="AM310" i="6"/>
  <c r="CF310" i="6"/>
  <c r="BI296" i="6"/>
  <c r="BH296" i="6"/>
  <c r="CE296" i="6"/>
  <c r="BG296" i="6"/>
  <c r="CX296" i="6"/>
  <c r="CD296" i="6"/>
  <c r="BF296" i="6"/>
  <c r="CW296" i="6"/>
  <c r="CC296" i="6"/>
  <c r="BE296" i="6"/>
  <c r="CV296" i="6"/>
  <c r="BD296" i="6"/>
  <c r="CA296" i="6"/>
  <c r="CU296" i="6"/>
  <c r="BZ296" i="6"/>
  <c r="BC296" i="6"/>
  <c r="BY296" i="6"/>
  <c r="CT296" i="6"/>
  <c r="BW296" i="6"/>
  <c r="AX296" i="6"/>
  <c r="BM296" i="6"/>
  <c r="BL296" i="6"/>
  <c r="BK296" i="6"/>
  <c r="BJ296" i="6"/>
  <c r="CS296" i="6"/>
  <c r="CR296" i="6"/>
  <c r="CQ296" i="6"/>
  <c r="AW296" i="6"/>
  <c r="CP296" i="6"/>
  <c r="AV296" i="6"/>
  <c r="CO296" i="6"/>
  <c r="CN296" i="6"/>
  <c r="AU296" i="6"/>
  <c r="CM296" i="6"/>
  <c r="AT296" i="6"/>
  <c r="AS296" i="6"/>
  <c r="CH296" i="6"/>
  <c r="CG296" i="6"/>
  <c r="AQ296" i="6"/>
  <c r="CF296" i="6"/>
  <c r="AP296" i="6"/>
  <c r="AO296" i="6"/>
  <c r="BN296" i="6"/>
  <c r="AM296" i="6"/>
  <c r="CF268" i="6"/>
  <c r="BI268" i="6"/>
  <c r="BH268" i="6"/>
  <c r="CE268" i="6"/>
  <c r="BG268" i="6"/>
  <c r="CX268" i="6"/>
  <c r="CD268" i="6"/>
  <c r="BF268" i="6"/>
  <c r="CW268" i="6"/>
  <c r="CC268" i="6"/>
  <c r="BE268" i="6"/>
  <c r="CV268" i="6"/>
  <c r="BD268" i="6"/>
  <c r="CA268" i="6"/>
  <c r="CU268" i="6"/>
  <c r="BZ268" i="6"/>
  <c r="BC268" i="6"/>
  <c r="BY268" i="6"/>
  <c r="CS268" i="6"/>
  <c r="CR268" i="6"/>
  <c r="AX268" i="6"/>
  <c r="CQ268" i="6"/>
  <c r="AW268" i="6"/>
  <c r="CP268" i="6"/>
  <c r="AV268" i="6"/>
  <c r="CO268" i="6"/>
  <c r="CN268" i="6"/>
  <c r="AU268" i="6"/>
  <c r="CM268" i="6"/>
  <c r="AT268" i="6"/>
  <c r="AS268" i="6"/>
  <c r="CH268" i="6"/>
  <c r="CG268" i="6"/>
  <c r="AQ268" i="6"/>
  <c r="BW268" i="6"/>
  <c r="AP268" i="6"/>
  <c r="AO268" i="6"/>
  <c r="AM268" i="6"/>
  <c r="BN268" i="6"/>
  <c r="BM268" i="6"/>
  <c r="BJ268" i="6"/>
  <c r="CT268" i="6"/>
  <c r="BL268" i="6"/>
  <c r="BK268" i="6"/>
  <c r="CH254" i="6"/>
  <c r="BJ254" i="6"/>
  <c r="AM254" i="6"/>
  <c r="CG254" i="6"/>
  <c r="CF254" i="6"/>
  <c r="BI254" i="6"/>
  <c r="BH254" i="6"/>
  <c r="CE254" i="6"/>
  <c r="BG254" i="6"/>
  <c r="CX254" i="6"/>
  <c r="CD254" i="6"/>
  <c r="BF254" i="6"/>
  <c r="CW254" i="6"/>
  <c r="CC254" i="6"/>
  <c r="BE254" i="6"/>
  <c r="CV254" i="6"/>
  <c r="BD254" i="6"/>
  <c r="CU254" i="6"/>
  <c r="BM254" i="6"/>
  <c r="BL254" i="6"/>
  <c r="CT254" i="6"/>
  <c r="BK254" i="6"/>
  <c r="CS254" i="6"/>
  <c r="CR254" i="6"/>
  <c r="BC254" i="6"/>
  <c r="CQ254" i="6"/>
  <c r="CP254" i="6"/>
  <c r="AX254" i="6"/>
  <c r="BN254" i="6"/>
  <c r="BZ254" i="6"/>
  <c r="BY254" i="6"/>
  <c r="BW254" i="6"/>
  <c r="AW254" i="6"/>
  <c r="AV254" i="6"/>
  <c r="AU254" i="6"/>
  <c r="AT254" i="6"/>
  <c r="AS254" i="6"/>
  <c r="AQ254" i="6"/>
  <c r="AP254" i="6"/>
  <c r="CO254" i="6"/>
  <c r="AO254" i="6"/>
  <c r="CA254" i="6"/>
  <c r="CN254" i="6"/>
  <c r="CM254" i="6"/>
  <c r="CN231" i="6"/>
  <c r="BL231" i="6"/>
  <c r="AQ231" i="6"/>
  <c r="CM231" i="6"/>
  <c r="BK231" i="6"/>
  <c r="AP231" i="6"/>
  <c r="AO231" i="6"/>
  <c r="CH231" i="6"/>
  <c r="BJ231" i="6"/>
  <c r="AM231" i="6"/>
  <c r="CG231" i="6"/>
  <c r="CF231" i="6"/>
  <c r="BI231" i="6"/>
  <c r="BH231" i="6"/>
  <c r="CR231" i="6"/>
  <c r="BC231" i="6"/>
  <c r="CQ231" i="6"/>
  <c r="CP231" i="6"/>
  <c r="AX231" i="6"/>
  <c r="CO231" i="6"/>
  <c r="AW231" i="6"/>
  <c r="CE231" i="6"/>
  <c r="AV231" i="6"/>
  <c r="CD231" i="6"/>
  <c r="CC231" i="6"/>
  <c r="AU231" i="6"/>
  <c r="CA231" i="6"/>
  <c r="AT231" i="6"/>
  <c r="BZ231" i="6"/>
  <c r="AS231" i="6"/>
  <c r="BY231" i="6"/>
  <c r="BW231" i="6"/>
  <c r="CX231" i="6"/>
  <c r="CW231" i="6"/>
  <c r="CV231" i="6"/>
  <c r="BN231" i="6"/>
  <c r="CU231" i="6"/>
  <c r="BM231" i="6"/>
  <c r="CS231" i="6"/>
  <c r="BG231" i="6"/>
  <c r="BF231" i="6"/>
  <c r="BE231" i="6"/>
  <c r="BD231" i="6"/>
  <c r="CT231" i="6"/>
  <c r="CQ222" i="6"/>
  <c r="AU222" i="6"/>
  <c r="CP222" i="6"/>
  <c r="BN222" i="6"/>
  <c r="AT222" i="6"/>
  <c r="CO222" i="6"/>
  <c r="BM222" i="6"/>
  <c r="AS222" i="6"/>
  <c r="CN222" i="6"/>
  <c r="BL222" i="6"/>
  <c r="AQ222" i="6"/>
  <c r="CM222" i="6"/>
  <c r="BK222" i="6"/>
  <c r="AP222" i="6"/>
  <c r="AO222" i="6"/>
  <c r="CH222" i="6"/>
  <c r="BJ222" i="6"/>
  <c r="AM222" i="6"/>
  <c r="CG222" i="6"/>
  <c r="CC222" i="6"/>
  <c r="CA222" i="6"/>
  <c r="BZ222" i="6"/>
  <c r="BY222" i="6"/>
  <c r="BW222" i="6"/>
  <c r="CX222" i="6"/>
  <c r="CW222" i="6"/>
  <c r="CV222" i="6"/>
  <c r="BI222" i="6"/>
  <c r="CU222" i="6"/>
  <c r="BH222" i="6"/>
  <c r="BG222" i="6"/>
  <c r="CT222" i="6"/>
  <c r="BF222" i="6"/>
  <c r="BE222" i="6"/>
  <c r="BD222" i="6"/>
  <c r="CS222" i="6"/>
  <c r="CR222" i="6"/>
  <c r="BC222" i="6"/>
  <c r="CE222" i="6"/>
  <c r="CD222" i="6"/>
  <c r="AX222" i="6"/>
  <c r="AW222" i="6"/>
  <c r="AV222" i="6"/>
  <c r="CF222" i="6"/>
  <c r="AQ213" i="6"/>
  <c r="CM213" i="6"/>
  <c r="BK213" i="6"/>
  <c r="AP213" i="6"/>
  <c r="AO213" i="6"/>
  <c r="CH213" i="6"/>
  <c r="BJ213" i="6"/>
  <c r="AM213" i="6"/>
  <c r="CG213" i="6"/>
  <c r="CF213" i="6"/>
  <c r="BI213" i="6"/>
  <c r="BH213" i="6"/>
  <c r="CE213" i="6"/>
  <c r="BG213" i="6"/>
  <c r="CX213" i="6"/>
  <c r="CD213" i="6"/>
  <c r="BF213" i="6"/>
  <c r="BC213" i="6"/>
  <c r="CS213" i="6"/>
  <c r="CR213" i="6"/>
  <c r="AX213" i="6"/>
  <c r="CQ213" i="6"/>
  <c r="AW213" i="6"/>
  <c r="CP213" i="6"/>
  <c r="AV213" i="6"/>
  <c r="CO213" i="6"/>
  <c r="CN213" i="6"/>
  <c r="CC213" i="6"/>
  <c r="AU213" i="6"/>
  <c r="AT213" i="6"/>
  <c r="CA213" i="6"/>
  <c r="AS213" i="6"/>
  <c r="BZ213" i="6"/>
  <c r="BY213" i="6"/>
  <c r="BW213" i="6"/>
  <c r="CW213" i="6"/>
  <c r="CV213" i="6"/>
  <c r="BN213" i="6"/>
  <c r="CU213" i="6"/>
  <c r="CT213" i="6"/>
  <c r="BM213" i="6"/>
  <c r="BL213" i="6"/>
  <c r="BE213" i="6"/>
  <c r="BD213" i="6"/>
  <c r="CQ185" i="6"/>
  <c r="AU185" i="6"/>
  <c r="CP185" i="6"/>
  <c r="BN185" i="6"/>
  <c r="AT185" i="6"/>
  <c r="CO185" i="6"/>
  <c r="BM185" i="6"/>
  <c r="AS185" i="6"/>
  <c r="CN185" i="6"/>
  <c r="BL185" i="6"/>
  <c r="AQ185" i="6"/>
  <c r="CM185" i="6"/>
  <c r="BK185" i="6"/>
  <c r="AP185" i="6"/>
  <c r="AO185" i="6"/>
  <c r="CH185" i="6"/>
  <c r="BJ185" i="6"/>
  <c r="AM185" i="6"/>
  <c r="CG185" i="6"/>
  <c r="CC185" i="6"/>
  <c r="CA185" i="6"/>
  <c r="BZ185" i="6"/>
  <c r="BY185" i="6"/>
  <c r="BW185" i="6"/>
  <c r="CX185" i="6"/>
  <c r="CW185" i="6"/>
  <c r="BF185" i="6"/>
  <c r="BE185" i="6"/>
  <c r="BD185" i="6"/>
  <c r="BC185" i="6"/>
  <c r="CV185" i="6"/>
  <c r="AX185" i="6"/>
  <c r="AW185" i="6"/>
  <c r="CU185" i="6"/>
  <c r="AV185" i="6"/>
  <c r="CT185" i="6"/>
  <c r="CS185" i="6"/>
  <c r="CR185" i="6"/>
  <c r="CF185" i="6"/>
  <c r="BG185" i="6"/>
  <c r="CE185" i="6"/>
  <c r="CD185" i="6"/>
  <c r="BI185" i="6"/>
  <c r="BH185" i="6"/>
  <c r="CR166" i="6"/>
  <c r="CQ166" i="6"/>
  <c r="AU166" i="6"/>
  <c r="CP166" i="6"/>
  <c r="BN166" i="6"/>
  <c r="AT166" i="6"/>
  <c r="CO166" i="6"/>
  <c r="BM166" i="6"/>
  <c r="AS166" i="6"/>
  <c r="CN166" i="6"/>
  <c r="BL166" i="6"/>
  <c r="AQ166" i="6"/>
  <c r="CM166" i="6"/>
  <c r="BK166" i="6"/>
  <c r="AP166" i="6"/>
  <c r="AO166" i="6"/>
  <c r="CH166" i="6"/>
  <c r="BJ166" i="6"/>
  <c r="AM166" i="6"/>
  <c r="CA166" i="6"/>
  <c r="BZ166" i="6"/>
  <c r="BY166" i="6"/>
  <c r="BW166" i="6"/>
  <c r="CX166" i="6"/>
  <c r="CW166" i="6"/>
  <c r="CV166" i="6"/>
  <c r="BI166" i="6"/>
  <c r="CU166" i="6"/>
  <c r="BH166" i="6"/>
  <c r="BG166" i="6"/>
  <c r="CT166" i="6"/>
  <c r="BF166" i="6"/>
  <c r="BE166" i="6"/>
  <c r="BD166" i="6"/>
  <c r="CS166" i="6"/>
  <c r="CG166" i="6"/>
  <c r="BC166" i="6"/>
  <c r="CF166" i="6"/>
  <c r="CE166" i="6"/>
  <c r="AV166" i="6"/>
  <c r="CD166" i="6"/>
  <c r="CC166" i="6"/>
  <c r="AX166" i="6"/>
  <c r="AW166" i="6"/>
  <c r="BH133" i="6"/>
  <c r="CE133" i="6"/>
  <c r="BG133" i="6"/>
  <c r="CX133" i="6"/>
  <c r="CD133" i="6"/>
  <c r="BF133" i="6"/>
  <c r="CW133" i="6"/>
  <c r="CC133" i="6"/>
  <c r="BE133" i="6"/>
  <c r="CV133" i="6"/>
  <c r="BD133" i="6"/>
  <c r="CA133" i="6"/>
  <c r="CU133" i="6"/>
  <c r="BZ133" i="6"/>
  <c r="BC133" i="6"/>
  <c r="BY133" i="6"/>
  <c r="CT133" i="6"/>
  <c r="BW133" i="6"/>
  <c r="AX133" i="6"/>
  <c r="BN133" i="6"/>
  <c r="BM133" i="6"/>
  <c r="BL133" i="6"/>
  <c r="BK133" i="6"/>
  <c r="CS133" i="6"/>
  <c r="BJ133" i="6"/>
  <c r="CR133" i="6"/>
  <c r="CQ133" i="6"/>
  <c r="CP133" i="6"/>
  <c r="BI133" i="6"/>
  <c r="CO133" i="6"/>
  <c r="AW133" i="6"/>
  <c r="CN133" i="6"/>
  <c r="AV133" i="6"/>
  <c r="CM133" i="6"/>
  <c r="CH133" i="6"/>
  <c r="AT133" i="6"/>
  <c r="CG133" i="6"/>
  <c r="AS133" i="6"/>
  <c r="AP133" i="6"/>
  <c r="CF133" i="6"/>
  <c r="AU133" i="6"/>
  <c r="AQ133" i="6"/>
  <c r="AO133" i="6"/>
  <c r="AM133" i="6"/>
  <c r="CF114" i="6"/>
  <c r="BI114" i="6"/>
  <c r="BH114" i="6"/>
  <c r="CE114" i="6"/>
  <c r="BG114" i="6"/>
  <c r="CX114" i="6"/>
  <c r="CD114" i="6"/>
  <c r="BF114" i="6"/>
  <c r="CW114" i="6"/>
  <c r="CC114" i="6"/>
  <c r="BE114" i="6"/>
  <c r="CV114" i="6"/>
  <c r="BD114" i="6"/>
  <c r="CA114" i="6"/>
  <c r="CU114" i="6"/>
  <c r="BZ114" i="6"/>
  <c r="BC114" i="6"/>
  <c r="CO114" i="6"/>
  <c r="AW114" i="6"/>
  <c r="CN114" i="6"/>
  <c r="AV114" i="6"/>
  <c r="CM114" i="6"/>
  <c r="AU114" i="6"/>
  <c r="CH114" i="6"/>
  <c r="AT114" i="6"/>
  <c r="CG114" i="6"/>
  <c r="AS114" i="6"/>
  <c r="BY114" i="6"/>
  <c r="BW114" i="6"/>
  <c r="AQ114" i="6"/>
  <c r="AP114" i="6"/>
  <c r="AO114" i="6"/>
  <c r="AM114" i="6"/>
  <c r="BN114" i="6"/>
  <c r="BM114" i="6"/>
  <c r="BL114" i="6"/>
  <c r="CT114" i="6"/>
  <c r="BK114" i="6"/>
  <c r="CS114" i="6"/>
  <c r="BJ114" i="6"/>
  <c r="CR114" i="6"/>
  <c r="CQ114" i="6"/>
  <c r="CP114" i="6"/>
  <c r="AX114" i="6"/>
  <c r="CM86" i="6"/>
  <c r="BK86" i="6"/>
  <c r="AP86" i="6"/>
  <c r="AO86" i="6"/>
  <c r="CH86" i="6"/>
  <c r="BJ86" i="6"/>
  <c r="AM86" i="6"/>
  <c r="CG86" i="6"/>
  <c r="CF86" i="6"/>
  <c r="BI86" i="6"/>
  <c r="BH86" i="6"/>
  <c r="CE86" i="6"/>
  <c r="BG86" i="6"/>
  <c r="CX86" i="6"/>
  <c r="CD86" i="6"/>
  <c r="BF86" i="6"/>
  <c r="CC86" i="6"/>
  <c r="AU86" i="6"/>
  <c r="CA86" i="6"/>
  <c r="AT86" i="6"/>
  <c r="BZ86" i="6"/>
  <c r="AS86" i="6"/>
  <c r="BY86" i="6"/>
  <c r="BW86" i="6"/>
  <c r="AQ86" i="6"/>
  <c r="CO86" i="6"/>
  <c r="CN86" i="6"/>
  <c r="BN86" i="6"/>
  <c r="BM86" i="6"/>
  <c r="BL86" i="6"/>
  <c r="BE86" i="6"/>
  <c r="BD86" i="6"/>
  <c r="CW86" i="6"/>
  <c r="BC86" i="6"/>
  <c r="CV86" i="6"/>
  <c r="AX86" i="6"/>
  <c r="CU86" i="6"/>
  <c r="AW86" i="6"/>
  <c r="AV86" i="6"/>
  <c r="CT86" i="6"/>
  <c r="CR86" i="6"/>
  <c r="CP86" i="6"/>
  <c r="CS86" i="6"/>
  <c r="CQ86" i="6"/>
  <c r="CG72" i="6"/>
  <c r="CF72" i="6"/>
  <c r="BI72" i="6"/>
  <c r="BH72" i="6"/>
  <c r="CE72" i="6"/>
  <c r="BG72" i="6"/>
  <c r="CX72" i="6"/>
  <c r="CD72" i="6"/>
  <c r="BF72" i="6"/>
  <c r="CW72" i="6"/>
  <c r="CC72" i="6"/>
  <c r="BE72" i="6"/>
  <c r="CV72" i="6"/>
  <c r="BD72" i="6"/>
  <c r="CA72" i="6"/>
  <c r="CQ72" i="6"/>
  <c r="CP72" i="6"/>
  <c r="AX72" i="6"/>
  <c r="CO72" i="6"/>
  <c r="AW72" i="6"/>
  <c r="CN72" i="6"/>
  <c r="AV72" i="6"/>
  <c r="CM72" i="6"/>
  <c r="AU72" i="6"/>
  <c r="CH72" i="6"/>
  <c r="AT72" i="6"/>
  <c r="BZ72" i="6"/>
  <c r="AS72" i="6"/>
  <c r="BY72" i="6"/>
  <c r="BW72" i="6"/>
  <c r="AQ72" i="6"/>
  <c r="AP72" i="6"/>
  <c r="AO72" i="6"/>
  <c r="AM72" i="6"/>
  <c r="BN72" i="6"/>
  <c r="CU72" i="6"/>
  <c r="BM72" i="6"/>
  <c r="BL72" i="6"/>
  <c r="CR72" i="6"/>
  <c r="BC72" i="6"/>
  <c r="CS72" i="6"/>
  <c r="BK72" i="6"/>
  <c r="BJ72" i="6"/>
  <c r="CP44" i="6"/>
  <c r="BN44" i="6"/>
  <c r="AT44" i="6"/>
  <c r="CO44" i="6"/>
  <c r="BM44" i="6"/>
  <c r="AS44" i="6"/>
  <c r="CN44" i="6"/>
  <c r="BL44" i="6"/>
  <c r="AQ44" i="6"/>
  <c r="CM44" i="6"/>
  <c r="BK44" i="6"/>
  <c r="AP44" i="6"/>
  <c r="AO44" i="6"/>
  <c r="CH44" i="6"/>
  <c r="BJ44" i="6"/>
  <c r="AM44" i="6"/>
  <c r="CG44" i="6"/>
  <c r="CF44" i="6"/>
  <c r="CT44" i="6"/>
  <c r="BF44" i="6"/>
  <c r="BE44" i="6"/>
  <c r="BD44" i="6"/>
  <c r="CS44" i="6"/>
  <c r="CR44" i="6"/>
  <c r="BC44" i="6"/>
  <c r="CQ44" i="6"/>
  <c r="AX44" i="6"/>
  <c r="AW44" i="6"/>
  <c r="CE44" i="6"/>
  <c r="AV44" i="6"/>
  <c r="CD44" i="6"/>
  <c r="CC44" i="6"/>
  <c r="AU44" i="6"/>
  <c r="CA44" i="6"/>
  <c r="BZ44" i="6"/>
  <c r="BY44" i="6"/>
  <c r="BW44" i="6"/>
  <c r="CX44" i="6"/>
  <c r="CV44" i="6"/>
  <c r="AW21" i="6"/>
  <c r="AV21" i="6"/>
  <c r="CS21" i="6"/>
  <c r="CR21" i="6"/>
  <c r="CQ21" i="6"/>
  <c r="AU21" i="6"/>
  <c r="CP21" i="6"/>
  <c r="BN21" i="6"/>
  <c r="AT21" i="6"/>
  <c r="CO21" i="6"/>
  <c r="BM21" i="6"/>
  <c r="AS21" i="6"/>
  <c r="CN21" i="6"/>
  <c r="BL21" i="6"/>
  <c r="AQ21" i="6"/>
  <c r="CW21" i="6"/>
  <c r="CV21" i="6"/>
  <c r="BI21" i="6"/>
  <c r="CU21" i="6"/>
  <c r="BH21" i="6"/>
  <c r="BG21" i="6"/>
  <c r="CT21" i="6"/>
  <c r="BF21" i="6"/>
  <c r="CM21" i="6"/>
  <c r="BE21" i="6"/>
  <c r="BD21" i="6"/>
  <c r="CH21" i="6"/>
  <c r="CG21" i="6"/>
  <c r="BC21" i="6"/>
  <c r="CF21" i="6"/>
  <c r="AX21" i="6"/>
  <c r="AP21" i="6"/>
  <c r="CE21" i="6"/>
  <c r="AO21" i="6"/>
  <c r="CD21" i="6"/>
  <c r="AM21" i="6"/>
  <c r="CC21" i="6"/>
  <c r="CA21" i="6"/>
  <c r="BZ21" i="6"/>
  <c r="CN12" i="6"/>
  <c r="BL12" i="6"/>
  <c r="AQ12" i="6"/>
  <c r="CM12" i="6"/>
  <c r="BK12" i="6"/>
  <c r="AP12" i="6"/>
  <c r="AO12" i="6"/>
  <c r="CH12" i="6"/>
  <c r="BJ12" i="6"/>
  <c r="AM12" i="6"/>
  <c r="CG12" i="6"/>
  <c r="CF12" i="6"/>
  <c r="BI12" i="6"/>
  <c r="BH12" i="6"/>
  <c r="AS12" i="6"/>
  <c r="BZ12" i="6"/>
  <c r="CF13" i="6"/>
  <c r="BI14" i="6"/>
  <c r="BN17" i="6"/>
  <c r="BJ28" i="6"/>
  <c r="BC31" i="6"/>
  <c r="CV36" i="6"/>
  <c r="BI40" i="6"/>
  <c r="CP43" i="6"/>
  <c r="AW47" i="6"/>
  <c r="CD55" i="6"/>
  <c r="CG113" i="6"/>
  <c r="CW393" i="6"/>
  <c r="CC393" i="6"/>
  <c r="BE393" i="6"/>
  <c r="CV393" i="6"/>
  <c r="BD393" i="6"/>
  <c r="CA393" i="6"/>
  <c r="CU393" i="6"/>
  <c r="BZ393" i="6"/>
  <c r="BC393" i="6"/>
  <c r="BY393" i="6"/>
  <c r="CT393" i="6"/>
  <c r="BW393" i="6"/>
  <c r="AX393" i="6"/>
  <c r="CQ393" i="6"/>
  <c r="AU393" i="6"/>
  <c r="CP393" i="6"/>
  <c r="BN393" i="6"/>
  <c r="AT393" i="6"/>
  <c r="CO393" i="6"/>
  <c r="BM393" i="6"/>
  <c r="AS393" i="6"/>
  <c r="CN393" i="6"/>
  <c r="BL393" i="6"/>
  <c r="AQ393" i="6"/>
  <c r="CM393" i="6"/>
  <c r="BK393" i="6"/>
  <c r="AP393" i="6"/>
  <c r="AO393" i="6"/>
  <c r="CH393" i="6"/>
  <c r="BJ393" i="6"/>
  <c r="AM393" i="6"/>
  <c r="CG393" i="6"/>
  <c r="CF393" i="6"/>
  <c r="BI393" i="6"/>
  <c r="BH393" i="6"/>
  <c r="CE393" i="6"/>
  <c r="BG393" i="6"/>
  <c r="CX393" i="6"/>
  <c r="CD393" i="6"/>
  <c r="BF393" i="6"/>
  <c r="CS393" i="6"/>
  <c r="CR393" i="6"/>
  <c r="AV393" i="6"/>
  <c r="AW393" i="6"/>
  <c r="CE379" i="6"/>
  <c r="BG379" i="6"/>
  <c r="CX379" i="6"/>
  <c r="CD379" i="6"/>
  <c r="BF379" i="6"/>
  <c r="CW379" i="6"/>
  <c r="CC379" i="6"/>
  <c r="BE379" i="6"/>
  <c r="CU379" i="6"/>
  <c r="AU379" i="6"/>
  <c r="CT379" i="6"/>
  <c r="AT379" i="6"/>
  <c r="AS379" i="6"/>
  <c r="CS379" i="6"/>
  <c r="BN379" i="6"/>
  <c r="AQ379" i="6"/>
  <c r="CR379" i="6"/>
  <c r="BM379" i="6"/>
  <c r="AP379" i="6"/>
  <c r="CQ379" i="6"/>
  <c r="BL379" i="6"/>
  <c r="AO379" i="6"/>
  <c r="CP379" i="6"/>
  <c r="AM379" i="6"/>
  <c r="CO379" i="6"/>
  <c r="BK379" i="6"/>
  <c r="CN379" i="6"/>
  <c r="BJ379" i="6"/>
  <c r="CM379" i="6"/>
  <c r="CH379" i="6"/>
  <c r="BI379" i="6"/>
  <c r="CG379" i="6"/>
  <c r="BH379" i="6"/>
  <c r="CF379" i="6"/>
  <c r="BD379" i="6"/>
  <c r="CA379" i="6"/>
  <c r="BZ379" i="6"/>
  <c r="BY379" i="6"/>
  <c r="BW379" i="6"/>
  <c r="BC379" i="6"/>
  <c r="AX379" i="6"/>
  <c r="AW379" i="6"/>
  <c r="AV379" i="6"/>
  <c r="CV379" i="6"/>
  <c r="CP347" i="6"/>
  <c r="BN347" i="6"/>
  <c r="AT347" i="6"/>
  <c r="CO347" i="6"/>
  <c r="BM347" i="6"/>
  <c r="AS347" i="6"/>
  <c r="CN347" i="6"/>
  <c r="BL347" i="6"/>
  <c r="AQ347" i="6"/>
  <c r="CM347" i="6"/>
  <c r="BK347" i="6"/>
  <c r="AP347" i="6"/>
  <c r="AO347" i="6"/>
  <c r="CH347" i="6"/>
  <c r="BJ347" i="6"/>
  <c r="AM347" i="6"/>
  <c r="CG347" i="6"/>
  <c r="CT347" i="6"/>
  <c r="BH347" i="6"/>
  <c r="BG347" i="6"/>
  <c r="BF347" i="6"/>
  <c r="CS347" i="6"/>
  <c r="BE347" i="6"/>
  <c r="CR347" i="6"/>
  <c r="BD347" i="6"/>
  <c r="CQ347" i="6"/>
  <c r="CF347" i="6"/>
  <c r="BC347" i="6"/>
  <c r="AX347" i="6"/>
  <c r="BY347" i="6"/>
  <c r="BW347" i="6"/>
  <c r="BI347" i="6"/>
  <c r="AW347" i="6"/>
  <c r="AV347" i="6"/>
  <c r="CX347" i="6"/>
  <c r="CW347" i="6"/>
  <c r="AU347" i="6"/>
  <c r="CV347" i="6"/>
  <c r="CU347" i="6"/>
  <c r="BZ347" i="6"/>
  <c r="CE347" i="6"/>
  <c r="CD347" i="6"/>
  <c r="CC347" i="6"/>
  <c r="CA347" i="6"/>
  <c r="CA333" i="6"/>
  <c r="CU333" i="6"/>
  <c r="BZ333" i="6"/>
  <c r="BC333" i="6"/>
  <c r="BY333" i="6"/>
  <c r="CT333" i="6"/>
  <c r="BW333" i="6"/>
  <c r="AX333" i="6"/>
  <c r="AW333" i="6"/>
  <c r="AV333" i="6"/>
  <c r="CS333" i="6"/>
  <c r="CR333" i="6"/>
  <c r="CQ333" i="6"/>
  <c r="AU333" i="6"/>
  <c r="BN333" i="6"/>
  <c r="BM333" i="6"/>
  <c r="BL333" i="6"/>
  <c r="BK333" i="6"/>
  <c r="CX333" i="6"/>
  <c r="BJ333" i="6"/>
  <c r="CW333" i="6"/>
  <c r="CV333" i="6"/>
  <c r="CG333" i="6"/>
  <c r="CF333" i="6"/>
  <c r="CE333" i="6"/>
  <c r="CD333" i="6"/>
  <c r="CC333" i="6"/>
  <c r="BI333" i="6"/>
  <c r="BH333" i="6"/>
  <c r="BG333" i="6"/>
  <c r="BF333" i="6"/>
  <c r="BE333" i="6"/>
  <c r="BD333" i="6"/>
  <c r="AT333" i="6"/>
  <c r="AS333" i="6"/>
  <c r="CP333" i="6"/>
  <c r="AQ333" i="6"/>
  <c r="CO333" i="6"/>
  <c r="AP333" i="6"/>
  <c r="CH333" i="6"/>
  <c r="AO333" i="6"/>
  <c r="AM333" i="6"/>
  <c r="CN333" i="6"/>
  <c r="CM333" i="6"/>
  <c r="CE305" i="6"/>
  <c r="BG305" i="6"/>
  <c r="CX305" i="6"/>
  <c r="CD305" i="6"/>
  <c r="BF305" i="6"/>
  <c r="CW305" i="6"/>
  <c r="CC305" i="6"/>
  <c r="BE305" i="6"/>
  <c r="CV305" i="6"/>
  <c r="BD305" i="6"/>
  <c r="CA305" i="6"/>
  <c r="CU305" i="6"/>
  <c r="BZ305" i="6"/>
  <c r="BC305" i="6"/>
  <c r="BY305" i="6"/>
  <c r="CT305" i="6"/>
  <c r="BW305" i="6"/>
  <c r="AX305" i="6"/>
  <c r="AW305" i="6"/>
  <c r="CS305" i="6"/>
  <c r="BJ305" i="6"/>
  <c r="CR305" i="6"/>
  <c r="CQ305" i="6"/>
  <c r="CP305" i="6"/>
  <c r="BI305" i="6"/>
  <c r="CO305" i="6"/>
  <c r="BH305" i="6"/>
  <c r="CN305" i="6"/>
  <c r="AV305" i="6"/>
  <c r="CM305" i="6"/>
  <c r="AU305" i="6"/>
  <c r="BN305" i="6"/>
  <c r="BM305" i="6"/>
  <c r="BL305" i="6"/>
  <c r="BK305" i="6"/>
  <c r="AT305" i="6"/>
  <c r="AS305" i="6"/>
  <c r="AQ305" i="6"/>
  <c r="AP305" i="6"/>
  <c r="AO305" i="6"/>
  <c r="AM305" i="6"/>
  <c r="CH305" i="6"/>
  <c r="CG305" i="6"/>
  <c r="CF305" i="6"/>
  <c r="AO240" i="6"/>
  <c r="CH240" i="6"/>
  <c r="BJ240" i="6"/>
  <c r="AM240" i="6"/>
  <c r="CG240" i="6"/>
  <c r="CF240" i="6"/>
  <c r="BI240" i="6"/>
  <c r="BH240" i="6"/>
  <c r="CE240" i="6"/>
  <c r="BG240" i="6"/>
  <c r="CX240" i="6"/>
  <c r="CD240" i="6"/>
  <c r="BF240" i="6"/>
  <c r="CW240" i="6"/>
  <c r="CC240" i="6"/>
  <c r="BE240" i="6"/>
  <c r="CM240" i="6"/>
  <c r="BK240" i="6"/>
  <c r="AP240" i="6"/>
  <c r="CN240" i="6"/>
  <c r="AU240" i="6"/>
  <c r="AT240" i="6"/>
  <c r="CA240" i="6"/>
  <c r="AS240" i="6"/>
  <c r="BZ240" i="6"/>
  <c r="BY240" i="6"/>
  <c r="AQ240" i="6"/>
  <c r="BW240" i="6"/>
  <c r="CV240" i="6"/>
  <c r="BN240" i="6"/>
  <c r="BM240" i="6"/>
  <c r="CU240" i="6"/>
  <c r="BL240" i="6"/>
  <c r="CT240" i="6"/>
  <c r="BD240" i="6"/>
  <c r="BC240" i="6"/>
  <c r="CO240" i="6"/>
  <c r="CS240" i="6"/>
  <c r="CR240" i="6"/>
  <c r="CQ240" i="6"/>
  <c r="CP240" i="6"/>
  <c r="AX240" i="6"/>
  <c r="AW240" i="6"/>
  <c r="AV240" i="6"/>
  <c r="CM208" i="6"/>
  <c r="BK208" i="6"/>
  <c r="AP208" i="6"/>
  <c r="AO208" i="6"/>
  <c r="CH208" i="6"/>
  <c r="BJ208" i="6"/>
  <c r="AM208" i="6"/>
  <c r="CG208" i="6"/>
  <c r="CF208" i="6"/>
  <c r="BI208" i="6"/>
  <c r="BH208" i="6"/>
  <c r="CE208" i="6"/>
  <c r="BG208" i="6"/>
  <c r="CX208" i="6"/>
  <c r="CD208" i="6"/>
  <c r="BF208" i="6"/>
  <c r="CW208" i="6"/>
  <c r="CC208" i="6"/>
  <c r="BE208" i="6"/>
  <c r="CT208" i="6"/>
  <c r="BD208" i="6"/>
  <c r="BC208" i="6"/>
  <c r="CS208" i="6"/>
  <c r="CR208" i="6"/>
  <c r="AX208" i="6"/>
  <c r="CQ208" i="6"/>
  <c r="AW208" i="6"/>
  <c r="CP208" i="6"/>
  <c r="AV208" i="6"/>
  <c r="CO208" i="6"/>
  <c r="CN208" i="6"/>
  <c r="AU208" i="6"/>
  <c r="AT208" i="6"/>
  <c r="CA208" i="6"/>
  <c r="AS208" i="6"/>
  <c r="BZ208" i="6"/>
  <c r="BY208" i="6"/>
  <c r="AQ208" i="6"/>
  <c r="BW208" i="6"/>
  <c r="CU208" i="6"/>
  <c r="BL208" i="6"/>
  <c r="CV208" i="6"/>
  <c r="BN208" i="6"/>
  <c r="BM208" i="6"/>
  <c r="CP180" i="6"/>
  <c r="BN180" i="6"/>
  <c r="CO180" i="6"/>
  <c r="CN180" i="6"/>
  <c r="BL180" i="6"/>
  <c r="CM180" i="6"/>
  <c r="CH180" i="6"/>
  <c r="CG180" i="6"/>
  <c r="CF180" i="6"/>
  <c r="AT180" i="6"/>
  <c r="CX180" i="6"/>
  <c r="AS180" i="6"/>
  <c r="CW180" i="6"/>
  <c r="CV180" i="6"/>
  <c r="AQ180" i="6"/>
  <c r="BM180" i="6"/>
  <c r="AP180" i="6"/>
  <c r="CU180" i="6"/>
  <c r="BK180" i="6"/>
  <c r="AO180" i="6"/>
  <c r="BJ180" i="6"/>
  <c r="AM180" i="6"/>
  <c r="CT180" i="6"/>
  <c r="BI180" i="6"/>
  <c r="BW180" i="6"/>
  <c r="BH180" i="6"/>
  <c r="BG180" i="6"/>
  <c r="BF180" i="6"/>
  <c r="BE180" i="6"/>
  <c r="BD180" i="6"/>
  <c r="BC180" i="6"/>
  <c r="AX180" i="6"/>
  <c r="AW180" i="6"/>
  <c r="CS180" i="6"/>
  <c r="AV180" i="6"/>
  <c r="CR180" i="6"/>
  <c r="CQ180" i="6"/>
  <c r="AU180" i="6"/>
  <c r="CE180" i="6"/>
  <c r="BZ180" i="6"/>
  <c r="BY180" i="6"/>
  <c r="CD180" i="6"/>
  <c r="CC180" i="6"/>
  <c r="CA180" i="6"/>
  <c r="CS147" i="6"/>
  <c r="CR147" i="6"/>
  <c r="CQ147" i="6"/>
  <c r="AU147" i="6"/>
  <c r="CP147" i="6"/>
  <c r="BN147" i="6"/>
  <c r="AT147" i="6"/>
  <c r="CO147" i="6"/>
  <c r="BM147" i="6"/>
  <c r="AS147" i="6"/>
  <c r="CN147" i="6"/>
  <c r="BL147" i="6"/>
  <c r="AQ147" i="6"/>
  <c r="CM147" i="6"/>
  <c r="BK147" i="6"/>
  <c r="AP147" i="6"/>
  <c r="AO147" i="6"/>
  <c r="CE147" i="6"/>
  <c r="AV147" i="6"/>
  <c r="CD147" i="6"/>
  <c r="AM147" i="6"/>
  <c r="CC147" i="6"/>
  <c r="CA147" i="6"/>
  <c r="BZ147" i="6"/>
  <c r="BY147" i="6"/>
  <c r="BW147" i="6"/>
  <c r="CG147" i="6"/>
  <c r="BC147" i="6"/>
  <c r="CX147" i="6"/>
  <c r="CW147" i="6"/>
  <c r="AX147" i="6"/>
  <c r="CV147" i="6"/>
  <c r="AW147" i="6"/>
  <c r="CU147" i="6"/>
  <c r="CT147" i="6"/>
  <c r="CH147" i="6"/>
  <c r="CF147" i="6"/>
  <c r="BJ147" i="6"/>
  <c r="BI147" i="6"/>
  <c r="BF147" i="6"/>
  <c r="BH147" i="6"/>
  <c r="BG147" i="6"/>
  <c r="BD147" i="6"/>
  <c r="BE147" i="6"/>
  <c r="CH100" i="6"/>
  <c r="BJ100" i="6"/>
  <c r="AM100" i="6"/>
  <c r="CG100" i="6"/>
  <c r="CF100" i="6"/>
  <c r="BI100" i="6"/>
  <c r="BH100" i="6"/>
  <c r="CE100" i="6"/>
  <c r="BG100" i="6"/>
  <c r="CX100" i="6"/>
  <c r="CD100" i="6"/>
  <c r="BF100" i="6"/>
  <c r="CW100" i="6"/>
  <c r="CC100" i="6"/>
  <c r="BE100" i="6"/>
  <c r="CV100" i="6"/>
  <c r="BD100" i="6"/>
  <c r="BN100" i="6"/>
  <c r="CU100" i="6"/>
  <c r="BM100" i="6"/>
  <c r="BL100" i="6"/>
  <c r="CT100" i="6"/>
  <c r="BK100" i="6"/>
  <c r="CS100" i="6"/>
  <c r="CR100" i="6"/>
  <c r="BC100" i="6"/>
  <c r="CQ100" i="6"/>
  <c r="CP100" i="6"/>
  <c r="AX100" i="6"/>
  <c r="CO100" i="6"/>
  <c r="AW100" i="6"/>
  <c r="CN100" i="6"/>
  <c r="AV100" i="6"/>
  <c r="CM100" i="6"/>
  <c r="AU100" i="6"/>
  <c r="CA100" i="6"/>
  <c r="AT100" i="6"/>
  <c r="BZ100" i="6"/>
  <c r="AS100" i="6"/>
  <c r="BY100" i="6"/>
  <c r="AP100" i="6"/>
  <c r="BW100" i="6"/>
  <c r="AO100" i="6"/>
  <c r="AQ100" i="6"/>
  <c r="CH53" i="6"/>
  <c r="BJ53" i="6"/>
  <c r="AM53" i="6"/>
  <c r="BI53" i="6"/>
  <c r="BH53" i="6"/>
  <c r="CE53" i="6"/>
  <c r="BG53" i="6"/>
  <c r="CX53" i="6"/>
  <c r="CD53" i="6"/>
  <c r="BF53" i="6"/>
  <c r="CW53" i="6"/>
  <c r="CC53" i="6"/>
  <c r="BE53" i="6"/>
  <c r="CV53" i="6"/>
  <c r="BD53" i="6"/>
  <c r="BW53" i="6"/>
  <c r="AS53" i="6"/>
  <c r="AQ53" i="6"/>
  <c r="AP53" i="6"/>
  <c r="AO53" i="6"/>
  <c r="CU53" i="6"/>
  <c r="BN53" i="6"/>
  <c r="CT53" i="6"/>
  <c r="BM53" i="6"/>
  <c r="BL53" i="6"/>
  <c r="CQ53" i="6"/>
  <c r="CP53" i="6"/>
  <c r="AU53" i="6"/>
  <c r="CO53" i="6"/>
  <c r="AT53" i="6"/>
  <c r="CN53" i="6"/>
  <c r="CM53" i="6"/>
  <c r="CG53" i="6"/>
  <c r="CF53" i="6"/>
  <c r="CA53" i="6"/>
  <c r="BZ53" i="6"/>
  <c r="BY53" i="6"/>
  <c r="BK53" i="6"/>
  <c r="BC53" i="6"/>
  <c r="AX53" i="6"/>
  <c r="AT12" i="6"/>
  <c r="CA12" i="6"/>
  <c r="BC13" i="6"/>
  <c r="CG13" i="6"/>
  <c r="CF15" i="6"/>
  <c r="BD20" i="6"/>
  <c r="AS34" i="6"/>
  <c r="CW36" i="6"/>
  <c r="CQ43" i="6"/>
  <c r="AX47" i="6"/>
  <c r="CF50" i="6"/>
  <c r="CE55" i="6"/>
  <c r="CV142" i="6"/>
  <c r="CT142" i="6"/>
  <c r="AW142" i="6"/>
  <c r="AO142" i="6"/>
  <c r="BM142" i="6"/>
  <c r="BH142" i="6"/>
  <c r="CN142" i="6"/>
  <c r="CE128" i="6"/>
  <c r="BG128" i="6"/>
  <c r="CX128" i="6"/>
  <c r="CD128" i="6"/>
  <c r="BF128" i="6"/>
  <c r="CW128" i="6"/>
  <c r="CC128" i="6"/>
  <c r="BE128" i="6"/>
  <c r="CV128" i="6"/>
  <c r="BD128" i="6"/>
  <c r="CA128" i="6"/>
  <c r="CU128" i="6"/>
  <c r="BZ128" i="6"/>
  <c r="BC128" i="6"/>
  <c r="BY128" i="6"/>
  <c r="CT128" i="6"/>
  <c r="BW128" i="6"/>
  <c r="AX128" i="6"/>
  <c r="AW128" i="6"/>
  <c r="CS128" i="6"/>
  <c r="BJ128" i="6"/>
  <c r="CR128" i="6"/>
  <c r="CQ128" i="6"/>
  <c r="CP128" i="6"/>
  <c r="BI128" i="6"/>
  <c r="CO128" i="6"/>
  <c r="BH128" i="6"/>
  <c r="CN128" i="6"/>
  <c r="AV128" i="6"/>
  <c r="CM128" i="6"/>
  <c r="AU128" i="6"/>
  <c r="CH128" i="6"/>
  <c r="AT128" i="6"/>
  <c r="CG128" i="6"/>
  <c r="AS128" i="6"/>
  <c r="CF128" i="6"/>
  <c r="AQ128" i="6"/>
  <c r="AP128" i="6"/>
  <c r="AO128" i="6"/>
  <c r="BN128" i="6"/>
  <c r="BM128" i="6"/>
  <c r="BL128" i="6"/>
  <c r="BK128" i="6"/>
  <c r="AM128" i="6"/>
  <c r="BI109" i="6"/>
  <c r="BH109" i="6"/>
  <c r="CE109" i="6"/>
  <c r="BG109" i="6"/>
  <c r="CX109" i="6"/>
  <c r="CD109" i="6"/>
  <c r="BF109" i="6"/>
  <c r="CW109" i="6"/>
  <c r="CC109" i="6"/>
  <c r="BE109" i="6"/>
  <c r="CV109" i="6"/>
  <c r="BD109" i="6"/>
  <c r="CA109" i="6"/>
  <c r="CU109" i="6"/>
  <c r="BZ109" i="6"/>
  <c r="BC109" i="6"/>
  <c r="BY109" i="6"/>
  <c r="CF109" i="6"/>
  <c r="BW109" i="6"/>
  <c r="AQ109" i="6"/>
  <c r="AP109" i="6"/>
  <c r="AO109" i="6"/>
  <c r="AM109" i="6"/>
  <c r="BN109" i="6"/>
  <c r="BM109" i="6"/>
  <c r="BL109" i="6"/>
  <c r="CT109" i="6"/>
  <c r="BK109" i="6"/>
  <c r="CS109" i="6"/>
  <c r="BJ109" i="6"/>
  <c r="CR109" i="6"/>
  <c r="CQ109" i="6"/>
  <c r="CP109" i="6"/>
  <c r="AX109" i="6"/>
  <c r="CO109" i="6"/>
  <c r="AW109" i="6"/>
  <c r="CN109" i="6"/>
  <c r="AV109" i="6"/>
  <c r="CM109" i="6"/>
  <c r="CH109" i="6"/>
  <c r="CG109" i="6"/>
  <c r="AU109" i="6"/>
  <c r="AT109" i="6"/>
  <c r="AS109" i="6"/>
  <c r="CG95" i="6"/>
  <c r="CF95" i="6"/>
  <c r="BI95" i="6"/>
  <c r="BH95" i="6"/>
  <c r="CE95" i="6"/>
  <c r="BG95" i="6"/>
  <c r="CX95" i="6"/>
  <c r="CD95" i="6"/>
  <c r="BF95" i="6"/>
  <c r="CW95" i="6"/>
  <c r="CC95" i="6"/>
  <c r="BE95" i="6"/>
  <c r="CV95" i="6"/>
  <c r="BD95" i="6"/>
  <c r="CA95" i="6"/>
  <c r="CS95" i="6"/>
  <c r="BJ95" i="6"/>
  <c r="CR95" i="6"/>
  <c r="BC95" i="6"/>
  <c r="CQ95" i="6"/>
  <c r="CP95" i="6"/>
  <c r="AX95" i="6"/>
  <c r="CO95" i="6"/>
  <c r="AW95" i="6"/>
  <c r="CN95" i="6"/>
  <c r="AV95" i="6"/>
  <c r="CM95" i="6"/>
  <c r="AU95" i="6"/>
  <c r="CH95" i="6"/>
  <c r="AT95" i="6"/>
  <c r="BZ95" i="6"/>
  <c r="AS95" i="6"/>
  <c r="BY95" i="6"/>
  <c r="BW95" i="6"/>
  <c r="AQ95" i="6"/>
  <c r="AP95" i="6"/>
  <c r="AO95" i="6"/>
  <c r="AM95" i="6"/>
  <c r="BN95" i="6"/>
  <c r="CU95" i="6"/>
  <c r="CT95" i="6"/>
  <c r="BM95" i="6"/>
  <c r="BL95" i="6"/>
  <c r="BK95" i="6"/>
  <c r="CX81" i="6"/>
  <c r="CW81" i="6"/>
  <c r="BH81" i="6"/>
  <c r="CE81" i="6"/>
  <c r="BG81" i="6"/>
  <c r="CD81" i="6"/>
  <c r="BF81" i="6"/>
  <c r="CC81" i="6"/>
  <c r="BE81" i="6"/>
  <c r="CV81" i="6"/>
  <c r="BD81" i="6"/>
  <c r="CA81" i="6"/>
  <c r="CU81" i="6"/>
  <c r="BZ81" i="6"/>
  <c r="BC81" i="6"/>
  <c r="BY81" i="6"/>
  <c r="CT81" i="6"/>
  <c r="BW81" i="6"/>
  <c r="AX81" i="6"/>
  <c r="BL81" i="6"/>
  <c r="BK81" i="6"/>
  <c r="CS81" i="6"/>
  <c r="BJ81" i="6"/>
  <c r="CR81" i="6"/>
  <c r="CQ81" i="6"/>
  <c r="CP81" i="6"/>
  <c r="BI81" i="6"/>
  <c r="CO81" i="6"/>
  <c r="AW81" i="6"/>
  <c r="CN81" i="6"/>
  <c r="AV81" i="6"/>
  <c r="CM81" i="6"/>
  <c r="AU81" i="6"/>
  <c r="CH81" i="6"/>
  <c r="AT81" i="6"/>
  <c r="CG81" i="6"/>
  <c r="AS81" i="6"/>
  <c r="CF81" i="6"/>
  <c r="AQ81" i="6"/>
  <c r="AP81" i="6"/>
  <c r="AO81" i="6"/>
  <c r="BM81" i="6"/>
  <c r="BN81" i="6"/>
  <c r="AM81" i="6"/>
  <c r="CF67" i="6"/>
  <c r="BI67" i="6"/>
  <c r="BH67" i="6"/>
  <c r="CE67" i="6"/>
  <c r="BG67" i="6"/>
  <c r="CX67" i="6"/>
  <c r="CD67" i="6"/>
  <c r="BF67" i="6"/>
  <c r="CW67" i="6"/>
  <c r="CC67" i="6"/>
  <c r="BE67" i="6"/>
  <c r="CV67" i="6"/>
  <c r="BD67" i="6"/>
  <c r="CA67" i="6"/>
  <c r="CU67" i="6"/>
  <c r="BZ67" i="6"/>
  <c r="BC67" i="6"/>
  <c r="CH67" i="6"/>
  <c r="AT67" i="6"/>
  <c r="CG67" i="6"/>
  <c r="AS67" i="6"/>
  <c r="BY67" i="6"/>
  <c r="BW67" i="6"/>
  <c r="AQ67" i="6"/>
  <c r="AP67" i="6"/>
  <c r="AO67" i="6"/>
  <c r="AM67" i="6"/>
  <c r="BN67" i="6"/>
  <c r="BM67" i="6"/>
  <c r="BL67" i="6"/>
  <c r="CT67" i="6"/>
  <c r="BK67" i="6"/>
  <c r="CS67" i="6"/>
  <c r="BJ67" i="6"/>
  <c r="CR67" i="6"/>
  <c r="CQ67" i="6"/>
  <c r="CP67" i="6"/>
  <c r="AX67" i="6"/>
  <c r="AU67" i="6"/>
  <c r="CO67" i="6"/>
  <c r="CN67" i="6"/>
  <c r="CM67" i="6"/>
  <c r="AW67" i="6"/>
  <c r="AV67" i="6"/>
  <c r="CO39" i="6"/>
  <c r="BM39" i="6"/>
  <c r="AS39" i="6"/>
  <c r="CN39" i="6"/>
  <c r="BL39" i="6"/>
  <c r="AQ39" i="6"/>
  <c r="CM39" i="6"/>
  <c r="BK39" i="6"/>
  <c r="AP39" i="6"/>
  <c r="AO39" i="6"/>
  <c r="CH39" i="6"/>
  <c r="BJ39" i="6"/>
  <c r="AM39" i="6"/>
  <c r="CG39" i="6"/>
  <c r="CF39" i="6"/>
  <c r="BI39" i="6"/>
  <c r="AW39" i="6"/>
  <c r="CE39" i="6"/>
  <c r="AV39" i="6"/>
  <c r="CD39" i="6"/>
  <c r="CC39" i="6"/>
  <c r="AU39" i="6"/>
  <c r="CA39" i="6"/>
  <c r="AT39" i="6"/>
  <c r="BZ39" i="6"/>
  <c r="BY39" i="6"/>
  <c r="BW39" i="6"/>
  <c r="CX39" i="6"/>
  <c r="CW39" i="6"/>
  <c r="CV39" i="6"/>
  <c r="BN39" i="6"/>
  <c r="CU39" i="6"/>
  <c r="BH39" i="6"/>
  <c r="BG39" i="6"/>
  <c r="CT39" i="6"/>
  <c r="BF39" i="6"/>
  <c r="BE39" i="6"/>
  <c r="CS39" i="6"/>
  <c r="CR30" i="6"/>
  <c r="CQ30" i="6"/>
  <c r="AU30" i="6"/>
  <c r="CP30" i="6"/>
  <c r="BN30" i="6"/>
  <c r="AT30" i="6"/>
  <c r="CO30" i="6"/>
  <c r="BM30" i="6"/>
  <c r="AS30" i="6"/>
  <c r="CN30" i="6"/>
  <c r="BL30" i="6"/>
  <c r="AQ30" i="6"/>
  <c r="CM30" i="6"/>
  <c r="BK30" i="6"/>
  <c r="AP30" i="6"/>
  <c r="AO30" i="6"/>
  <c r="CH30" i="6"/>
  <c r="BJ30" i="6"/>
  <c r="AM30" i="6"/>
  <c r="BZ30" i="6"/>
  <c r="BY30" i="6"/>
  <c r="BW30" i="6"/>
  <c r="CX30" i="6"/>
  <c r="CW30" i="6"/>
  <c r="CV30" i="6"/>
  <c r="BI30" i="6"/>
  <c r="CU30" i="6"/>
  <c r="BH30" i="6"/>
  <c r="BG30" i="6"/>
  <c r="CT30" i="6"/>
  <c r="BF30" i="6"/>
  <c r="BE30" i="6"/>
  <c r="BD30" i="6"/>
  <c r="CS30" i="6"/>
  <c r="CG30" i="6"/>
  <c r="BC30" i="6"/>
  <c r="CF30" i="6"/>
  <c r="AX30" i="6"/>
  <c r="AW30" i="6"/>
  <c r="AU12" i="6"/>
  <c r="CH13" i="6"/>
  <c r="CG15" i="6"/>
  <c r="AU23" i="6"/>
  <c r="BW25" i="6"/>
  <c r="BK28" i="6"/>
  <c r="BD31" i="6"/>
  <c r="AT34" i="6"/>
  <c r="AM37" i="6"/>
  <c r="BJ40" i="6"/>
  <c r="CH50" i="6"/>
  <c r="CV388" i="6"/>
  <c r="BD388" i="6"/>
  <c r="CA388" i="6"/>
  <c r="CU388" i="6"/>
  <c r="BZ388" i="6"/>
  <c r="BC388" i="6"/>
  <c r="CT388" i="6"/>
  <c r="BW388" i="6"/>
  <c r="AX388" i="6"/>
  <c r="AW388" i="6"/>
  <c r="CP388" i="6"/>
  <c r="BN388" i="6"/>
  <c r="AT388" i="6"/>
  <c r="CO388" i="6"/>
  <c r="BM388" i="6"/>
  <c r="AS388" i="6"/>
  <c r="CN388" i="6"/>
  <c r="BL388" i="6"/>
  <c r="AQ388" i="6"/>
  <c r="CM388" i="6"/>
  <c r="BK388" i="6"/>
  <c r="AP388" i="6"/>
  <c r="AO388" i="6"/>
  <c r="CH388" i="6"/>
  <c r="BJ388" i="6"/>
  <c r="AM388" i="6"/>
  <c r="CG388" i="6"/>
  <c r="CF388" i="6"/>
  <c r="BH388" i="6"/>
  <c r="CE388" i="6"/>
  <c r="BG388" i="6"/>
  <c r="CX388" i="6"/>
  <c r="CD388" i="6"/>
  <c r="BF388" i="6"/>
  <c r="CW388" i="6"/>
  <c r="CC388" i="6"/>
  <c r="BE388" i="6"/>
  <c r="AV388" i="6"/>
  <c r="AU388" i="6"/>
  <c r="CS388" i="6"/>
  <c r="CR388" i="6"/>
  <c r="CQ388" i="6"/>
  <c r="BI388" i="6"/>
  <c r="BY388" i="6"/>
  <c r="CX374" i="6"/>
  <c r="CD374" i="6"/>
  <c r="BF374" i="6"/>
  <c r="CW374" i="6"/>
  <c r="CC374" i="6"/>
  <c r="BE374" i="6"/>
  <c r="CV374" i="6"/>
  <c r="BD374" i="6"/>
  <c r="CE374" i="6"/>
  <c r="CA374" i="6"/>
  <c r="AX374" i="6"/>
  <c r="BZ374" i="6"/>
  <c r="AW374" i="6"/>
  <c r="BY374" i="6"/>
  <c r="AV374" i="6"/>
  <c r="BW374" i="6"/>
  <c r="CU374" i="6"/>
  <c r="AU374" i="6"/>
  <c r="CT374" i="6"/>
  <c r="AT374" i="6"/>
  <c r="CM374" i="6"/>
  <c r="AQ374" i="6"/>
  <c r="CH374" i="6"/>
  <c r="AP374" i="6"/>
  <c r="CG374" i="6"/>
  <c r="AO374" i="6"/>
  <c r="CF374" i="6"/>
  <c r="AM374" i="6"/>
  <c r="BN374" i="6"/>
  <c r="BM374" i="6"/>
  <c r="BL374" i="6"/>
  <c r="BK374" i="6"/>
  <c r="BJ374" i="6"/>
  <c r="CS374" i="6"/>
  <c r="AS374" i="6"/>
  <c r="CR374" i="6"/>
  <c r="CQ374" i="6"/>
  <c r="CP374" i="6"/>
  <c r="CO374" i="6"/>
  <c r="CN374" i="6"/>
  <c r="BI374" i="6"/>
  <c r="BH374" i="6"/>
  <c r="BG374" i="6"/>
  <c r="BC374" i="6"/>
  <c r="AO365" i="6"/>
  <c r="CG365" i="6"/>
  <c r="BF365" i="6"/>
  <c r="AU365" i="6"/>
  <c r="AW365" i="6"/>
  <c r="CM365" i="6"/>
  <c r="BL365" i="6"/>
  <c r="BD365" i="6"/>
  <c r="CM351" i="6"/>
  <c r="BK351" i="6"/>
  <c r="AP351" i="6"/>
  <c r="AO351" i="6"/>
  <c r="CH351" i="6"/>
  <c r="BJ351" i="6"/>
  <c r="AM351" i="6"/>
  <c r="CG351" i="6"/>
  <c r="CF351" i="6"/>
  <c r="BI351" i="6"/>
  <c r="BH351" i="6"/>
  <c r="CE351" i="6"/>
  <c r="BG351" i="6"/>
  <c r="CX351" i="6"/>
  <c r="CD351" i="6"/>
  <c r="CA351" i="6"/>
  <c r="AU351" i="6"/>
  <c r="BZ351" i="6"/>
  <c r="AT351" i="6"/>
  <c r="BY351" i="6"/>
  <c r="AS351" i="6"/>
  <c r="BW351" i="6"/>
  <c r="AQ351" i="6"/>
  <c r="CW351" i="6"/>
  <c r="CV351" i="6"/>
  <c r="CU351" i="6"/>
  <c r="CT351" i="6"/>
  <c r="CS351" i="6"/>
  <c r="CR351" i="6"/>
  <c r="CQ351" i="6"/>
  <c r="CP351" i="6"/>
  <c r="CO351" i="6"/>
  <c r="CN351" i="6"/>
  <c r="CC351" i="6"/>
  <c r="BN351" i="6"/>
  <c r="BM351" i="6"/>
  <c r="BL351" i="6"/>
  <c r="BF351" i="6"/>
  <c r="BE351" i="6"/>
  <c r="BD351" i="6"/>
  <c r="BC351" i="6"/>
  <c r="AX351" i="6"/>
  <c r="AW351" i="6"/>
  <c r="AV351" i="6"/>
  <c r="CO342" i="6"/>
  <c r="BM342" i="6"/>
  <c r="AS342" i="6"/>
  <c r="CN342" i="6"/>
  <c r="BL342" i="6"/>
  <c r="AQ342" i="6"/>
  <c r="CM342" i="6"/>
  <c r="BK342" i="6"/>
  <c r="AP342" i="6"/>
  <c r="AO342" i="6"/>
  <c r="CH342" i="6"/>
  <c r="BJ342" i="6"/>
  <c r="AM342" i="6"/>
  <c r="CG342" i="6"/>
  <c r="CF342" i="6"/>
  <c r="CX342" i="6"/>
  <c r="CW342" i="6"/>
  <c r="CV342" i="6"/>
  <c r="CU342" i="6"/>
  <c r="BN342" i="6"/>
  <c r="CT342" i="6"/>
  <c r="BI342" i="6"/>
  <c r="BH342" i="6"/>
  <c r="BG342" i="6"/>
  <c r="BF342" i="6"/>
  <c r="BE342" i="6"/>
  <c r="BD342" i="6"/>
  <c r="BC342" i="6"/>
  <c r="AX342" i="6"/>
  <c r="AW342" i="6"/>
  <c r="AV342" i="6"/>
  <c r="CS342" i="6"/>
  <c r="CR342" i="6"/>
  <c r="CQ342" i="6"/>
  <c r="AU342" i="6"/>
  <c r="CP342" i="6"/>
  <c r="AT342" i="6"/>
  <c r="CE342" i="6"/>
  <c r="CD342" i="6"/>
  <c r="CC342" i="6"/>
  <c r="CA342" i="6"/>
  <c r="BZ342" i="6"/>
  <c r="BY342" i="6"/>
  <c r="BW342" i="6"/>
  <c r="CU314" i="6"/>
  <c r="BZ314" i="6"/>
  <c r="BC314" i="6"/>
  <c r="BY314" i="6"/>
  <c r="CT314" i="6"/>
  <c r="BW314" i="6"/>
  <c r="AX314" i="6"/>
  <c r="AW314" i="6"/>
  <c r="AV314" i="6"/>
  <c r="CS314" i="6"/>
  <c r="CR314" i="6"/>
  <c r="CQ314" i="6"/>
  <c r="AU314" i="6"/>
  <c r="BN314" i="6"/>
  <c r="BM314" i="6"/>
  <c r="BL314" i="6"/>
  <c r="CX314" i="6"/>
  <c r="BK314" i="6"/>
  <c r="CW314" i="6"/>
  <c r="CV314" i="6"/>
  <c r="BJ314" i="6"/>
  <c r="CP314" i="6"/>
  <c r="CO314" i="6"/>
  <c r="BI314" i="6"/>
  <c r="CA314" i="6"/>
  <c r="BH314" i="6"/>
  <c r="BG314" i="6"/>
  <c r="BF314" i="6"/>
  <c r="BE314" i="6"/>
  <c r="BD314" i="6"/>
  <c r="AT314" i="6"/>
  <c r="AS314" i="6"/>
  <c r="AQ314" i="6"/>
  <c r="CN314" i="6"/>
  <c r="AP314" i="6"/>
  <c r="AO314" i="6"/>
  <c r="CM314" i="6"/>
  <c r="AM314" i="6"/>
  <c r="CH314" i="6"/>
  <c r="CG314" i="6"/>
  <c r="CF314" i="6"/>
  <c r="CE314" i="6"/>
  <c r="CC314" i="6"/>
  <c r="CD314" i="6"/>
  <c r="CX300" i="6"/>
  <c r="CD300" i="6"/>
  <c r="BF300" i="6"/>
  <c r="CW300" i="6"/>
  <c r="CC300" i="6"/>
  <c r="BE300" i="6"/>
  <c r="CV300" i="6"/>
  <c r="BD300" i="6"/>
  <c r="CA300" i="6"/>
  <c r="CU300" i="6"/>
  <c r="BZ300" i="6"/>
  <c r="BC300" i="6"/>
  <c r="BY300" i="6"/>
  <c r="CT300" i="6"/>
  <c r="BW300" i="6"/>
  <c r="AX300" i="6"/>
  <c r="AW300" i="6"/>
  <c r="AV300" i="6"/>
  <c r="CM300" i="6"/>
  <c r="AU300" i="6"/>
  <c r="CH300" i="6"/>
  <c r="AT300" i="6"/>
  <c r="CG300" i="6"/>
  <c r="AS300" i="6"/>
  <c r="CF300" i="6"/>
  <c r="AQ300" i="6"/>
  <c r="AP300" i="6"/>
  <c r="CE300" i="6"/>
  <c r="AO300" i="6"/>
  <c r="AM300" i="6"/>
  <c r="CO300" i="6"/>
  <c r="CN300" i="6"/>
  <c r="BN300" i="6"/>
  <c r="BM300" i="6"/>
  <c r="BL300" i="6"/>
  <c r="BK300" i="6"/>
  <c r="BJ300" i="6"/>
  <c r="BI300" i="6"/>
  <c r="BH300" i="6"/>
  <c r="BG300" i="6"/>
  <c r="CS300" i="6"/>
  <c r="CR300" i="6"/>
  <c r="CQ300" i="6"/>
  <c r="CP300" i="6"/>
  <c r="CE286" i="6"/>
  <c r="BG286" i="6"/>
  <c r="CX286" i="6"/>
  <c r="CD286" i="6"/>
  <c r="BF286" i="6"/>
  <c r="CW286" i="6"/>
  <c r="CC286" i="6"/>
  <c r="BE286" i="6"/>
  <c r="CV286" i="6"/>
  <c r="BD286" i="6"/>
  <c r="CA286" i="6"/>
  <c r="CU286" i="6"/>
  <c r="BZ286" i="6"/>
  <c r="BC286" i="6"/>
  <c r="BY286" i="6"/>
  <c r="CT286" i="6"/>
  <c r="BW286" i="6"/>
  <c r="AX286" i="6"/>
  <c r="AW286" i="6"/>
  <c r="BN286" i="6"/>
  <c r="BM286" i="6"/>
  <c r="BL286" i="6"/>
  <c r="BK286" i="6"/>
  <c r="CS286" i="6"/>
  <c r="BJ286" i="6"/>
  <c r="CR286" i="6"/>
  <c r="CQ286" i="6"/>
  <c r="CP286" i="6"/>
  <c r="BI286" i="6"/>
  <c r="CO286" i="6"/>
  <c r="BH286" i="6"/>
  <c r="CN286" i="6"/>
  <c r="AV286" i="6"/>
  <c r="CM286" i="6"/>
  <c r="AU286" i="6"/>
  <c r="CH286" i="6"/>
  <c r="AT286" i="6"/>
  <c r="CG286" i="6"/>
  <c r="AS286" i="6"/>
  <c r="AQ286" i="6"/>
  <c r="AP286" i="6"/>
  <c r="AO286" i="6"/>
  <c r="AM286" i="6"/>
  <c r="CF286" i="6"/>
  <c r="CE277" i="6"/>
  <c r="BG277" i="6"/>
  <c r="CX277" i="6"/>
  <c r="CD277" i="6"/>
  <c r="BF277" i="6"/>
  <c r="CW277" i="6"/>
  <c r="CC277" i="6"/>
  <c r="BE277" i="6"/>
  <c r="CV277" i="6"/>
  <c r="BD277" i="6"/>
  <c r="CA277" i="6"/>
  <c r="CU277" i="6"/>
  <c r="BZ277" i="6"/>
  <c r="BC277" i="6"/>
  <c r="BY277" i="6"/>
  <c r="CT277" i="6"/>
  <c r="BW277" i="6"/>
  <c r="AX277" i="6"/>
  <c r="AW277" i="6"/>
  <c r="AV277" i="6"/>
  <c r="CR277" i="6"/>
  <c r="CQ277" i="6"/>
  <c r="AU277" i="6"/>
  <c r="CP277" i="6"/>
  <c r="BN277" i="6"/>
  <c r="AT277" i="6"/>
  <c r="CO277" i="6"/>
  <c r="BM277" i="6"/>
  <c r="AS277" i="6"/>
  <c r="CN277" i="6"/>
  <c r="BL277" i="6"/>
  <c r="AQ277" i="6"/>
  <c r="CM277" i="6"/>
  <c r="BK277" i="6"/>
  <c r="AP277" i="6"/>
  <c r="AO277" i="6"/>
  <c r="CS277" i="6"/>
  <c r="CH277" i="6"/>
  <c r="CG277" i="6"/>
  <c r="CF277" i="6"/>
  <c r="BJ277" i="6"/>
  <c r="BI277" i="6"/>
  <c r="BH277" i="6"/>
  <c r="AM277" i="6"/>
  <c r="BH258" i="6"/>
  <c r="CE258" i="6"/>
  <c r="BG258" i="6"/>
  <c r="CX258" i="6"/>
  <c r="CD258" i="6"/>
  <c r="BF258" i="6"/>
  <c r="CW258" i="6"/>
  <c r="CC258" i="6"/>
  <c r="BE258" i="6"/>
  <c r="CV258" i="6"/>
  <c r="BD258" i="6"/>
  <c r="CA258" i="6"/>
  <c r="CU258" i="6"/>
  <c r="BZ258" i="6"/>
  <c r="BC258" i="6"/>
  <c r="BY258" i="6"/>
  <c r="CT258" i="6"/>
  <c r="BW258" i="6"/>
  <c r="AX258" i="6"/>
  <c r="BL258" i="6"/>
  <c r="BK258" i="6"/>
  <c r="CS258" i="6"/>
  <c r="BJ258" i="6"/>
  <c r="CR258" i="6"/>
  <c r="CQ258" i="6"/>
  <c r="CP258" i="6"/>
  <c r="BI258" i="6"/>
  <c r="CO258" i="6"/>
  <c r="AW258" i="6"/>
  <c r="CM258" i="6"/>
  <c r="AU258" i="6"/>
  <c r="CH258" i="6"/>
  <c r="AT258" i="6"/>
  <c r="CG258" i="6"/>
  <c r="AS258" i="6"/>
  <c r="CF258" i="6"/>
  <c r="AQ258" i="6"/>
  <c r="AP258" i="6"/>
  <c r="AO258" i="6"/>
  <c r="BM258" i="6"/>
  <c r="CN258" i="6"/>
  <c r="BN258" i="6"/>
  <c r="AV258" i="6"/>
  <c r="AM258" i="6"/>
  <c r="CG249" i="6"/>
  <c r="CF249" i="6"/>
  <c r="BI249" i="6"/>
  <c r="BH249" i="6"/>
  <c r="CE249" i="6"/>
  <c r="BG249" i="6"/>
  <c r="CX249" i="6"/>
  <c r="CD249" i="6"/>
  <c r="BF249" i="6"/>
  <c r="CW249" i="6"/>
  <c r="CC249" i="6"/>
  <c r="BE249" i="6"/>
  <c r="CV249" i="6"/>
  <c r="BD249" i="6"/>
  <c r="CA249" i="6"/>
  <c r="CQ249" i="6"/>
  <c r="CP249" i="6"/>
  <c r="AX249" i="6"/>
  <c r="CO249" i="6"/>
  <c r="AW249" i="6"/>
  <c r="CN249" i="6"/>
  <c r="AV249" i="6"/>
  <c r="CM249" i="6"/>
  <c r="AU249" i="6"/>
  <c r="CH249" i="6"/>
  <c r="AT249" i="6"/>
  <c r="BZ249" i="6"/>
  <c r="AS249" i="6"/>
  <c r="CR249" i="6"/>
  <c r="BC249" i="6"/>
  <c r="BY249" i="6"/>
  <c r="BW249" i="6"/>
  <c r="BN249" i="6"/>
  <c r="BM249" i="6"/>
  <c r="BL249" i="6"/>
  <c r="BK249" i="6"/>
  <c r="BJ249" i="6"/>
  <c r="AQ249" i="6"/>
  <c r="AP249" i="6"/>
  <c r="AO249" i="6"/>
  <c r="CU249" i="6"/>
  <c r="AM249" i="6"/>
  <c r="CS249" i="6"/>
  <c r="CT249" i="6"/>
  <c r="AQ226" i="6"/>
  <c r="CM226" i="6"/>
  <c r="BK226" i="6"/>
  <c r="AP226" i="6"/>
  <c r="AO226" i="6"/>
  <c r="CH226" i="6"/>
  <c r="BJ226" i="6"/>
  <c r="AM226" i="6"/>
  <c r="CG226" i="6"/>
  <c r="CF226" i="6"/>
  <c r="BI226" i="6"/>
  <c r="BH226" i="6"/>
  <c r="CE226" i="6"/>
  <c r="BG226" i="6"/>
  <c r="AU226" i="6"/>
  <c r="CA226" i="6"/>
  <c r="AT226" i="6"/>
  <c r="BZ226" i="6"/>
  <c r="AS226" i="6"/>
  <c r="BY226" i="6"/>
  <c r="BW226" i="6"/>
  <c r="CX226" i="6"/>
  <c r="CW226" i="6"/>
  <c r="CV226" i="6"/>
  <c r="BN226" i="6"/>
  <c r="CU226" i="6"/>
  <c r="BM226" i="6"/>
  <c r="BL226" i="6"/>
  <c r="CT226" i="6"/>
  <c r="BF226" i="6"/>
  <c r="BE226" i="6"/>
  <c r="BD226" i="6"/>
  <c r="CS226" i="6"/>
  <c r="CR226" i="6"/>
  <c r="BC226" i="6"/>
  <c r="CQ226" i="6"/>
  <c r="CP226" i="6"/>
  <c r="CO226" i="6"/>
  <c r="CN226" i="6"/>
  <c r="CD226" i="6"/>
  <c r="CC226" i="6"/>
  <c r="AX226" i="6"/>
  <c r="AW226" i="6"/>
  <c r="AV226" i="6"/>
  <c r="CN170" i="6"/>
  <c r="BL170" i="6"/>
  <c r="AQ170" i="6"/>
  <c r="CM170" i="6"/>
  <c r="BK170" i="6"/>
  <c r="AP170" i="6"/>
  <c r="AO170" i="6"/>
  <c r="CH170" i="6"/>
  <c r="BJ170" i="6"/>
  <c r="AM170" i="6"/>
  <c r="CG170" i="6"/>
  <c r="CF170" i="6"/>
  <c r="BI170" i="6"/>
  <c r="BH170" i="6"/>
  <c r="CE170" i="6"/>
  <c r="BZ170" i="6"/>
  <c r="AS170" i="6"/>
  <c r="BY170" i="6"/>
  <c r="BW170" i="6"/>
  <c r="CX170" i="6"/>
  <c r="CW170" i="6"/>
  <c r="CV170" i="6"/>
  <c r="BN170" i="6"/>
  <c r="BM170" i="6"/>
  <c r="CU170" i="6"/>
  <c r="BG170" i="6"/>
  <c r="BF170" i="6"/>
  <c r="CT170" i="6"/>
  <c r="BE170" i="6"/>
  <c r="BD170" i="6"/>
  <c r="CS170" i="6"/>
  <c r="BC170" i="6"/>
  <c r="CR170" i="6"/>
  <c r="CQ170" i="6"/>
  <c r="AX170" i="6"/>
  <c r="CD170" i="6"/>
  <c r="CP170" i="6"/>
  <c r="CO170" i="6"/>
  <c r="CC170" i="6"/>
  <c r="CA170" i="6"/>
  <c r="AW170" i="6"/>
  <c r="AV170" i="6"/>
  <c r="AU170" i="6"/>
  <c r="AT170" i="6"/>
  <c r="CP156" i="6"/>
  <c r="BN156" i="6"/>
  <c r="AT156" i="6"/>
  <c r="CO156" i="6"/>
  <c r="BM156" i="6"/>
  <c r="AS156" i="6"/>
  <c r="CN156" i="6"/>
  <c r="BL156" i="6"/>
  <c r="AQ156" i="6"/>
  <c r="CM156" i="6"/>
  <c r="BK156" i="6"/>
  <c r="AP156" i="6"/>
  <c r="AO156" i="6"/>
  <c r="CH156" i="6"/>
  <c r="BJ156" i="6"/>
  <c r="AM156" i="6"/>
  <c r="CG156" i="6"/>
  <c r="CF156" i="6"/>
  <c r="BD156" i="6"/>
  <c r="CS156" i="6"/>
  <c r="CR156" i="6"/>
  <c r="BC156" i="6"/>
  <c r="CQ156" i="6"/>
  <c r="AX156" i="6"/>
  <c r="AW156" i="6"/>
  <c r="CE156" i="6"/>
  <c r="AV156" i="6"/>
  <c r="CD156" i="6"/>
  <c r="CC156" i="6"/>
  <c r="CA156" i="6"/>
  <c r="BZ156" i="6"/>
  <c r="BY156" i="6"/>
  <c r="BW156" i="6"/>
  <c r="CX156" i="6"/>
  <c r="CW156" i="6"/>
  <c r="CU156" i="6"/>
  <c r="BH156" i="6"/>
  <c r="CV156" i="6"/>
  <c r="CT156" i="6"/>
  <c r="BI156" i="6"/>
  <c r="BG156" i="6"/>
  <c r="BF156" i="6"/>
  <c r="BE156" i="6"/>
  <c r="AU156" i="6"/>
  <c r="CV137" i="6"/>
  <c r="BD137" i="6"/>
  <c r="CA137" i="6"/>
  <c r="CU137" i="6"/>
  <c r="BZ137" i="6"/>
  <c r="BC137" i="6"/>
  <c r="BY137" i="6"/>
  <c r="CT137" i="6"/>
  <c r="BW137" i="6"/>
  <c r="AX137" i="6"/>
  <c r="AW137" i="6"/>
  <c r="AV137" i="6"/>
  <c r="CS137" i="6"/>
  <c r="CR137" i="6"/>
  <c r="BN137" i="6"/>
  <c r="BM137" i="6"/>
  <c r="BL137" i="6"/>
  <c r="BK137" i="6"/>
  <c r="CX137" i="6"/>
  <c r="BJ137" i="6"/>
  <c r="CW137" i="6"/>
  <c r="CQ137" i="6"/>
  <c r="CP137" i="6"/>
  <c r="BI137" i="6"/>
  <c r="CO137" i="6"/>
  <c r="BH137" i="6"/>
  <c r="CN137" i="6"/>
  <c r="BG137" i="6"/>
  <c r="BF137" i="6"/>
  <c r="CM137" i="6"/>
  <c r="BE137" i="6"/>
  <c r="AU137" i="6"/>
  <c r="CG137" i="6"/>
  <c r="AS137" i="6"/>
  <c r="CF137" i="6"/>
  <c r="CE137" i="6"/>
  <c r="AO137" i="6"/>
  <c r="CH137" i="6"/>
  <c r="CD137" i="6"/>
  <c r="CC137" i="6"/>
  <c r="AT137" i="6"/>
  <c r="AQ137" i="6"/>
  <c r="AM137" i="6"/>
  <c r="AP137" i="6"/>
  <c r="CX123" i="6"/>
  <c r="CD123" i="6"/>
  <c r="BF123" i="6"/>
  <c r="CW123" i="6"/>
  <c r="CC123" i="6"/>
  <c r="BE123" i="6"/>
  <c r="CV123" i="6"/>
  <c r="BD123" i="6"/>
  <c r="CA123" i="6"/>
  <c r="CU123" i="6"/>
  <c r="BZ123" i="6"/>
  <c r="BC123" i="6"/>
  <c r="BY123" i="6"/>
  <c r="CT123" i="6"/>
  <c r="BW123" i="6"/>
  <c r="AX123" i="6"/>
  <c r="AW123" i="6"/>
  <c r="AV123" i="6"/>
  <c r="CM123" i="6"/>
  <c r="AU123" i="6"/>
  <c r="CH123" i="6"/>
  <c r="AT123" i="6"/>
  <c r="CG123" i="6"/>
  <c r="AS123" i="6"/>
  <c r="CF123" i="6"/>
  <c r="AQ123" i="6"/>
  <c r="AP123" i="6"/>
  <c r="CE123" i="6"/>
  <c r="AO123" i="6"/>
  <c r="AM123" i="6"/>
  <c r="BJ123" i="6"/>
  <c r="BI123" i="6"/>
  <c r="BH123" i="6"/>
  <c r="BG123" i="6"/>
  <c r="CS123" i="6"/>
  <c r="CR123" i="6"/>
  <c r="CQ123" i="6"/>
  <c r="CP123" i="6"/>
  <c r="CO123" i="6"/>
  <c r="CN123" i="6"/>
  <c r="BN123" i="6"/>
  <c r="BL123" i="6"/>
  <c r="BM123" i="6"/>
  <c r="BK123" i="6"/>
  <c r="CF90" i="6"/>
  <c r="BI90" i="6"/>
  <c r="BH90" i="6"/>
  <c r="CE90" i="6"/>
  <c r="BG90" i="6"/>
  <c r="CX90" i="6"/>
  <c r="CD90" i="6"/>
  <c r="BF90" i="6"/>
  <c r="CW90" i="6"/>
  <c r="CC90" i="6"/>
  <c r="BE90" i="6"/>
  <c r="CV90" i="6"/>
  <c r="BD90" i="6"/>
  <c r="CA90" i="6"/>
  <c r="CU90" i="6"/>
  <c r="BZ90" i="6"/>
  <c r="BC90" i="6"/>
  <c r="CM90" i="6"/>
  <c r="AU90" i="6"/>
  <c r="CH90" i="6"/>
  <c r="AT90" i="6"/>
  <c r="CG90" i="6"/>
  <c r="AS90" i="6"/>
  <c r="BY90" i="6"/>
  <c r="BW90" i="6"/>
  <c r="AQ90" i="6"/>
  <c r="AP90" i="6"/>
  <c r="AO90" i="6"/>
  <c r="AM90" i="6"/>
  <c r="BJ90" i="6"/>
  <c r="AX90" i="6"/>
  <c r="AW90" i="6"/>
  <c r="AV90" i="6"/>
  <c r="CT90" i="6"/>
  <c r="CS90" i="6"/>
  <c r="CR90" i="6"/>
  <c r="CQ90" i="6"/>
  <c r="CP90" i="6"/>
  <c r="CO90" i="6"/>
  <c r="CN90" i="6"/>
  <c r="BL90" i="6"/>
  <c r="BK90" i="6"/>
  <c r="BN90" i="6"/>
  <c r="CE76" i="6"/>
  <c r="BG76" i="6"/>
  <c r="CX76" i="6"/>
  <c r="CD76" i="6"/>
  <c r="BF76" i="6"/>
  <c r="CW76" i="6"/>
  <c r="CC76" i="6"/>
  <c r="BE76" i="6"/>
  <c r="CV76" i="6"/>
  <c r="BD76" i="6"/>
  <c r="CA76" i="6"/>
  <c r="CU76" i="6"/>
  <c r="BZ76" i="6"/>
  <c r="BC76" i="6"/>
  <c r="BY76" i="6"/>
  <c r="CT76" i="6"/>
  <c r="BW76" i="6"/>
  <c r="AX76" i="6"/>
  <c r="AW76" i="6"/>
  <c r="CP76" i="6"/>
  <c r="BI76" i="6"/>
  <c r="CO76" i="6"/>
  <c r="BH76" i="6"/>
  <c r="CN76" i="6"/>
  <c r="AV76" i="6"/>
  <c r="CM76" i="6"/>
  <c r="AU76" i="6"/>
  <c r="CH76" i="6"/>
  <c r="AT76" i="6"/>
  <c r="CG76" i="6"/>
  <c r="AS76" i="6"/>
  <c r="CF76" i="6"/>
  <c r="AQ76" i="6"/>
  <c r="AP76" i="6"/>
  <c r="AO76" i="6"/>
  <c r="AM76" i="6"/>
  <c r="BN76" i="6"/>
  <c r="BM76" i="6"/>
  <c r="BL76" i="6"/>
  <c r="CS76" i="6"/>
  <c r="BJ76" i="6"/>
  <c r="CQ76" i="6"/>
  <c r="CR76" i="6"/>
  <c r="BK76" i="6"/>
  <c r="BI62" i="6"/>
  <c r="BH62" i="6"/>
  <c r="CE62" i="6"/>
  <c r="BG62" i="6"/>
  <c r="CX62" i="6"/>
  <c r="CD62" i="6"/>
  <c r="BF62" i="6"/>
  <c r="CW62" i="6"/>
  <c r="CC62" i="6"/>
  <c r="BE62" i="6"/>
  <c r="CV62" i="6"/>
  <c r="BD62" i="6"/>
  <c r="CA62" i="6"/>
  <c r="CU62" i="6"/>
  <c r="BZ62" i="6"/>
  <c r="BC62" i="6"/>
  <c r="BY62" i="6"/>
  <c r="BN62" i="6"/>
  <c r="BM62" i="6"/>
  <c r="BL62" i="6"/>
  <c r="CT62" i="6"/>
  <c r="BK62" i="6"/>
  <c r="CS62" i="6"/>
  <c r="BJ62" i="6"/>
  <c r="CR62" i="6"/>
  <c r="CQ62" i="6"/>
  <c r="CP62" i="6"/>
  <c r="AX62" i="6"/>
  <c r="CO62" i="6"/>
  <c r="AW62" i="6"/>
  <c r="CN62" i="6"/>
  <c r="AV62" i="6"/>
  <c r="CM62" i="6"/>
  <c r="AU62" i="6"/>
  <c r="CH62" i="6"/>
  <c r="AT62" i="6"/>
  <c r="CG62" i="6"/>
  <c r="AS62" i="6"/>
  <c r="CF62" i="6"/>
  <c r="BW62" i="6"/>
  <c r="AQ62" i="6"/>
  <c r="CM48" i="6"/>
  <c r="BK48" i="6"/>
  <c r="AP48" i="6"/>
  <c r="AO48" i="6"/>
  <c r="CH48" i="6"/>
  <c r="BJ48" i="6"/>
  <c r="AM48" i="6"/>
  <c r="CG48" i="6"/>
  <c r="CF48" i="6"/>
  <c r="BI48" i="6"/>
  <c r="BH48" i="6"/>
  <c r="CE48" i="6"/>
  <c r="BG48" i="6"/>
  <c r="CX48" i="6"/>
  <c r="CD48" i="6"/>
  <c r="BF48" i="6"/>
  <c r="BE48" i="6"/>
  <c r="BD48" i="6"/>
  <c r="CS48" i="6"/>
  <c r="CR48" i="6"/>
  <c r="BC48" i="6"/>
  <c r="CQ48" i="6"/>
  <c r="CP48" i="6"/>
  <c r="AX48" i="6"/>
  <c r="CO48" i="6"/>
  <c r="AW48" i="6"/>
  <c r="CN48" i="6"/>
  <c r="AV48" i="6"/>
  <c r="CC48" i="6"/>
  <c r="AU48" i="6"/>
  <c r="CA48" i="6"/>
  <c r="AT48" i="6"/>
  <c r="BZ48" i="6"/>
  <c r="AS48" i="6"/>
  <c r="BY48" i="6"/>
  <c r="BW48" i="6"/>
  <c r="AQ48" i="6"/>
  <c r="CW48" i="6"/>
  <c r="BN48" i="6"/>
  <c r="CH16" i="6"/>
  <c r="BJ16" i="6"/>
  <c r="AM16" i="6"/>
  <c r="CG16" i="6"/>
  <c r="CF16" i="6"/>
  <c r="BI16" i="6"/>
  <c r="BH16" i="6"/>
  <c r="CE16" i="6"/>
  <c r="BG16" i="6"/>
  <c r="CX16" i="6"/>
  <c r="CD16" i="6"/>
  <c r="BF16" i="6"/>
  <c r="CW16" i="6"/>
  <c r="CC16" i="6"/>
  <c r="BE16" i="6"/>
  <c r="CV16" i="6"/>
  <c r="BD16" i="6"/>
  <c r="CA16" i="6"/>
  <c r="CU16" i="6"/>
  <c r="BZ16" i="6"/>
  <c r="BC16" i="6"/>
  <c r="BY16" i="6"/>
  <c r="CT16" i="6"/>
  <c r="BW16" i="6"/>
  <c r="AX16" i="6"/>
  <c r="AW16" i="6"/>
  <c r="AV16" i="6"/>
  <c r="CS16" i="6"/>
  <c r="CR16" i="6"/>
  <c r="CQ16" i="6"/>
  <c r="AU16" i="6"/>
  <c r="CP16" i="6"/>
  <c r="BN16" i="6"/>
  <c r="AT16" i="6"/>
  <c r="CC12" i="6"/>
  <c r="BD13" i="6"/>
  <c r="BJ14" i="6"/>
  <c r="BE31" i="6"/>
  <c r="BM37" i="6"/>
  <c r="CU40" i="6"/>
  <c r="BG44" i="6"/>
  <c r="CN47" i="6"/>
  <c r="BI56" i="6"/>
  <c r="BL68" i="6"/>
  <c r="CH360" i="6"/>
  <c r="BJ360" i="6"/>
  <c r="AM360" i="6"/>
  <c r="CG360" i="6"/>
  <c r="CF360" i="6"/>
  <c r="BI360" i="6"/>
  <c r="BH360" i="6"/>
  <c r="CE360" i="6"/>
  <c r="BG360" i="6"/>
  <c r="AV360" i="6"/>
  <c r="CA360" i="6"/>
  <c r="BZ360" i="6"/>
  <c r="BY360" i="6"/>
  <c r="AU360" i="6"/>
  <c r="CX360" i="6"/>
  <c r="BW360" i="6"/>
  <c r="AT360" i="6"/>
  <c r="CW360" i="6"/>
  <c r="AS360" i="6"/>
  <c r="CV360" i="6"/>
  <c r="AQ360" i="6"/>
  <c r="CU360" i="6"/>
  <c r="AP360" i="6"/>
  <c r="BK360" i="6"/>
  <c r="BF360" i="6"/>
  <c r="BE360" i="6"/>
  <c r="BD360" i="6"/>
  <c r="CT360" i="6"/>
  <c r="BC360" i="6"/>
  <c r="CS360" i="6"/>
  <c r="AX360" i="6"/>
  <c r="CR360" i="6"/>
  <c r="AW360" i="6"/>
  <c r="CQ360" i="6"/>
  <c r="AO360" i="6"/>
  <c r="CP360" i="6"/>
  <c r="CO360" i="6"/>
  <c r="CN360" i="6"/>
  <c r="CM360" i="6"/>
  <c r="BN360" i="6"/>
  <c r="BM360" i="6"/>
  <c r="BL360" i="6"/>
  <c r="CD360" i="6"/>
  <c r="CC360" i="6"/>
  <c r="AW337" i="6"/>
  <c r="AV337" i="6"/>
  <c r="CS337" i="6"/>
  <c r="CR337" i="6"/>
  <c r="CQ337" i="6"/>
  <c r="AU337" i="6"/>
  <c r="CP337" i="6"/>
  <c r="BN337" i="6"/>
  <c r="AT337" i="6"/>
  <c r="CO337" i="6"/>
  <c r="BM337" i="6"/>
  <c r="AS337" i="6"/>
  <c r="CN337" i="6"/>
  <c r="BL337" i="6"/>
  <c r="AQ337" i="6"/>
  <c r="BZ337" i="6"/>
  <c r="BY337" i="6"/>
  <c r="BW337" i="6"/>
  <c r="BK337" i="6"/>
  <c r="CX337" i="6"/>
  <c r="BJ337" i="6"/>
  <c r="CW337" i="6"/>
  <c r="CV337" i="6"/>
  <c r="BI337" i="6"/>
  <c r="CU337" i="6"/>
  <c r="CT337" i="6"/>
  <c r="CM337" i="6"/>
  <c r="CH337" i="6"/>
  <c r="CG337" i="6"/>
  <c r="CF337" i="6"/>
  <c r="BG337" i="6"/>
  <c r="BF337" i="6"/>
  <c r="BE337" i="6"/>
  <c r="BD337" i="6"/>
  <c r="BC337" i="6"/>
  <c r="AX337" i="6"/>
  <c r="AP337" i="6"/>
  <c r="AO337" i="6"/>
  <c r="AM337" i="6"/>
  <c r="CE337" i="6"/>
  <c r="BH337" i="6"/>
  <c r="CD337" i="6"/>
  <c r="CC337" i="6"/>
  <c r="CA337" i="6"/>
  <c r="AW323" i="6"/>
  <c r="AV323" i="6"/>
  <c r="CS323" i="6"/>
  <c r="CR323" i="6"/>
  <c r="CQ323" i="6"/>
  <c r="AU323" i="6"/>
  <c r="CP323" i="6"/>
  <c r="BN323" i="6"/>
  <c r="AT323" i="6"/>
  <c r="CO323" i="6"/>
  <c r="BM323" i="6"/>
  <c r="AS323" i="6"/>
  <c r="CN323" i="6"/>
  <c r="BL323" i="6"/>
  <c r="AQ323" i="6"/>
  <c r="CF323" i="6"/>
  <c r="AX323" i="6"/>
  <c r="AP323" i="6"/>
  <c r="CE323" i="6"/>
  <c r="AO323" i="6"/>
  <c r="CD323" i="6"/>
  <c r="AM323" i="6"/>
  <c r="CC323" i="6"/>
  <c r="CA323" i="6"/>
  <c r="BZ323" i="6"/>
  <c r="BY323" i="6"/>
  <c r="CH323" i="6"/>
  <c r="CG323" i="6"/>
  <c r="BW323" i="6"/>
  <c r="BK323" i="6"/>
  <c r="BJ323" i="6"/>
  <c r="BI323" i="6"/>
  <c r="BH323" i="6"/>
  <c r="BG323" i="6"/>
  <c r="BF323" i="6"/>
  <c r="BE323" i="6"/>
  <c r="BD323" i="6"/>
  <c r="CX323" i="6"/>
  <c r="BC323" i="6"/>
  <c r="CW323" i="6"/>
  <c r="CV323" i="6"/>
  <c r="CU323" i="6"/>
  <c r="CT323" i="6"/>
  <c r="CM323" i="6"/>
  <c r="CX281" i="6"/>
  <c r="CW281" i="6"/>
  <c r="CV281" i="6"/>
  <c r="CU281" i="6"/>
  <c r="CA281" i="6"/>
  <c r="BZ281" i="6"/>
  <c r="BC281" i="6"/>
  <c r="BY281" i="6"/>
  <c r="BW281" i="6"/>
  <c r="AX281" i="6"/>
  <c r="CT281" i="6"/>
  <c r="AW281" i="6"/>
  <c r="AV281" i="6"/>
  <c r="CS281" i="6"/>
  <c r="CR281" i="6"/>
  <c r="CQ281" i="6"/>
  <c r="AU281" i="6"/>
  <c r="CP281" i="6"/>
  <c r="BN281" i="6"/>
  <c r="AT281" i="6"/>
  <c r="CO281" i="6"/>
  <c r="BM281" i="6"/>
  <c r="AS281" i="6"/>
  <c r="CN281" i="6"/>
  <c r="BL281" i="6"/>
  <c r="AQ281" i="6"/>
  <c r="CM281" i="6"/>
  <c r="BK281" i="6"/>
  <c r="AP281" i="6"/>
  <c r="AO281" i="6"/>
  <c r="CH281" i="6"/>
  <c r="BJ281" i="6"/>
  <c r="AM281" i="6"/>
  <c r="CG281" i="6"/>
  <c r="CF281" i="6"/>
  <c r="BI281" i="6"/>
  <c r="CE281" i="6"/>
  <c r="CD281" i="6"/>
  <c r="CC281" i="6"/>
  <c r="BD281" i="6"/>
  <c r="BH281" i="6"/>
  <c r="BG281" i="6"/>
  <c r="BF281" i="6"/>
  <c r="BE281" i="6"/>
  <c r="CX272" i="6"/>
  <c r="CD272" i="6"/>
  <c r="BF272" i="6"/>
  <c r="CW272" i="6"/>
  <c r="CC272" i="6"/>
  <c r="BE272" i="6"/>
  <c r="CV272" i="6"/>
  <c r="BD272" i="6"/>
  <c r="CA272" i="6"/>
  <c r="CU272" i="6"/>
  <c r="BZ272" i="6"/>
  <c r="BC272" i="6"/>
  <c r="BY272" i="6"/>
  <c r="CT272" i="6"/>
  <c r="BW272" i="6"/>
  <c r="AX272" i="6"/>
  <c r="AW272" i="6"/>
  <c r="AV272" i="6"/>
  <c r="CS272" i="6"/>
  <c r="CP272" i="6"/>
  <c r="CO272" i="6"/>
  <c r="CN272" i="6"/>
  <c r="CM272" i="6"/>
  <c r="CH272" i="6"/>
  <c r="CE272" i="6"/>
  <c r="BN272" i="6"/>
  <c r="BM272" i="6"/>
  <c r="BL272" i="6"/>
  <c r="BK272" i="6"/>
  <c r="BJ272" i="6"/>
  <c r="BI272" i="6"/>
  <c r="BH272" i="6"/>
  <c r="BG272" i="6"/>
  <c r="AU272" i="6"/>
  <c r="AT272" i="6"/>
  <c r="CR272" i="6"/>
  <c r="AS272" i="6"/>
  <c r="AM272" i="6"/>
  <c r="CQ272" i="6"/>
  <c r="CG272" i="6"/>
  <c r="CF272" i="6"/>
  <c r="AQ272" i="6"/>
  <c r="AP272" i="6"/>
  <c r="AO272" i="6"/>
  <c r="CF244" i="6"/>
  <c r="BI244" i="6"/>
  <c r="BH244" i="6"/>
  <c r="CE244" i="6"/>
  <c r="BG244" i="6"/>
  <c r="CX244" i="6"/>
  <c r="CD244" i="6"/>
  <c r="BF244" i="6"/>
  <c r="CW244" i="6"/>
  <c r="CC244" i="6"/>
  <c r="BE244" i="6"/>
  <c r="CV244" i="6"/>
  <c r="BD244" i="6"/>
  <c r="CA244" i="6"/>
  <c r="CU244" i="6"/>
  <c r="BZ244" i="6"/>
  <c r="BC244" i="6"/>
  <c r="CH244" i="6"/>
  <c r="AT244" i="6"/>
  <c r="CG244" i="6"/>
  <c r="AS244" i="6"/>
  <c r="BY244" i="6"/>
  <c r="BW244" i="6"/>
  <c r="AQ244" i="6"/>
  <c r="AP244" i="6"/>
  <c r="AO244" i="6"/>
  <c r="AM244" i="6"/>
  <c r="AU244" i="6"/>
  <c r="CQ244" i="6"/>
  <c r="CP244" i="6"/>
  <c r="CO244" i="6"/>
  <c r="CN244" i="6"/>
  <c r="CM244" i="6"/>
  <c r="BN244" i="6"/>
  <c r="BM244" i="6"/>
  <c r="BL244" i="6"/>
  <c r="BK244" i="6"/>
  <c r="BJ244" i="6"/>
  <c r="AX244" i="6"/>
  <c r="AW244" i="6"/>
  <c r="AV244" i="6"/>
  <c r="CR244" i="6"/>
  <c r="CT244" i="6"/>
  <c r="CS244" i="6"/>
  <c r="CH198" i="6"/>
  <c r="BJ198" i="6"/>
  <c r="AM198" i="6"/>
  <c r="CG198" i="6"/>
  <c r="CF198" i="6"/>
  <c r="BI198" i="6"/>
  <c r="BH198" i="6"/>
  <c r="CE198" i="6"/>
  <c r="BG198" i="6"/>
  <c r="CX198" i="6"/>
  <c r="CD198" i="6"/>
  <c r="BF198" i="6"/>
  <c r="CW198" i="6"/>
  <c r="CC198" i="6"/>
  <c r="BE198" i="6"/>
  <c r="CV198" i="6"/>
  <c r="BD198" i="6"/>
  <c r="CQ198" i="6"/>
  <c r="CP198" i="6"/>
  <c r="AX198" i="6"/>
  <c r="CO198" i="6"/>
  <c r="AW198" i="6"/>
  <c r="CN198" i="6"/>
  <c r="AV198" i="6"/>
  <c r="CM198" i="6"/>
  <c r="AU198" i="6"/>
  <c r="CA198" i="6"/>
  <c r="AT198" i="6"/>
  <c r="BZ198" i="6"/>
  <c r="AS198" i="6"/>
  <c r="BY198" i="6"/>
  <c r="BW198" i="6"/>
  <c r="AQ198" i="6"/>
  <c r="AP198" i="6"/>
  <c r="AO198" i="6"/>
  <c r="BN198" i="6"/>
  <c r="CU198" i="6"/>
  <c r="BM198" i="6"/>
  <c r="BL198" i="6"/>
  <c r="CR198" i="6"/>
  <c r="BC198" i="6"/>
  <c r="CT198" i="6"/>
  <c r="CS198" i="6"/>
  <c r="BK198" i="6"/>
  <c r="AQ189" i="6"/>
  <c r="CM189" i="6"/>
  <c r="BK189" i="6"/>
  <c r="AP189" i="6"/>
  <c r="AO189" i="6"/>
  <c r="CH189" i="6"/>
  <c r="BJ189" i="6"/>
  <c r="AM189" i="6"/>
  <c r="CG189" i="6"/>
  <c r="CF189" i="6"/>
  <c r="BI189" i="6"/>
  <c r="BH189" i="6"/>
  <c r="CE189" i="6"/>
  <c r="BG189" i="6"/>
  <c r="AU189" i="6"/>
  <c r="CA189" i="6"/>
  <c r="AT189" i="6"/>
  <c r="BZ189" i="6"/>
  <c r="AS189" i="6"/>
  <c r="BY189" i="6"/>
  <c r="BW189" i="6"/>
  <c r="CX189" i="6"/>
  <c r="CW189" i="6"/>
  <c r="CV189" i="6"/>
  <c r="CU189" i="6"/>
  <c r="BM189" i="6"/>
  <c r="BL189" i="6"/>
  <c r="CT189" i="6"/>
  <c r="BF189" i="6"/>
  <c r="BE189" i="6"/>
  <c r="BD189" i="6"/>
  <c r="CS189" i="6"/>
  <c r="CR189" i="6"/>
  <c r="BC189" i="6"/>
  <c r="CQ189" i="6"/>
  <c r="CP189" i="6"/>
  <c r="CO189" i="6"/>
  <c r="CN189" i="6"/>
  <c r="CD189" i="6"/>
  <c r="CC189" i="6"/>
  <c r="AW189" i="6"/>
  <c r="BN189" i="6"/>
  <c r="AX189" i="6"/>
  <c r="AV189" i="6"/>
  <c r="CO151" i="6"/>
  <c r="BM151" i="6"/>
  <c r="AS151" i="6"/>
  <c r="CN151" i="6"/>
  <c r="BL151" i="6"/>
  <c r="AQ151" i="6"/>
  <c r="CM151" i="6"/>
  <c r="BK151" i="6"/>
  <c r="AP151" i="6"/>
  <c r="AO151" i="6"/>
  <c r="CH151" i="6"/>
  <c r="BJ151" i="6"/>
  <c r="AM151" i="6"/>
  <c r="CG151" i="6"/>
  <c r="CF151" i="6"/>
  <c r="BI151" i="6"/>
  <c r="CD151" i="6"/>
  <c r="CC151" i="6"/>
  <c r="AU151" i="6"/>
  <c r="CA151" i="6"/>
  <c r="AT151" i="6"/>
  <c r="BZ151" i="6"/>
  <c r="BY151" i="6"/>
  <c r="BW151" i="6"/>
  <c r="CQ151" i="6"/>
  <c r="AV151" i="6"/>
  <c r="CU151" i="6"/>
  <c r="CT151" i="6"/>
  <c r="CS151" i="6"/>
  <c r="CR151" i="6"/>
  <c r="CP151" i="6"/>
  <c r="CE151" i="6"/>
  <c r="BN151" i="6"/>
  <c r="BH151" i="6"/>
  <c r="BG151" i="6"/>
  <c r="BF151" i="6"/>
  <c r="AX151" i="6"/>
  <c r="AW151" i="6"/>
  <c r="CX151" i="6"/>
  <c r="CV151" i="6"/>
  <c r="BE151" i="6"/>
  <c r="BC151" i="6"/>
  <c r="CW151" i="6"/>
  <c r="BD151" i="6"/>
  <c r="CW118" i="6"/>
  <c r="CC118" i="6"/>
  <c r="BE118" i="6"/>
  <c r="CV118" i="6"/>
  <c r="BD118" i="6"/>
  <c r="CA118" i="6"/>
  <c r="CU118" i="6"/>
  <c r="BZ118" i="6"/>
  <c r="BC118" i="6"/>
  <c r="BY118" i="6"/>
  <c r="CT118" i="6"/>
  <c r="BW118" i="6"/>
  <c r="AX118" i="6"/>
  <c r="AW118" i="6"/>
  <c r="AV118" i="6"/>
  <c r="CS118" i="6"/>
  <c r="CE118" i="6"/>
  <c r="AP118" i="6"/>
  <c r="CD118" i="6"/>
  <c r="AO118" i="6"/>
  <c r="AM118" i="6"/>
  <c r="BN118" i="6"/>
  <c r="BM118" i="6"/>
  <c r="BL118" i="6"/>
  <c r="BK118" i="6"/>
  <c r="CM118" i="6"/>
  <c r="CH118" i="6"/>
  <c r="CG118" i="6"/>
  <c r="CF118" i="6"/>
  <c r="BJ118" i="6"/>
  <c r="BI118" i="6"/>
  <c r="BH118" i="6"/>
  <c r="BG118" i="6"/>
  <c r="BF118" i="6"/>
  <c r="CX118" i="6"/>
  <c r="AU118" i="6"/>
  <c r="CR118" i="6"/>
  <c r="AT118" i="6"/>
  <c r="CP118" i="6"/>
  <c r="CQ118" i="6"/>
  <c r="CO118" i="6"/>
  <c r="CN118" i="6"/>
  <c r="AQ118" i="6"/>
  <c r="AS118" i="6"/>
  <c r="BS76" i="6"/>
  <c r="BH57" i="6"/>
  <c r="CW57" i="6"/>
  <c r="CC57" i="6"/>
  <c r="BE57" i="6"/>
  <c r="CV57" i="6"/>
  <c r="BD57" i="6"/>
  <c r="CA57" i="6"/>
  <c r="CU57" i="6"/>
  <c r="BZ57" i="6"/>
  <c r="BC57" i="6"/>
  <c r="BY57" i="6"/>
  <c r="CT57" i="6"/>
  <c r="BW57" i="6"/>
  <c r="AX57" i="6"/>
  <c r="CE57" i="6"/>
  <c r="AT57" i="6"/>
  <c r="CD57" i="6"/>
  <c r="AS57" i="6"/>
  <c r="AQ57" i="6"/>
  <c r="AP57" i="6"/>
  <c r="AO57" i="6"/>
  <c r="AM57" i="6"/>
  <c r="BN57" i="6"/>
  <c r="CX57" i="6"/>
  <c r="BM57" i="6"/>
  <c r="CR57" i="6"/>
  <c r="CQ57" i="6"/>
  <c r="CP57" i="6"/>
  <c r="AU57" i="6"/>
  <c r="CO57" i="6"/>
  <c r="CN57" i="6"/>
  <c r="CM57" i="6"/>
  <c r="CH57" i="6"/>
  <c r="CG57" i="6"/>
  <c r="CF57" i="6"/>
  <c r="BL57" i="6"/>
  <c r="BK57" i="6"/>
  <c r="BJ57" i="6"/>
  <c r="BG57" i="6"/>
  <c r="CN34" i="6"/>
  <c r="BL34" i="6"/>
  <c r="AQ34" i="6"/>
  <c r="CM34" i="6"/>
  <c r="BK34" i="6"/>
  <c r="AP34" i="6"/>
  <c r="AO34" i="6"/>
  <c r="CH34" i="6"/>
  <c r="BJ34" i="6"/>
  <c r="AM34" i="6"/>
  <c r="CG34" i="6"/>
  <c r="CF34" i="6"/>
  <c r="BI34" i="6"/>
  <c r="BH34" i="6"/>
  <c r="BY34" i="6"/>
  <c r="BW34" i="6"/>
  <c r="CX34" i="6"/>
  <c r="CW34" i="6"/>
  <c r="CV34" i="6"/>
  <c r="BN34" i="6"/>
  <c r="CU34" i="6"/>
  <c r="BM34" i="6"/>
  <c r="BG34" i="6"/>
  <c r="CT34" i="6"/>
  <c r="BF34" i="6"/>
  <c r="BE34" i="6"/>
  <c r="BD34" i="6"/>
  <c r="CS34" i="6"/>
  <c r="CR34" i="6"/>
  <c r="BC34" i="6"/>
  <c r="CQ34" i="6"/>
  <c r="CP34" i="6"/>
  <c r="AX34" i="6"/>
  <c r="CO34" i="6"/>
  <c r="AW34" i="6"/>
  <c r="CE34" i="6"/>
  <c r="AV34" i="6"/>
  <c r="CQ25" i="6"/>
  <c r="AU25" i="6"/>
  <c r="CP25" i="6"/>
  <c r="BN25" i="6"/>
  <c r="AT25" i="6"/>
  <c r="CO25" i="6"/>
  <c r="BM25" i="6"/>
  <c r="AS25" i="6"/>
  <c r="CN25" i="6"/>
  <c r="BL25" i="6"/>
  <c r="AQ25" i="6"/>
  <c r="CM25" i="6"/>
  <c r="BK25" i="6"/>
  <c r="AP25" i="6"/>
  <c r="AO25" i="6"/>
  <c r="CH25" i="6"/>
  <c r="BJ25" i="6"/>
  <c r="AM25" i="6"/>
  <c r="CG25" i="6"/>
  <c r="CV25" i="6"/>
  <c r="BI25" i="6"/>
  <c r="CU25" i="6"/>
  <c r="BH25" i="6"/>
  <c r="BG25" i="6"/>
  <c r="CT25" i="6"/>
  <c r="BF25" i="6"/>
  <c r="BE25" i="6"/>
  <c r="BD25" i="6"/>
  <c r="CS25" i="6"/>
  <c r="CR25" i="6"/>
  <c r="BC25" i="6"/>
  <c r="CF25" i="6"/>
  <c r="AX25" i="6"/>
  <c r="AW25" i="6"/>
  <c r="CE25" i="6"/>
  <c r="AV25" i="6"/>
  <c r="CD25" i="6"/>
  <c r="CC25" i="6"/>
  <c r="CA25" i="6"/>
  <c r="BZ25" i="6"/>
  <c r="BY25" i="6"/>
  <c r="CD12" i="6"/>
  <c r="BE13" i="6"/>
  <c r="AO16" i="6"/>
  <c r="CX25" i="6"/>
  <c r="CR28" i="6"/>
  <c r="BF31" i="6"/>
  <c r="BN37" i="6"/>
  <c r="BH44" i="6"/>
  <c r="CO47" i="6"/>
  <c r="CC51" i="6"/>
  <c r="CA383" i="6"/>
  <c r="CU383" i="6"/>
  <c r="BZ383" i="6"/>
  <c r="BC383" i="6"/>
  <c r="BY383" i="6"/>
  <c r="CE383" i="6"/>
  <c r="BD383" i="6"/>
  <c r="CD383" i="6"/>
  <c r="AX383" i="6"/>
  <c r="CC383" i="6"/>
  <c r="AW383" i="6"/>
  <c r="AV383" i="6"/>
  <c r="CX383" i="6"/>
  <c r="BW383" i="6"/>
  <c r="CW383" i="6"/>
  <c r="CV383" i="6"/>
  <c r="AU383" i="6"/>
  <c r="CT383" i="6"/>
  <c r="AT383" i="6"/>
  <c r="AS383" i="6"/>
  <c r="CS383" i="6"/>
  <c r="BN383" i="6"/>
  <c r="AQ383" i="6"/>
  <c r="CR383" i="6"/>
  <c r="BM383" i="6"/>
  <c r="AP383" i="6"/>
  <c r="CQ383" i="6"/>
  <c r="BL383" i="6"/>
  <c r="AO383" i="6"/>
  <c r="CP383" i="6"/>
  <c r="AM383" i="6"/>
  <c r="CO383" i="6"/>
  <c r="BK383" i="6"/>
  <c r="CN383" i="6"/>
  <c r="BJ383" i="6"/>
  <c r="CM383" i="6"/>
  <c r="CH383" i="6"/>
  <c r="CG383" i="6"/>
  <c r="CF383" i="6"/>
  <c r="BE383" i="6"/>
  <c r="BI383" i="6"/>
  <c r="BH383" i="6"/>
  <c r="BG383" i="6"/>
  <c r="BF383" i="6"/>
  <c r="CW369" i="6"/>
  <c r="CC369" i="6"/>
  <c r="BE369" i="6"/>
  <c r="CV369" i="6"/>
  <c r="BD369" i="6"/>
  <c r="CA369" i="6"/>
  <c r="CH369" i="6"/>
  <c r="BI369" i="6"/>
  <c r="CG369" i="6"/>
  <c r="BH369" i="6"/>
  <c r="CF369" i="6"/>
  <c r="BG369" i="6"/>
  <c r="BF369" i="6"/>
  <c r="BC369" i="6"/>
  <c r="CE369" i="6"/>
  <c r="CD369" i="6"/>
  <c r="AX369" i="6"/>
  <c r="BZ369" i="6"/>
  <c r="AW369" i="6"/>
  <c r="CQ369" i="6"/>
  <c r="CP369" i="6"/>
  <c r="CO369" i="6"/>
  <c r="AU369" i="6"/>
  <c r="CN369" i="6"/>
  <c r="AT369" i="6"/>
  <c r="AS369" i="6"/>
  <c r="CM369" i="6"/>
  <c r="AQ369" i="6"/>
  <c r="BY369" i="6"/>
  <c r="AP369" i="6"/>
  <c r="BW369" i="6"/>
  <c r="AO369" i="6"/>
  <c r="AM369" i="6"/>
  <c r="BN369" i="6"/>
  <c r="BM369" i="6"/>
  <c r="CX369" i="6"/>
  <c r="BL369" i="6"/>
  <c r="CU369" i="6"/>
  <c r="CT369" i="6"/>
  <c r="CS369" i="6"/>
  <c r="CR369" i="6"/>
  <c r="BK369" i="6"/>
  <c r="BJ369" i="6"/>
  <c r="AV369" i="6"/>
  <c r="CG355" i="6"/>
  <c r="CF355" i="6"/>
  <c r="BI355" i="6"/>
  <c r="CE355" i="6"/>
  <c r="BG355" i="6"/>
  <c r="CX355" i="6"/>
  <c r="CD355" i="6"/>
  <c r="BF355" i="6"/>
  <c r="CS355" i="6"/>
  <c r="BL355" i="6"/>
  <c r="CR355" i="6"/>
  <c r="CQ355" i="6"/>
  <c r="BK355" i="6"/>
  <c r="CP355" i="6"/>
  <c r="CO355" i="6"/>
  <c r="BJ355" i="6"/>
  <c r="CN355" i="6"/>
  <c r="BH355" i="6"/>
  <c r="BE355" i="6"/>
  <c r="CM355" i="6"/>
  <c r="BD355" i="6"/>
  <c r="AU355" i="6"/>
  <c r="AT355" i="6"/>
  <c r="CH355" i="6"/>
  <c r="AS355" i="6"/>
  <c r="CC355" i="6"/>
  <c r="AQ355" i="6"/>
  <c r="AP355" i="6"/>
  <c r="CA355" i="6"/>
  <c r="AO355" i="6"/>
  <c r="BZ355" i="6"/>
  <c r="AM355" i="6"/>
  <c r="BY355" i="6"/>
  <c r="BW355" i="6"/>
  <c r="BN355" i="6"/>
  <c r="BM355" i="6"/>
  <c r="BC355" i="6"/>
  <c r="CW355" i="6"/>
  <c r="CV355" i="6"/>
  <c r="CU355" i="6"/>
  <c r="CT355" i="6"/>
  <c r="AX355" i="6"/>
  <c r="AW355" i="6"/>
  <c r="AV355" i="6"/>
  <c r="CA309" i="6"/>
  <c r="CU309" i="6"/>
  <c r="BZ309" i="6"/>
  <c r="BC309" i="6"/>
  <c r="BY309" i="6"/>
  <c r="CT309" i="6"/>
  <c r="BW309" i="6"/>
  <c r="AX309" i="6"/>
  <c r="AW309" i="6"/>
  <c r="AV309" i="6"/>
  <c r="CS309" i="6"/>
  <c r="CR309" i="6"/>
  <c r="CQ309" i="6"/>
  <c r="AU309" i="6"/>
  <c r="CX309" i="6"/>
  <c r="BJ309" i="6"/>
  <c r="CW309" i="6"/>
  <c r="CV309" i="6"/>
  <c r="CP309" i="6"/>
  <c r="BI309" i="6"/>
  <c r="CO309" i="6"/>
  <c r="BH309" i="6"/>
  <c r="CN309" i="6"/>
  <c r="BG309" i="6"/>
  <c r="BF309" i="6"/>
  <c r="CM309" i="6"/>
  <c r="BE309" i="6"/>
  <c r="BD309" i="6"/>
  <c r="CH309" i="6"/>
  <c r="AT309" i="6"/>
  <c r="CG309" i="6"/>
  <c r="AS309" i="6"/>
  <c r="CF309" i="6"/>
  <c r="AQ309" i="6"/>
  <c r="AP309" i="6"/>
  <c r="CE309" i="6"/>
  <c r="AO309" i="6"/>
  <c r="CD309" i="6"/>
  <c r="AM309" i="6"/>
  <c r="CC309" i="6"/>
  <c r="BN309" i="6"/>
  <c r="BM309" i="6"/>
  <c r="BL309" i="6"/>
  <c r="BK309" i="6"/>
  <c r="CV295" i="6"/>
  <c r="BD295" i="6"/>
  <c r="CA295" i="6"/>
  <c r="CU295" i="6"/>
  <c r="BZ295" i="6"/>
  <c r="BC295" i="6"/>
  <c r="BY295" i="6"/>
  <c r="CT295" i="6"/>
  <c r="BW295" i="6"/>
  <c r="AX295" i="6"/>
  <c r="AW295" i="6"/>
  <c r="AV295" i="6"/>
  <c r="CS295" i="6"/>
  <c r="CR295" i="6"/>
  <c r="CQ295" i="6"/>
  <c r="AU295" i="6"/>
  <c r="CN295" i="6"/>
  <c r="BF295" i="6"/>
  <c r="BE295" i="6"/>
  <c r="CM295" i="6"/>
  <c r="AT295" i="6"/>
  <c r="AS295" i="6"/>
  <c r="CH295" i="6"/>
  <c r="CG295" i="6"/>
  <c r="AQ295" i="6"/>
  <c r="CF295" i="6"/>
  <c r="AP295" i="6"/>
  <c r="AO295" i="6"/>
  <c r="AM295" i="6"/>
  <c r="CE295" i="6"/>
  <c r="CD295" i="6"/>
  <c r="CC295" i="6"/>
  <c r="BN295" i="6"/>
  <c r="BM295" i="6"/>
  <c r="BL295" i="6"/>
  <c r="BK295" i="6"/>
  <c r="BJ295" i="6"/>
  <c r="CX295" i="6"/>
  <c r="CW295" i="6"/>
  <c r="CP295" i="6"/>
  <c r="CO295" i="6"/>
  <c r="BI295" i="6"/>
  <c r="BH295" i="6"/>
  <c r="BG295" i="6"/>
  <c r="CE253" i="6"/>
  <c r="BG253" i="6"/>
  <c r="CX253" i="6"/>
  <c r="CD253" i="6"/>
  <c r="BF253" i="6"/>
  <c r="CW253" i="6"/>
  <c r="CC253" i="6"/>
  <c r="BE253" i="6"/>
  <c r="CV253" i="6"/>
  <c r="BD253" i="6"/>
  <c r="CA253" i="6"/>
  <c r="CU253" i="6"/>
  <c r="BZ253" i="6"/>
  <c r="BC253" i="6"/>
  <c r="BY253" i="6"/>
  <c r="CT253" i="6"/>
  <c r="BW253" i="6"/>
  <c r="AX253" i="6"/>
  <c r="AW253" i="6"/>
  <c r="CP253" i="6"/>
  <c r="BI253" i="6"/>
  <c r="CO253" i="6"/>
  <c r="BH253" i="6"/>
  <c r="CN253" i="6"/>
  <c r="AV253" i="6"/>
  <c r="CM253" i="6"/>
  <c r="AU253" i="6"/>
  <c r="CH253" i="6"/>
  <c r="AT253" i="6"/>
  <c r="CG253" i="6"/>
  <c r="AS253" i="6"/>
  <c r="CF253" i="6"/>
  <c r="CQ253" i="6"/>
  <c r="BN253" i="6"/>
  <c r="BM253" i="6"/>
  <c r="BL253" i="6"/>
  <c r="BK253" i="6"/>
  <c r="BJ253" i="6"/>
  <c r="AQ253" i="6"/>
  <c r="AP253" i="6"/>
  <c r="AO253" i="6"/>
  <c r="AM253" i="6"/>
  <c r="CS253" i="6"/>
  <c r="CR253" i="6"/>
  <c r="CM221" i="6"/>
  <c r="BK221" i="6"/>
  <c r="AP221" i="6"/>
  <c r="AO221" i="6"/>
  <c r="CH221" i="6"/>
  <c r="BJ221" i="6"/>
  <c r="AM221" i="6"/>
  <c r="CG221" i="6"/>
  <c r="CF221" i="6"/>
  <c r="BI221" i="6"/>
  <c r="BH221" i="6"/>
  <c r="CE221" i="6"/>
  <c r="BG221" i="6"/>
  <c r="CX221" i="6"/>
  <c r="CD221" i="6"/>
  <c r="BF221" i="6"/>
  <c r="CW221" i="6"/>
  <c r="CV221" i="6"/>
  <c r="BN221" i="6"/>
  <c r="CU221" i="6"/>
  <c r="BM221" i="6"/>
  <c r="BL221" i="6"/>
  <c r="CT221" i="6"/>
  <c r="BE221" i="6"/>
  <c r="BD221" i="6"/>
  <c r="CS221" i="6"/>
  <c r="CR221" i="6"/>
  <c r="BC221" i="6"/>
  <c r="CQ221" i="6"/>
  <c r="CP221" i="6"/>
  <c r="AX221" i="6"/>
  <c r="CO221" i="6"/>
  <c r="AW221" i="6"/>
  <c r="CN221" i="6"/>
  <c r="AV221" i="6"/>
  <c r="CC221" i="6"/>
  <c r="AU221" i="6"/>
  <c r="CA221" i="6"/>
  <c r="AT221" i="6"/>
  <c r="BZ221" i="6"/>
  <c r="BY221" i="6"/>
  <c r="BW221" i="6"/>
  <c r="AS221" i="6"/>
  <c r="AQ221" i="6"/>
  <c r="CF212" i="6"/>
  <c r="BI212" i="6"/>
  <c r="BH212" i="6"/>
  <c r="CE212" i="6"/>
  <c r="BG212" i="6"/>
  <c r="CX212" i="6"/>
  <c r="CD212" i="6"/>
  <c r="BF212" i="6"/>
  <c r="CW212" i="6"/>
  <c r="CC212" i="6"/>
  <c r="BE212" i="6"/>
  <c r="CV212" i="6"/>
  <c r="BD212" i="6"/>
  <c r="CA212" i="6"/>
  <c r="CU212" i="6"/>
  <c r="BZ212" i="6"/>
  <c r="BC212" i="6"/>
  <c r="BY212" i="6"/>
  <c r="CG212" i="6"/>
  <c r="AQ212" i="6"/>
  <c r="BW212" i="6"/>
  <c r="AP212" i="6"/>
  <c r="AO212" i="6"/>
  <c r="AM212" i="6"/>
  <c r="BN212" i="6"/>
  <c r="BM212" i="6"/>
  <c r="BL212" i="6"/>
  <c r="CT212" i="6"/>
  <c r="BK212" i="6"/>
  <c r="BJ212" i="6"/>
  <c r="CS212" i="6"/>
  <c r="CR212" i="6"/>
  <c r="AX212" i="6"/>
  <c r="CQ212" i="6"/>
  <c r="AW212" i="6"/>
  <c r="CP212" i="6"/>
  <c r="AV212" i="6"/>
  <c r="CO212" i="6"/>
  <c r="CH212" i="6"/>
  <c r="CN212" i="6"/>
  <c r="AU212" i="6"/>
  <c r="AT212" i="6"/>
  <c r="AS212" i="6"/>
  <c r="CM212" i="6"/>
  <c r="CM184" i="6"/>
  <c r="BK184" i="6"/>
  <c r="AP184" i="6"/>
  <c r="AO184" i="6"/>
  <c r="CH184" i="6"/>
  <c r="BJ184" i="6"/>
  <c r="AM184" i="6"/>
  <c r="CG184" i="6"/>
  <c r="CF184" i="6"/>
  <c r="BI184" i="6"/>
  <c r="BH184" i="6"/>
  <c r="CE184" i="6"/>
  <c r="BG184" i="6"/>
  <c r="CX184" i="6"/>
  <c r="CD184" i="6"/>
  <c r="BF184" i="6"/>
  <c r="CW184" i="6"/>
  <c r="CV184" i="6"/>
  <c r="BN184" i="6"/>
  <c r="CU184" i="6"/>
  <c r="BM184" i="6"/>
  <c r="BL184" i="6"/>
  <c r="CT184" i="6"/>
  <c r="BE184" i="6"/>
  <c r="BD184" i="6"/>
  <c r="CS184" i="6"/>
  <c r="BC184" i="6"/>
  <c r="AX184" i="6"/>
  <c r="AW184" i="6"/>
  <c r="AV184" i="6"/>
  <c r="AU184" i="6"/>
  <c r="AT184" i="6"/>
  <c r="AS184" i="6"/>
  <c r="CR184" i="6"/>
  <c r="CQ184" i="6"/>
  <c r="AQ184" i="6"/>
  <c r="CP184" i="6"/>
  <c r="CO184" i="6"/>
  <c r="CN184" i="6"/>
  <c r="CC184" i="6"/>
  <c r="BY184" i="6"/>
  <c r="CA184" i="6"/>
  <c r="BZ184" i="6"/>
  <c r="BW184" i="6"/>
  <c r="AQ165" i="6"/>
  <c r="CM165" i="6"/>
  <c r="BK165" i="6"/>
  <c r="AP165" i="6"/>
  <c r="AO165" i="6"/>
  <c r="CH165" i="6"/>
  <c r="BJ165" i="6"/>
  <c r="AM165" i="6"/>
  <c r="CG165" i="6"/>
  <c r="CF165" i="6"/>
  <c r="BI165" i="6"/>
  <c r="BH165" i="6"/>
  <c r="CE165" i="6"/>
  <c r="BG165" i="6"/>
  <c r="CV165" i="6"/>
  <c r="BN165" i="6"/>
  <c r="CU165" i="6"/>
  <c r="BM165" i="6"/>
  <c r="BL165" i="6"/>
  <c r="CT165" i="6"/>
  <c r="BF165" i="6"/>
  <c r="BE165" i="6"/>
  <c r="BD165" i="6"/>
  <c r="CS165" i="6"/>
  <c r="CR165" i="6"/>
  <c r="BC165" i="6"/>
  <c r="CQ165" i="6"/>
  <c r="CP165" i="6"/>
  <c r="AX165" i="6"/>
  <c r="CO165" i="6"/>
  <c r="AW165" i="6"/>
  <c r="CN165" i="6"/>
  <c r="AV165" i="6"/>
  <c r="CD165" i="6"/>
  <c r="CC165" i="6"/>
  <c r="AU165" i="6"/>
  <c r="CA165" i="6"/>
  <c r="AT165" i="6"/>
  <c r="BZ165" i="6"/>
  <c r="AS165" i="6"/>
  <c r="CX165" i="6"/>
  <c r="CW165" i="6"/>
  <c r="BY165" i="6"/>
  <c r="BW165" i="6"/>
  <c r="CA132" i="6"/>
  <c r="CU132" i="6"/>
  <c r="BZ132" i="6"/>
  <c r="BC132" i="6"/>
  <c r="BY132" i="6"/>
  <c r="CT132" i="6"/>
  <c r="BW132" i="6"/>
  <c r="AX132" i="6"/>
  <c r="AW132" i="6"/>
  <c r="AV132" i="6"/>
  <c r="CS132" i="6"/>
  <c r="CR132" i="6"/>
  <c r="CQ132" i="6"/>
  <c r="AU132" i="6"/>
  <c r="CW132" i="6"/>
  <c r="CV132" i="6"/>
  <c r="CP132" i="6"/>
  <c r="BI132" i="6"/>
  <c r="CO132" i="6"/>
  <c r="BH132" i="6"/>
  <c r="CN132" i="6"/>
  <c r="BG132" i="6"/>
  <c r="BF132" i="6"/>
  <c r="CM132" i="6"/>
  <c r="BE132" i="6"/>
  <c r="BD132" i="6"/>
  <c r="CH132" i="6"/>
  <c r="AT132" i="6"/>
  <c r="CG132" i="6"/>
  <c r="AS132" i="6"/>
  <c r="CF132" i="6"/>
  <c r="AQ132" i="6"/>
  <c r="AP132" i="6"/>
  <c r="CE132" i="6"/>
  <c r="AO132" i="6"/>
  <c r="CD132" i="6"/>
  <c r="AM132" i="6"/>
  <c r="BN132" i="6"/>
  <c r="CX132" i="6"/>
  <c r="CC132" i="6"/>
  <c r="BM132" i="6"/>
  <c r="BK132" i="6"/>
  <c r="BL132" i="6"/>
  <c r="BJ132" i="6"/>
  <c r="CW113" i="6"/>
  <c r="CC113" i="6"/>
  <c r="BE113" i="6"/>
  <c r="CV113" i="6"/>
  <c r="BD113" i="6"/>
  <c r="CA113" i="6"/>
  <c r="CU113" i="6"/>
  <c r="BZ113" i="6"/>
  <c r="BC113" i="6"/>
  <c r="BY113" i="6"/>
  <c r="CT113" i="6"/>
  <c r="BW113" i="6"/>
  <c r="AX113" i="6"/>
  <c r="AW113" i="6"/>
  <c r="AV113" i="6"/>
  <c r="CS113" i="6"/>
  <c r="AQ113" i="6"/>
  <c r="AP113" i="6"/>
  <c r="CE113" i="6"/>
  <c r="AO113" i="6"/>
  <c r="CD113" i="6"/>
  <c r="AM113" i="6"/>
  <c r="BN113" i="6"/>
  <c r="BM113" i="6"/>
  <c r="BL113" i="6"/>
  <c r="BK113" i="6"/>
  <c r="CX113" i="6"/>
  <c r="BJ113" i="6"/>
  <c r="CR113" i="6"/>
  <c r="CQ113" i="6"/>
  <c r="CP113" i="6"/>
  <c r="BI113" i="6"/>
  <c r="CO113" i="6"/>
  <c r="BH113" i="6"/>
  <c r="CN113" i="6"/>
  <c r="BG113" i="6"/>
  <c r="BF113" i="6"/>
  <c r="AU113" i="6"/>
  <c r="AT113" i="6"/>
  <c r="AS113" i="6"/>
  <c r="CH113" i="6"/>
  <c r="CF113" i="6"/>
  <c r="BH104" i="6"/>
  <c r="CE104" i="6"/>
  <c r="BG104" i="6"/>
  <c r="CX104" i="6"/>
  <c r="CD104" i="6"/>
  <c r="BF104" i="6"/>
  <c r="CW104" i="6"/>
  <c r="CC104" i="6"/>
  <c r="BE104" i="6"/>
  <c r="CV104" i="6"/>
  <c r="BD104" i="6"/>
  <c r="CA104" i="6"/>
  <c r="CU104" i="6"/>
  <c r="BZ104" i="6"/>
  <c r="BC104" i="6"/>
  <c r="BY104" i="6"/>
  <c r="CT104" i="6"/>
  <c r="BW104" i="6"/>
  <c r="AX104" i="6"/>
  <c r="BN104" i="6"/>
  <c r="BM104" i="6"/>
  <c r="BL104" i="6"/>
  <c r="BK104" i="6"/>
  <c r="CS104" i="6"/>
  <c r="BJ104" i="6"/>
  <c r="CR104" i="6"/>
  <c r="CQ104" i="6"/>
  <c r="CP104" i="6"/>
  <c r="BI104" i="6"/>
  <c r="CO104" i="6"/>
  <c r="AW104" i="6"/>
  <c r="CN104" i="6"/>
  <c r="AV104" i="6"/>
  <c r="CM104" i="6"/>
  <c r="AU104" i="6"/>
  <c r="CH104" i="6"/>
  <c r="AT104" i="6"/>
  <c r="CG104" i="6"/>
  <c r="AS104" i="6"/>
  <c r="CF104" i="6"/>
  <c r="AQ104" i="6"/>
  <c r="AO104" i="6"/>
  <c r="AP104" i="6"/>
  <c r="AM104" i="6"/>
  <c r="AO43" i="6"/>
  <c r="CH43" i="6"/>
  <c r="BJ43" i="6"/>
  <c r="AM43" i="6"/>
  <c r="CG43" i="6"/>
  <c r="CF43" i="6"/>
  <c r="BI43" i="6"/>
  <c r="BH43" i="6"/>
  <c r="CE43" i="6"/>
  <c r="BG43" i="6"/>
  <c r="CX43" i="6"/>
  <c r="CD43" i="6"/>
  <c r="BF43" i="6"/>
  <c r="CW43" i="6"/>
  <c r="CC43" i="6"/>
  <c r="BE43" i="6"/>
  <c r="CN43" i="6"/>
  <c r="AV43" i="6"/>
  <c r="CM43" i="6"/>
  <c r="AU43" i="6"/>
  <c r="CA43" i="6"/>
  <c r="AT43" i="6"/>
  <c r="BZ43" i="6"/>
  <c r="AS43" i="6"/>
  <c r="BY43" i="6"/>
  <c r="BW43" i="6"/>
  <c r="AQ43" i="6"/>
  <c r="AP43" i="6"/>
  <c r="CV43" i="6"/>
  <c r="BN43" i="6"/>
  <c r="CU43" i="6"/>
  <c r="BM43" i="6"/>
  <c r="BL43" i="6"/>
  <c r="CT43" i="6"/>
  <c r="BK43" i="6"/>
  <c r="BD43" i="6"/>
  <c r="CR43" i="6"/>
  <c r="BC43" i="6"/>
  <c r="CP20" i="6"/>
  <c r="BN20" i="6"/>
  <c r="BM20" i="6"/>
  <c r="AS20" i="6"/>
  <c r="AQ20" i="6"/>
  <c r="CM20" i="6"/>
  <c r="AO20" i="6"/>
  <c r="CH20" i="6"/>
  <c r="CG20" i="6"/>
  <c r="CF20" i="6"/>
  <c r="BC20" i="6"/>
  <c r="CQ20" i="6"/>
  <c r="CE20" i="6"/>
  <c r="AV20" i="6"/>
  <c r="AU20" i="6"/>
  <c r="CA20" i="6"/>
  <c r="BW20" i="6"/>
  <c r="CX20" i="6"/>
  <c r="BI20" i="6"/>
  <c r="AV12" i="6"/>
  <c r="CE12" i="6"/>
  <c r="BF13" i="6"/>
  <c r="CT13" i="6"/>
  <c r="BK14" i="6"/>
  <c r="AP16" i="6"/>
  <c r="AM18" i="6"/>
  <c r="BH20" i="6"/>
  <c r="AV23" i="6"/>
  <c r="AM26" i="6"/>
  <c r="CS28" i="6"/>
  <c r="CG31" i="6"/>
  <c r="CV40" i="6"/>
  <c r="BI44" i="6"/>
  <c r="CP47" i="6"/>
  <c r="CD51" i="6"/>
  <c r="CT68" i="6"/>
  <c r="DB315" i="6"/>
  <c r="CT392" i="6"/>
  <c r="BW392" i="6"/>
  <c r="AX392" i="6"/>
  <c r="AW392" i="6"/>
  <c r="AV392" i="6"/>
  <c r="CR392" i="6"/>
  <c r="CQ392" i="6"/>
  <c r="AU392" i="6"/>
  <c r="CM392" i="6"/>
  <c r="BK392" i="6"/>
  <c r="AP392" i="6"/>
  <c r="AO392" i="6"/>
  <c r="CH392" i="6"/>
  <c r="BJ392" i="6"/>
  <c r="AM392" i="6"/>
  <c r="CG392" i="6"/>
  <c r="CF392" i="6"/>
  <c r="BI392" i="6"/>
  <c r="BH392" i="6"/>
  <c r="CE392" i="6"/>
  <c r="BG392" i="6"/>
  <c r="CX392" i="6"/>
  <c r="CD392" i="6"/>
  <c r="BF392" i="6"/>
  <c r="CW392" i="6"/>
  <c r="CC392" i="6"/>
  <c r="BE392" i="6"/>
  <c r="CV392" i="6"/>
  <c r="BD392" i="6"/>
  <c r="CA392" i="6"/>
  <c r="CU392" i="6"/>
  <c r="BZ392" i="6"/>
  <c r="BC392" i="6"/>
  <c r="BY392" i="6"/>
  <c r="CS392" i="6"/>
  <c r="CP392" i="6"/>
  <c r="CO392" i="6"/>
  <c r="CN392" i="6"/>
  <c r="BN392" i="6"/>
  <c r="BM392" i="6"/>
  <c r="BL392" i="6"/>
  <c r="AT392" i="6"/>
  <c r="AS392" i="6"/>
  <c r="AQ392" i="6"/>
  <c r="CU378" i="6"/>
  <c r="BZ378" i="6"/>
  <c r="BC378" i="6"/>
  <c r="BY378" i="6"/>
  <c r="CT378" i="6"/>
  <c r="BW378" i="6"/>
  <c r="AX378" i="6"/>
  <c r="CH378" i="6"/>
  <c r="BI378" i="6"/>
  <c r="CG378" i="6"/>
  <c r="BH378" i="6"/>
  <c r="CF378" i="6"/>
  <c r="BG378" i="6"/>
  <c r="BF378" i="6"/>
  <c r="BE378" i="6"/>
  <c r="CE378" i="6"/>
  <c r="BD378" i="6"/>
  <c r="CD378" i="6"/>
  <c r="CC378" i="6"/>
  <c r="AW378" i="6"/>
  <c r="AV378" i="6"/>
  <c r="CX378" i="6"/>
  <c r="CA378" i="6"/>
  <c r="CW378" i="6"/>
  <c r="CV378" i="6"/>
  <c r="AU378" i="6"/>
  <c r="AT378" i="6"/>
  <c r="AS378" i="6"/>
  <c r="CS378" i="6"/>
  <c r="BN378" i="6"/>
  <c r="AQ378" i="6"/>
  <c r="CR378" i="6"/>
  <c r="BM378" i="6"/>
  <c r="AP378" i="6"/>
  <c r="CQ378" i="6"/>
  <c r="AO378" i="6"/>
  <c r="AM378" i="6"/>
  <c r="CP378" i="6"/>
  <c r="CO378" i="6"/>
  <c r="CN378" i="6"/>
  <c r="CM378" i="6"/>
  <c r="BL378" i="6"/>
  <c r="BK378" i="6"/>
  <c r="BJ378" i="6"/>
  <c r="AV332" i="6"/>
  <c r="CS332" i="6"/>
  <c r="CR332" i="6"/>
  <c r="CQ332" i="6"/>
  <c r="AU332" i="6"/>
  <c r="CP332" i="6"/>
  <c r="BN332" i="6"/>
  <c r="AT332" i="6"/>
  <c r="CO332" i="6"/>
  <c r="BM332" i="6"/>
  <c r="AS332" i="6"/>
  <c r="CN332" i="6"/>
  <c r="BL332" i="6"/>
  <c r="AQ332" i="6"/>
  <c r="CM332" i="6"/>
  <c r="BK332" i="6"/>
  <c r="AP332" i="6"/>
  <c r="CV332" i="6"/>
  <c r="BI332" i="6"/>
  <c r="CU332" i="6"/>
  <c r="BH332" i="6"/>
  <c r="BG332" i="6"/>
  <c r="CT332" i="6"/>
  <c r="BF332" i="6"/>
  <c r="BE332" i="6"/>
  <c r="BD332" i="6"/>
  <c r="CH332" i="6"/>
  <c r="CG332" i="6"/>
  <c r="BC332" i="6"/>
  <c r="CE332" i="6"/>
  <c r="CD332" i="6"/>
  <c r="CC332" i="6"/>
  <c r="CA332" i="6"/>
  <c r="BZ332" i="6"/>
  <c r="BY332" i="6"/>
  <c r="BW332" i="6"/>
  <c r="BJ332" i="6"/>
  <c r="AX332" i="6"/>
  <c r="AW332" i="6"/>
  <c r="AO332" i="6"/>
  <c r="AM332" i="6"/>
  <c r="CX332" i="6"/>
  <c r="CW332" i="6"/>
  <c r="CF332" i="6"/>
  <c r="CU304" i="6"/>
  <c r="BZ304" i="6"/>
  <c r="BC304" i="6"/>
  <c r="BY304" i="6"/>
  <c r="CT304" i="6"/>
  <c r="BW304" i="6"/>
  <c r="AX304" i="6"/>
  <c r="AW304" i="6"/>
  <c r="AV304" i="6"/>
  <c r="CS304" i="6"/>
  <c r="CR304" i="6"/>
  <c r="CQ304" i="6"/>
  <c r="AU304" i="6"/>
  <c r="CP304" i="6"/>
  <c r="BN304" i="6"/>
  <c r="AT304" i="6"/>
  <c r="CM304" i="6"/>
  <c r="BE304" i="6"/>
  <c r="BD304" i="6"/>
  <c r="CH304" i="6"/>
  <c r="CG304" i="6"/>
  <c r="AS304" i="6"/>
  <c r="CF304" i="6"/>
  <c r="AQ304" i="6"/>
  <c r="AP304" i="6"/>
  <c r="CE304" i="6"/>
  <c r="AO304" i="6"/>
  <c r="CD304" i="6"/>
  <c r="AM304" i="6"/>
  <c r="CC304" i="6"/>
  <c r="CA304" i="6"/>
  <c r="BM304" i="6"/>
  <c r="BL304" i="6"/>
  <c r="BK304" i="6"/>
  <c r="BJ304" i="6"/>
  <c r="BI304" i="6"/>
  <c r="BH304" i="6"/>
  <c r="BG304" i="6"/>
  <c r="BF304" i="6"/>
  <c r="CX304" i="6"/>
  <c r="CW304" i="6"/>
  <c r="CV304" i="6"/>
  <c r="CO304" i="6"/>
  <c r="CN304" i="6"/>
  <c r="CW267" i="6"/>
  <c r="CC267" i="6"/>
  <c r="BE267" i="6"/>
  <c r="CV267" i="6"/>
  <c r="BD267" i="6"/>
  <c r="CA267" i="6"/>
  <c r="CU267" i="6"/>
  <c r="BZ267" i="6"/>
  <c r="BC267" i="6"/>
  <c r="BY267" i="6"/>
  <c r="CT267" i="6"/>
  <c r="BW267" i="6"/>
  <c r="AX267" i="6"/>
  <c r="AW267" i="6"/>
  <c r="AV267" i="6"/>
  <c r="CS267" i="6"/>
  <c r="CR267" i="6"/>
  <c r="CF267" i="6"/>
  <c r="AP267" i="6"/>
  <c r="AO267" i="6"/>
  <c r="AM267" i="6"/>
  <c r="CE267" i="6"/>
  <c r="CD267" i="6"/>
  <c r="BN267" i="6"/>
  <c r="BM267" i="6"/>
  <c r="BL267" i="6"/>
  <c r="BK267" i="6"/>
  <c r="BJ267" i="6"/>
  <c r="CX267" i="6"/>
  <c r="CQ267" i="6"/>
  <c r="BI267" i="6"/>
  <c r="CP267" i="6"/>
  <c r="BH267" i="6"/>
  <c r="CO267" i="6"/>
  <c r="BG267" i="6"/>
  <c r="CN267" i="6"/>
  <c r="BF267" i="6"/>
  <c r="CG267" i="6"/>
  <c r="AQ267" i="6"/>
  <c r="AU267" i="6"/>
  <c r="AT267" i="6"/>
  <c r="AS267" i="6"/>
  <c r="CH267" i="6"/>
  <c r="CM267" i="6"/>
  <c r="BH239" i="6"/>
  <c r="CE239" i="6"/>
  <c r="BG239" i="6"/>
  <c r="CX239" i="6"/>
  <c r="CD239" i="6"/>
  <c r="BF239" i="6"/>
  <c r="CW239" i="6"/>
  <c r="CC239" i="6"/>
  <c r="BE239" i="6"/>
  <c r="CV239" i="6"/>
  <c r="BD239" i="6"/>
  <c r="CA239" i="6"/>
  <c r="CU239" i="6"/>
  <c r="BZ239" i="6"/>
  <c r="BC239" i="6"/>
  <c r="BY239" i="6"/>
  <c r="CT239" i="6"/>
  <c r="BW239" i="6"/>
  <c r="AX239" i="6"/>
  <c r="BI239" i="6"/>
  <c r="BN239" i="6"/>
  <c r="BM239" i="6"/>
  <c r="BL239" i="6"/>
  <c r="BK239" i="6"/>
  <c r="BJ239" i="6"/>
  <c r="CS239" i="6"/>
  <c r="CR239" i="6"/>
  <c r="CQ239" i="6"/>
  <c r="AW239" i="6"/>
  <c r="CP239" i="6"/>
  <c r="AV239" i="6"/>
  <c r="CO239" i="6"/>
  <c r="CN239" i="6"/>
  <c r="AU239" i="6"/>
  <c r="CM239" i="6"/>
  <c r="AT239" i="6"/>
  <c r="AS239" i="6"/>
  <c r="CH239" i="6"/>
  <c r="CG239" i="6"/>
  <c r="AQ239" i="6"/>
  <c r="CF239" i="6"/>
  <c r="AP239" i="6"/>
  <c r="AO239" i="6"/>
  <c r="AM239" i="6"/>
  <c r="CG230" i="6"/>
  <c r="CF230" i="6"/>
  <c r="BI230" i="6"/>
  <c r="BH230" i="6"/>
  <c r="CE230" i="6"/>
  <c r="BG230" i="6"/>
  <c r="CX230" i="6"/>
  <c r="CD230" i="6"/>
  <c r="BF230" i="6"/>
  <c r="CW230" i="6"/>
  <c r="CC230" i="6"/>
  <c r="BE230" i="6"/>
  <c r="CV230" i="6"/>
  <c r="BD230" i="6"/>
  <c r="CA230" i="6"/>
  <c r="CH230" i="6"/>
  <c r="AT230" i="6"/>
  <c r="BZ230" i="6"/>
  <c r="AS230" i="6"/>
  <c r="BY230" i="6"/>
  <c r="BW230" i="6"/>
  <c r="AQ230" i="6"/>
  <c r="AP230" i="6"/>
  <c r="AO230" i="6"/>
  <c r="AM230" i="6"/>
  <c r="BN230" i="6"/>
  <c r="CU230" i="6"/>
  <c r="BM230" i="6"/>
  <c r="BL230" i="6"/>
  <c r="CT230" i="6"/>
  <c r="BK230" i="6"/>
  <c r="CS230" i="6"/>
  <c r="BJ230" i="6"/>
  <c r="CR230" i="6"/>
  <c r="BC230" i="6"/>
  <c r="CQ230" i="6"/>
  <c r="CP230" i="6"/>
  <c r="AX230" i="6"/>
  <c r="AU230" i="6"/>
  <c r="CO230" i="6"/>
  <c r="CN230" i="6"/>
  <c r="CM230" i="6"/>
  <c r="AW230" i="6"/>
  <c r="AV230" i="6"/>
  <c r="BI207" i="6"/>
  <c r="BH207" i="6"/>
  <c r="CE207" i="6"/>
  <c r="BG207" i="6"/>
  <c r="CX207" i="6"/>
  <c r="CD207" i="6"/>
  <c r="BF207" i="6"/>
  <c r="CW207" i="6"/>
  <c r="CC207" i="6"/>
  <c r="BE207" i="6"/>
  <c r="CV207" i="6"/>
  <c r="BD207" i="6"/>
  <c r="CA207" i="6"/>
  <c r="CU207" i="6"/>
  <c r="BZ207" i="6"/>
  <c r="BC207" i="6"/>
  <c r="BY207" i="6"/>
  <c r="CT207" i="6"/>
  <c r="BW207" i="6"/>
  <c r="AX207" i="6"/>
  <c r="CM207" i="6"/>
  <c r="AT207" i="6"/>
  <c r="AS207" i="6"/>
  <c r="CH207" i="6"/>
  <c r="CG207" i="6"/>
  <c r="AQ207" i="6"/>
  <c r="CF207" i="6"/>
  <c r="AP207" i="6"/>
  <c r="AO207" i="6"/>
  <c r="AM207" i="6"/>
  <c r="BN207" i="6"/>
  <c r="BM207" i="6"/>
  <c r="BL207" i="6"/>
  <c r="BK207" i="6"/>
  <c r="BJ207" i="6"/>
  <c r="CS207" i="6"/>
  <c r="CR207" i="6"/>
  <c r="AU207" i="6"/>
  <c r="CQ207" i="6"/>
  <c r="CP207" i="6"/>
  <c r="CO207" i="6"/>
  <c r="CN207" i="6"/>
  <c r="AW207" i="6"/>
  <c r="AV207" i="6"/>
  <c r="AO179" i="6"/>
  <c r="CH179" i="6"/>
  <c r="BJ179" i="6"/>
  <c r="AM179" i="6"/>
  <c r="CG179" i="6"/>
  <c r="CF179" i="6"/>
  <c r="BI179" i="6"/>
  <c r="BH179" i="6"/>
  <c r="CE179" i="6"/>
  <c r="BG179" i="6"/>
  <c r="CX179" i="6"/>
  <c r="CD179" i="6"/>
  <c r="BF179" i="6"/>
  <c r="CW179" i="6"/>
  <c r="CC179" i="6"/>
  <c r="BE179" i="6"/>
  <c r="CV179" i="6"/>
  <c r="BD179" i="6"/>
  <c r="CQ179" i="6"/>
  <c r="AW179" i="6"/>
  <c r="CP179" i="6"/>
  <c r="AV179" i="6"/>
  <c r="CO179" i="6"/>
  <c r="CN179" i="6"/>
  <c r="AU179" i="6"/>
  <c r="CM179" i="6"/>
  <c r="AT179" i="6"/>
  <c r="CA179" i="6"/>
  <c r="AS179" i="6"/>
  <c r="BZ179" i="6"/>
  <c r="BY179" i="6"/>
  <c r="AQ179" i="6"/>
  <c r="BW179" i="6"/>
  <c r="AP179" i="6"/>
  <c r="BN179" i="6"/>
  <c r="BM179" i="6"/>
  <c r="CU179" i="6"/>
  <c r="BL179" i="6"/>
  <c r="CT179" i="6"/>
  <c r="CS179" i="6"/>
  <c r="CR179" i="6"/>
  <c r="BK179" i="6"/>
  <c r="BC179" i="6"/>
  <c r="AX179" i="6"/>
  <c r="CN146" i="6"/>
  <c r="CM146" i="6"/>
  <c r="CG146" i="6"/>
  <c r="CF146" i="6"/>
  <c r="BY146" i="6"/>
  <c r="BW146" i="6"/>
  <c r="AX146" i="6"/>
  <c r="CX146" i="6"/>
  <c r="AW146" i="6"/>
  <c r="CW146" i="6"/>
  <c r="AV146" i="6"/>
  <c r="CV146" i="6"/>
  <c r="CU146" i="6"/>
  <c r="AU146" i="6"/>
  <c r="BN146" i="6"/>
  <c r="AT146" i="6"/>
  <c r="CT146" i="6"/>
  <c r="BM146" i="6"/>
  <c r="AS146" i="6"/>
  <c r="CC146" i="6"/>
  <c r="BE146" i="6"/>
  <c r="BI146" i="6"/>
  <c r="BH146" i="6"/>
  <c r="BG146" i="6"/>
  <c r="BF146" i="6"/>
  <c r="BD146" i="6"/>
  <c r="CS146" i="6"/>
  <c r="CR146" i="6"/>
  <c r="BC146" i="6"/>
  <c r="CQ146" i="6"/>
  <c r="CP146" i="6"/>
  <c r="AQ146" i="6"/>
  <c r="CO146" i="6"/>
  <c r="AP146" i="6"/>
  <c r="CH146" i="6"/>
  <c r="AO146" i="6"/>
  <c r="AM146" i="6"/>
  <c r="CE146" i="6"/>
  <c r="CD146" i="6"/>
  <c r="CA146" i="6"/>
  <c r="BZ146" i="6"/>
  <c r="BL146" i="6"/>
  <c r="BJ146" i="6"/>
  <c r="BK146" i="6"/>
  <c r="CE99" i="6"/>
  <c r="BG99" i="6"/>
  <c r="CX99" i="6"/>
  <c r="CD99" i="6"/>
  <c r="BF99" i="6"/>
  <c r="CW99" i="6"/>
  <c r="CC99" i="6"/>
  <c r="BE99" i="6"/>
  <c r="CV99" i="6"/>
  <c r="BD99" i="6"/>
  <c r="CA99" i="6"/>
  <c r="CU99" i="6"/>
  <c r="BZ99" i="6"/>
  <c r="BC99" i="6"/>
  <c r="BY99" i="6"/>
  <c r="CT99" i="6"/>
  <c r="BW99" i="6"/>
  <c r="AX99" i="6"/>
  <c r="AW99" i="6"/>
  <c r="CR99" i="6"/>
  <c r="CQ99" i="6"/>
  <c r="CP99" i="6"/>
  <c r="BI99" i="6"/>
  <c r="CO99" i="6"/>
  <c r="BH99" i="6"/>
  <c r="CN99" i="6"/>
  <c r="AV99" i="6"/>
  <c r="CM99" i="6"/>
  <c r="AU99" i="6"/>
  <c r="CH99" i="6"/>
  <c r="AT99" i="6"/>
  <c r="CG99" i="6"/>
  <c r="AS99" i="6"/>
  <c r="CF99" i="6"/>
  <c r="AQ99" i="6"/>
  <c r="AP99" i="6"/>
  <c r="AO99" i="6"/>
  <c r="AM99" i="6"/>
  <c r="BN99" i="6"/>
  <c r="BM99" i="6"/>
  <c r="BL99" i="6"/>
  <c r="BK99" i="6"/>
  <c r="BJ99" i="6"/>
  <c r="CS99" i="6"/>
  <c r="BI85" i="6"/>
  <c r="BH85" i="6"/>
  <c r="CE85" i="6"/>
  <c r="BG85" i="6"/>
  <c r="CX85" i="6"/>
  <c r="CD85" i="6"/>
  <c r="BF85" i="6"/>
  <c r="CW85" i="6"/>
  <c r="CC85" i="6"/>
  <c r="BE85" i="6"/>
  <c r="CV85" i="6"/>
  <c r="BD85" i="6"/>
  <c r="CA85" i="6"/>
  <c r="CU85" i="6"/>
  <c r="BZ85" i="6"/>
  <c r="BC85" i="6"/>
  <c r="BY85" i="6"/>
  <c r="AO85" i="6"/>
  <c r="AM85" i="6"/>
  <c r="BN85" i="6"/>
  <c r="BM85" i="6"/>
  <c r="BL85" i="6"/>
  <c r="CT85" i="6"/>
  <c r="BK85" i="6"/>
  <c r="CM85" i="6"/>
  <c r="CH85" i="6"/>
  <c r="CG85" i="6"/>
  <c r="CF85" i="6"/>
  <c r="BW85" i="6"/>
  <c r="BJ85" i="6"/>
  <c r="AX85" i="6"/>
  <c r="AW85" i="6"/>
  <c r="AV85" i="6"/>
  <c r="AU85" i="6"/>
  <c r="CS85" i="6"/>
  <c r="AT85" i="6"/>
  <c r="CP85" i="6"/>
  <c r="AQ85" i="6"/>
  <c r="CN85" i="6"/>
  <c r="CR85" i="6"/>
  <c r="CQ85" i="6"/>
  <c r="CO85" i="6"/>
  <c r="AS85" i="6"/>
  <c r="AP85" i="6"/>
  <c r="CX71" i="6"/>
  <c r="CD71" i="6"/>
  <c r="BF71" i="6"/>
  <c r="CW71" i="6"/>
  <c r="CC71" i="6"/>
  <c r="BE71" i="6"/>
  <c r="CV71" i="6"/>
  <c r="BD71" i="6"/>
  <c r="CA71" i="6"/>
  <c r="CU71" i="6"/>
  <c r="BZ71" i="6"/>
  <c r="BC71" i="6"/>
  <c r="BY71" i="6"/>
  <c r="CT71" i="6"/>
  <c r="BW71" i="6"/>
  <c r="AX71" i="6"/>
  <c r="AW71" i="6"/>
  <c r="AV71" i="6"/>
  <c r="CG71" i="6"/>
  <c r="AS71" i="6"/>
  <c r="CF71" i="6"/>
  <c r="AQ71" i="6"/>
  <c r="AP71" i="6"/>
  <c r="CE71" i="6"/>
  <c r="AO71" i="6"/>
  <c r="AM71" i="6"/>
  <c r="BN71" i="6"/>
  <c r="BM71" i="6"/>
  <c r="BL71" i="6"/>
  <c r="BK71" i="6"/>
  <c r="CS71" i="6"/>
  <c r="BJ71" i="6"/>
  <c r="CR71" i="6"/>
  <c r="CQ71" i="6"/>
  <c r="CP71" i="6"/>
  <c r="BI71" i="6"/>
  <c r="CO71" i="6"/>
  <c r="BH71" i="6"/>
  <c r="CM71" i="6"/>
  <c r="CH71" i="6"/>
  <c r="AT71" i="6"/>
  <c r="CN71" i="6"/>
  <c r="BG71" i="6"/>
  <c r="AU71" i="6"/>
  <c r="CE52" i="6"/>
  <c r="BG52" i="6"/>
  <c r="CV52" i="6"/>
  <c r="BD52" i="6"/>
  <c r="CA52" i="6"/>
  <c r="CU52" i="6"/>
  <c r="BZ52" i="6"/>
  <c r="BC52" i="6"/>
  <c r="BY52" i="6"/>
  <c r="CT52" i="6"/>
  <c r="BW52" i="6"/>
  <c r="AX52" i="6"/>
  <c r="AW52" i="6"/>
  <c r="AQ52" i="6"/>
  <c r="AP52" i="6"/>
  <c r="AO52" i="6"/>
  <c r="AM52" i="6"/>
  <c r="BN52" i="6"/>
  <c r="CX52" i="6"/>
  <c r="BM52" i="6"/>
  <c r="CW52" i="6"/>
  <c r="BL52" i="6"/>
  <c r="CS52" i="6"/>
  <c r="BK52" i="6"/>
  <c r="BF52" i="6"/>
  <c r="BE52" i="6"/>
  <c r="AV52" i="6"/>
  <c r="CR52" i="6"/>
  <c r="CQ52" i="6"/>
  <c r="CP52" i="6"/>
  <c r="AU52" i="6"/>
  <c r="CO52" i="6"/>
  <c r="AT52" i="6"/>
  <c r="CN52" i="6"/>
  <c r="AS52" i="6"/>
  <c r="CM52" i="6"/>
  <c r="CH52" i="6"/>
  <c r="CG52" i="6"/>
  <c r="CF52" i="6"/>
  <c r="CD52" i="6"/>
  <c r="CC52" i="6"/>
  <c r="AW12" i="6"/>
  <c r="CO12" i="6"/>
  <c r="BG13" i="6"/>
  <c r="AQ16" i="6"/>
  <c r="AO18" i="6"/>
  <c r="AW23" i="6"/>
  <c r="AO26" i="6"/>
  <c r="CH31" i="6"/>
  <c r="BZ34" i="6"/>
  <c r="CX40" i="6"/>
  <c r="AO346" i="6"/>
  <c r="CH346" i="6"/>
  <c r="BJ346" i="6"/>
  <c r="AM346" i="6"/>
  <c r="CG346" i="6"/>
  <c r="CF346" i="6"/>
  <c r="BI346" i="6"/>
  <c r="BH346" i="6"/>
  <c r="CE346" i="6"/>
  <c r="BG346" i="6"/>
  <c r="CX346" i="6"/>
  <c r="CD346" i="6"/>
  <c r="BF346" i="6"/>
  <c r="CQ346" i="6"/>
  <c r="CP346" i="6"/>
  <c r="BC346" i="6"/>
  <c r="CO346" i="6"/>
  <c r="CN346" i="6"/>
  <c r="AX346" i="6"/>
  <c r="AW346" i="6"/>
  <c r="CM346" i="6"/>
  <c r="AV346" i="6"/>
  <c r="CC346" i="6"/>
  <c r="CA346" i="6"/>
  <c r="AU346" i="6"/>
  <c r="BZ346" i="6"/>
  <c r="BY346" i="6"/>
  <c r="BW346" i="6"/>
  <c r="BN346" i="6"/>
  <c r="BM346" i="6"/>
  <c r="BL346" i="6"/>
  <c r="BK346" i="6"/>
  <c r="BE346" i="6"/>
  <c r="CW346" i="6"/>
  <c r="BD346" i="6"/>
  <c r="CV346" i="6"/>
  <c r="AT346" i="6"/>
  <c r="AS346" i="6"/>
  <c r="CU346" i="6"/>
  <c r="CR346" i="6"/>
  <c r="CT346" i="6"/>
  <c r="CS346" i="6"/>
  <c r="AQ346" i="6"/>
  <c r="AP346" i="6"/>
  <c r="CS327" i="6"/>
  <c r="CR327" i="6"/>
  <c r="CQ327" i="6"/>
  <c r="AU327" i="6"/>
  <c r="CP327" i="6"/>
  <c r="BN327" i="6"/>
  <c r="AT327" i="6"/>
  <c r="CO327" i="6"/>
  <c r="BM327" i="6"/>
  <c r="AS327" i="6"/>
  <c r="CN327" i="6"/>
  <c r="BL327" i="6"/>
  <c r="AQ327" i="6"/>
  <c r="CM327" i="6"/>
  <c r="BK327" i="6"/>
  <c r="AP327" i="6"/>
  <c r="CT327" i="6"/>
  <c r="BH327" i="6"/>
  <c r="BG327" i="6"/>
  <c r="BF327" i="6"/>
  <c r="BE327" i="6"/>
  <c r="CH327" i="6"/>
  <c r="BD327" i="6"/>
  <c r="CG327" i="6"/>
  <c r="CF327" i="6"/>
  <c r="BC327" i="6"/>
  <c r="AX327" i="6"/>
  <c r="BJ327" i="6"/>
  <c r="BI327" i="6"/>
  <c r="AW327" i="6"/>
  <c r="AV327" i="6"/>
  <c r="AO327" i="6"/>
  <c r="CX327" i="6"/>
  <c r="AM327" i="6"/>
  <c r="CW327" i="6"/>
  <c r="CV327" i="6"/>
  <c r="CU327" i="6"/>
  <c r="CE327" i="6"/>
  <c r="CD327" i="6"/>
  <c r="CC327" i="6"/>
  <c r="CA327" i="6"/>
  <c r="BZ327" i="6"/>
  <c r="BY327" i="6"/>
  <c r="BW327" i="6"/>
  <c r="AV318" i="6"/>
  <c r="CS318" i="6"/>
  <c r="CR318" i="6"/>
  <c r="CQ318" i="6"/>
  <c r="AU318" i="6"/>
  <c r="CP318" i="6"/>
  <c r="BN318" i="6"/>
  <c r="AT318" i="6"/>
  <c r="CO318" i="6"/>
  <c r="BM318" i="6"/>
  <c r="AS318" i="6"/>
  <c r="CN318" i="6"/>
  <c r="BL318" i="6"/>
  <c r="AQ318" i="6"/>
  <c r="CM318" i="6"/>
  <c r="BF318" i="6"/>
  <c r="BE318" i="6"/>
  <c r="CH318" i="6"/>
  <c r="BD318" i="6"/>
  <c r="CG318" i="6"/>
  <c r="CF318" i="6"/>
  <c r="BC318" i="6"/>
  <c r="AX318" i="6"/>
  <c r="CE318" i="6"/>
  <c r="AW318" i="6"/>
  <c r="CD318" i="6"/>
  <c r="AP318" i="6"/>
  <c r="CC318" i="6"/>
  <c r="AO318" i="6"/>
  <c r="CX318" i="6"/>
  <c r="CW318" i="6"/>
  <c r="CV318" i="6"/>
  <c r="CU318" i="6"/>
  <c r="CT318" i="6"/>
  <c r="CA318" i="6"/>
  <c r="BZ318" i="6"/>
  <c r="BY318" i="6"/>
  <c r="BW318" i="6"/>
  <c r="BK318" i="6"/>
  <c r="BJ318" i="6"/>
  <c r="BI318" i="6"/>
  <c r="BH318" i="6"/>
  <c r="BG318" i="6"/>
  <c r="AM318" i="6"/>
  <c r="CA290" i="6"/>
  <c r="CU290" i="6"/>
  <c r="BZ290" i="6"/>
  <c r="BC290" i="6"/>
  <c r="BY290" i="6"/>
  <c r="CT290" i="6"/>
  <c r="BW290" i="6"/>
  <c r="AX290" i="6"/>
  <c r="AW290" i="6"/>
  <c r="AV290" i="6"/>
  <c r="CS290" i="6"/>
  <c r="CR290" i="6"/>
  <c r="CQ290" i="6"/>
  <c r="AU290" i="6"/>
  <c r="BN290" i="6"/>
  <c r="BM290" i="6"/>
  <c r="BL290" i="6"/>
  <c r="BK290" i="6"/>
  <c r="CX290" i="6"/>
  <c r="BJ290" i="6"/>
  <c r="CW290" i="6"/>
  <c r="CV290" i="6"/>
  <c r="CP290" i="6"/>
  <c r="BI290" i="6"/>
  <c r="CO290" i="6"/>
  <c r="BH290" i="6"/>
  <c r="CN290" i="6"/>
  <c r="BG290" i="6"/>
  <c r="BF290" i="6"/>
  <c r="CM290" i="6"/>
  <c r="BE290" i="6"/>
  <c r="BD290" i="6"/>
  <c r="CH290" i="6"/>
  <c r="AT290" i="6"/>
  <c r="CG290" i="6"/>
  <c r="AS290" i="6"/>
  <c r="CF290" i="6"/>
  <c r="AP290" i="6"/>
  <c r="CE290" i="6"/>
  <c r="CD290" i="6"/>
  <c r="CC290" i="6"/>
  <c r="AQ290" i="6"/>
  <c r="AO290" i="6"/>
  <c r="AM290" i="6"/>
  <c r="CV262" i="6"/>
  <c r="BD262" i="6"/>
  <c r="CA262" i="6"/>
  <c r="CU262" i="6"/>
  <c r="BZ262" i="6"/>
  <c r="BC262" i="6"/>
  <c r="BY262" i="6"/>
  <c r="CT262" i="6"/>
  <c r="BW262" i="6"/>
  <c r="AX262" i="6"/>
  <c r="AW262" i="6"/>
  <c r="AV262" i="6"/>
  <c r="CS262" i="6"/>
  <c r="CR262" i="6"/>
  <c r="BK262" i="6"/>
  <c r="CX262" i="6"/>
  <c r="BJ262" i="6"/>
  <c r="CW262" i="6"/>
  <c r="CQ262" i="6"/>
  <c r="CP262" i="6"/>
  <c r="BI262" i="6"/>
  <c r="CO262" i="6"/>
  <c r="BH262" i="6"/>
  <c r="CN262" i="6"/>
  <c r="BG262" i="6"/>
  <c r="BF262" i="6"/>
  <c r="CM262" i="6"/>
  <c r="BE262" i="6"/>
  <c r="AU262" i="6"/>
  <c r="CH262" i="6"/>
  <c r="AT262" i="6"/>
  <c r="CG262" i="6"/>
  <c r="AS262" i="6"/>
  <c r="CF262" i="6"/>
  <c r="AQ262" i="6"/>
  <c r="AP262" i="6"/>
  <c r="CE262" i="6"/>
  <c r="AO262" i="6"/>
  <c r="CD262" i="6"/>
  <c r="AM262" i="6"/>
  <c r="BL262" i="6"/>
  <c r="CC262" i="6"/>
  <c r="BN262" i="6"/>
  <c r="BM262" i="6"/>
  <c r="CE234" i="6"/>
  <c r="BG234" i="6"/>
  <c r="CX234" i="6"/>
  <c r="CD234" i="6"/>
  <c r="BF234" i="6"/>
  <c r="CW234" i="6"/>
  <c r="CC234" i="6"/>
  <c r="BE234" i="6"/>
  <c r="CV234" i="6"/>
  <c r="BD234" i="6"/>
  <c r="CA234" i="6"/>
  <c r="CU234" i="6"/>
  <c r="BZ234" i="6"/>
  <c r="BC234" i="6"/>
  <c r="BY234" i="6"/>
  <c r="CT234" i="6"/>
  <c r="BW234" i="6"/>
  <c r="AX234" i="6"/>
  <c r="AW234" i="6"/>
  <c r="CG234" i="6"/>
  <c r="AS234" i="6"/>
  <c r="CF234" i="6"/>
  <c r="AQ234" i="6"/>
  <c r="AP234" i="6"/>
  <c r="AO234" i="6"/>
  <c r="AM234" i="6"/>
  <c r="BN234" i="6"/>
  <c r="BM234" i="6"/>
  <c r="BL234" i="6"/>
  <c r="BK234" i="6"/>
  <c r="CS234" i="6"/>
  <c r="BJ234" i="6"/>
  <c r="CR234" i="6"/>
  <c r="CQ234" i="6"/>
  <c r="CP234" i="6"/>
  <c r="BI234" i="6"/>
  <c r="CO234" i="6"/>
  <c r="BH234" i="6"/>
  <c r="CH234" i="6"/>
  <c r="AT234" i="6"/>
  <c r="CN234" i="6"/>
  <c r="CM234" i="6"/>
  <c r="AV234" i="6"/>
  <c r="AU234" i="6"/>
  <c r="BH202" i="6"/>
  <c r="CE202" i="6"/>
  <c r="BG202" i="6"/>
  <c r="CX202" i="6"/>
  <c r="CD202" i="6"/>
  <c r="BF202" i="6"/>
  <c r="CW202" i="6"/>
  <c r="CC202" i="6"/>
  <c r="BE202" i="6"/>
  <c r="CV202" i="6"/>
  <c r="BD202" i="6"/>
  <c r="CA202" i="6"/>
  <c r="CU202" i="6"/>
  <c r="BZ202" i="6"/>
  <c r="BC202" i="6"/>
  <c r="BY202" i="6"/>
  <c r="CT202" i="6"/>
  <c r="BW202" i="6"/>
  <c r="AX202" i="6"/>
  <c r="CP202" i="6"/>
  <c r="BI202" i="6"/>
  <c r="CO202" i="6"/>
  <c r="AW202" i="6"/>
  <c r="CN202" i="6"/>
  <c r="AV202" i="6"/>
  <c r="CM202" i="6"/>
  <c r="AU202" i="6"/>
  <c r="CH202" i="6"/>
  <c r="AT202" i="6"/>
  <c r="CG202" i="6"/>
  <c r="AS202" i="6"/>
  <c r="CF202" i="6"/>
  <c r="AQ202" i="6"/>
  <c r="AP202" i="6"/>
  <c r="AO202" i="6"/>
  <c r="AM202" i="6"/>
  <c r="BN202" i="6"/>
  <c r="BM202" i="6"/>
  <c r="BL202" i="6"/>
  <c r="CQ202" i="6"/>
  <c r="CS202" i="6"/>
  <c r="CR202" i="6"/>
  <c r="BK202" i="6"/>
  <c r="BJ202" i="6"/>
  <c r="CG193" i="6"/>
  <c r="CF193" i="6"/>
  <c r="BI193" i="6"/>
  <c r="BH193" i="6"/>
  <c r="CE193" i="6"/>
  <c r="BG193" i="6"/>
  <c r="CX193" i="6"/>
  <c r="CD193" i="6"/>
  <c r="BF193" i="6"/>
  <c r="CW193" i="6"/>
  <c r="CC193" i="6"/>
  <c r="BE193" i="6"/>
  <c r="CV193" i="6"/>
  <c r="BD193" i="6"/>
  <c r="CA193" i="6"/>
  <c r="CH193" i="6"/>
  <c r="AT193" i="6"/>
  <c r="BZ193" i="6"/>
  <c r="AS193" i="6"/>
  <c r="BY193" i="6"/>
  <c r="BW193" i="6"/>
  <c r="AQ193" i="6"/>
  <c r="AP193" i="6"/>
  <c r="AO193" i="6"/>
  <c r="AM193" i="6"/>
  <c r="BN193" i="6"/>
  <c r="CU193" i="6"/>
  <c r="BM193" i="6"/>
  <c r="BL193" i="6"/>
  <c r="CT193" i="6"/>
  <c r="BK193" i="6"/>
  <c r="CS193" i="6"/>
  <c r="BJ193" i="6"/>
  <c r="CR193" i="6"/>
  <c r="BC193" i="6"/>
  <c r="CQ193" i="6"/>
  <c r="CP193" i="6"/>
  <c r="AX193" i="6"/>
  <c r="CO193" i="6"/>
  <c r="CN193" i="6"/>
  <c r="CM193" i="6"/>
  <c r="AW193" i="6"/>
  <c r="AV193" i="6"/>
  <c r="AU193" i="6"/>
  <c r="CH174" i="6"/>
  <c r="BJ174" i="6"/>
  <c r="AM174" i="6"/>
  <c r="CG174" i="6"/>
  <c r="CF174" i="6"/>
  <c r="BI174" i="6"/>
  <c r="BH174" i="6"/>
  <c r="CE174" i="6"/>
  <c r="BG174" i="6"/>
  <c r="CX174" i="6"/>
  <c r="CD174" i="6"/>
  <c r="BF174" i="6"/>
  <c r="CW174" i="6"/>
  <c r="CC174" i="6"/>
  <c r="BE174" i="6"/>
  <c r="CV174" i="6"/>
  <c r="BD174" i="6"/>
  <c r="CA174" i="6"/>
  <c r="BC174" i="6"/>
  <c r="CS174" i="6"/>
  <c r="CR174" i="6"/>
  <c r="AX174" i="6"/>
  <c r="CQ174" i="6"/>
  <c r="AW174" i="6"/>
  <c r="CP174" i="6"/>
  <c r="AV174" i="6"/>
  <c r="CO174" i="6"/>
  <c r="CN174" i="6"/>
  <c r="AU174" i="6"/>
  <c r="CM174" i="6"/>
  <c r="AT174" i="6"/>
  <c r="AS174" i="6"/>
  <c r="BZ174" i="6"/>
  <c r="BY174" i="6"/>
  <c r="AQ174" i="6"/>
  <c r="BW174" i="6"/>
  <c r="AP174" i="6"/>
  <c r="AO174" i="6"/>
  <c r="CU174" i="6"/>
  <c r="BL174" i="6"/>
  <c r="BM174" i="6"/>
  <c r="BK174" i="6"/>
  <c r="CT174" i="6"/>
  <c r="BN174" i="6"/>
  <c r="CM160" i="6"/>
  <c r="BK160" i="6"/>
  <c r="AP160" i="6"/>
  <c r="AO160" i="6"/>
  <c r="CH160" i="6"/>
  <c r="BJ160" i="6"/>
  <c r="AM160" i="6"/>
  <c r="CG160" i="6"/>
  <c r="CF160" i="6"/>
  <c r="BI160" i="6"/>
  <c r="BH160" i="6"/>
  <c r="CE160" i="6"/>
  <c r="BG160" i="6"/>
  <c r="CX160" i="6"/>
  <c r="CD160" i="6"/>
  <c r="BF160" i="6"/>
  <c r="CS160" i="6"/>
  <c r="CR160" i="6"/>
  <c r="BC160" i="6"/>
  <c r="CQ160" i="6"/>
  <c r="CP160" i="6"/>
  <c r="AX160" i="6"/>
  <c r="CO160" i="6"/>
  <c r="AW160" i="6"/>
  <c r="CN160" i="6"/>
  <c r="AV160" i="6"/>
  <c r="CC160" i="6"/>
  <c r="AU160" i="6"/>
  <c r="CA160" i="6"/>
  <c r="AT160" i="6"/>
  <c r="BZ160" i="6"/>
  <c r="AS160" i="6"/>
  <c r="BY160" i="6"/>
  <c r="BW160" i="6"/>
  <c r="AQ160" i="6"/>
  <c r="CW160" i="6"/>
  <c r="CV160" i="6"/>
  <c r="BL160" i="6"/>
  <c r="BM160" i="6"/>
  <c r="BE160" i="6"/>
  <c r="BD160" i="6"/>
  <c r="CT160" i="6"/>
  <c r="CU160" i="6"/>
  <c r="BN160" i="6"/>
  <c r="CT141" i="6"/>
  <c r="BW141" i="6"/>
  <c r="AX141" i="6"/>
  <c r="AW141" i="6"/>
  <c r="AV141" i="6"/>
  <c r="CS141" i="6"/>
  <c r="CR141" i="6"/>
  <c r="CQ141" i="6"/>
  <c r="AU141" i="6"/>
  <c r="CP141" i="6"/>
  <c r="BN141" i="6"/>
  <c r="AT141" i="6"/>
  <c r="CO141" i="6"/>
  <c r="BM141" i="6"/>
  <c r="AS141" i="6"/>
  <c r="CN141" i="6"/>
  <c r="BL141" i="6"/>
  <c r="BZ141" i="6"/>
  <c r="BY141" i="6"/>
  <c r="BK141" i="6"/>
  <c r="CX141" i="6"/>
  <c r="BJ141" i="6"/>
  <c r="CW141" i="6"/>
  <c r="CV141" i="6"/>
  <c r="BI141" i="6"/>
  <c r="CU141" i="6"/>
  <c r="BH141" i="6"/>
  <c r="BG141" i="6"/>
  <c r="BF141" i="6"/>
  <c r="CM141" i="6"/>
  <c r="BE141" i="6"/>
  <c r="BD141" i="6"/>
  <c r="CH141" i="6"/>
  <c r="CF141" i="6"/>
  <c r="AQ141" i="6"/>
  <c r="CD141" i="6"/>
  <c r="AM141" i="6"/>
  <c r="AP141" i="6"/>
  <c r="AO141" i="6"/>
  <c r="CG141" i="6"/>
  <c r="CC141" i="6"/>
  <c r="CE141" i="6"/>
  <c r="CA141" i="6"/>
  <c r="BC141" i="6"/>
  <c r="CU127" i="6"/>
  <c r="BZ127" i="6"/>
  <c r="BC127" i="6"/>
  <c r="BY127" i="6"/>
  <c r="CT127" i="6"/>
  <c r="BW127" i="6"/>
  <c r="AX127" i="6"/>
  <c r="AW127" i="6"/>
  <c r="AV127" i="6"/>
  <c r="CS127" i="6"/>
  <c r="CR127" i="6"/>
  <c r="CQ127" i="6"/>
  <c r="AU127" i="6"/>
  <c r="CP127" i="6"/>
  <c r="BN127" i="6"/>
  <c r="AT127" i="6"/>
  <c r="BD127" i="6"/>
  <c r="CH127" i="6"/>
  <c r="CG127" i="6"/>
  <c r="AS127" i="6"/>
  <c r="CF127" i="6"/>
  <c r="AQ127" i="6"/>
  <c r="AP127" i="6"/>
  <c r="CE127" i="6"/>
  <c r="AO127" i="6"/>
  <c r="CD127" i="6"/>
  <c r="AM127" i="6"/>
  <c r="CC127" i="6"/>
  <c r="CA127" i="6"/>
  <c r="BM127" i="6"/>
  <c r="BL127" i="6"/>
  <c r="BK127" i="6"/>
  <c r="CX127" i="6"/>
  <c r="BJ127" i="6"/>
  <c r="CW127" i="6"/>
  <c r="CO127" i="6"/>
  <c r="CN127" i="6"/>
  <c r="CM127" i="6"/>
  <c r="BI127" i="6"/>
  <c r="BH127" i="6"/>
  <c r="BG127" i="6"/>
  <c r="BF127" i="6"/>
  <c r="BE127" i="6"/>
  <c r="CV127" i="6"/>
  <c r="CX94" i="6"/>
  <c r="CD94" i="6"/>
  <c r="BF94" i="6"/>
  <c r="CW94" i="6"/>
  <c r="CC94" i="6"/>
  <c r="BE94" i="6"/>
  <c r="CV94" i="6"/>
  <c r="BD94" i="6"/>
  <c r="CA94" i="6"/>
  <c r="CU94" i="6"/>
  <c r="BZ94" i="6"/>
  <c r="BC94" i="6"/>
  <c r="BY94" i="6"/>
  <c r="CT94" i="6"/>
  <c r="BW94" i="6"/>
  <c r="AX94" i="6"/>
  <c r="AW94" i="6"/>
  <c r="AV94" i="6"/>
  <c r="AU94" i="6"/>
  <c r="CH94" i="6"/>
  <c r="AT94" i="6"/>
  <c r="CG94" i="6"/>
  <c r="AS94" i="6"/>
  <c r="CF94" i="6"/>
  <c r="AQ94" i="6"/>
  <c r="AP94" i="6"/>
  <c r="CE94" i="6"/>
  <c r="AO94" i="6"/>
  <c r="AM94" i="6"/>
  <c r="BN94" i="6"/>
  <c r="BM94" i="6"/>
  <c r="BL94" i="6"/>
  <c r="BK94" i="6"/>
  <c r="CS94" i="6"/>
  <c r="BJ94" i="6"/>
  <c r="CR94" i="6"/>
  <c r="CQ94" i="6"/>
  <c r="CP94" i="6"/>
  <c r="CO94" i="6"/>
  <c r="CN94" i="6"/>
  <c r="BH94" i="6"/>
  <c r="CM94" i="6"/>
  <c r="BI94" i="6"/>
  <c r="BG94" i="6"/>
  <c r="CA80" i="6"/>
  <c r="CU80" i="6"/>
  <c r="BZ80" i="6"/>
  <c r="BC80" i="6"/>
  <c r="BY80" i="6"/>
  <c r="CT80" i="6"/>
  <c r="BW80" i="6"/>
  <c r="AX80" i="6"/>
  <c r="AW80" i="6"/>
  <c r="AV80" i="6"/>
  <c r="CS80" i="6"/>
  <c r="CR80" i="6"/>
  <c r="CQ80" i="6"/>
  <c r="AU80" i="6"/>
  <c r="CO80" i="6"/>
  <c r="BH80" i="6"/>
  <c r="CN80" i="6"/>
  <c r="BG80" i="6"/>
  <c r="BF80" i="6"/>
  <c r="CM80" i="6"/>
  <c r="BE80" i="6"/>
  <c r="BD80" i="6"/>
  <c r="CH80" i="6"/>
  <c r="AT80" i="6"/>
  <c r="CG80" i="6"/>
  <c r="AS80" i="6"/>
  <c r="CF80" i="6"/>
  <c r="AQ80" i="6"/>
  <c r="AP80" i="6"/>
  <c r="CE80" i="6"/>
  <c r="AO80" i="6"/>
  <c r="CD80" i="6"/>
  <c r="AM80" i="6"/>
  <c r="CC80" i="6"/>
  <c r="BN80" i="6"/>
  <c r="BM80" i="6"/>
  <c r="BL80" i="6"/>
  <c r="BK80" i="6"/>
  <c r="CW80" i="6"/>
  <c r="CP80" i="6"/>
  <c r="BI80" i="6"/>
  <c r="CX80" i="6"/>
  <c r="CV80" i="6"/>
  <c r="BJ80" i="6"/>
  <c r="CW66" i="6"/>
  <c r="CC66" i="6"/>
  <c r="BE66" i="6"/>
  <c r="CV66" i="6"/>
  <c r="BD66" i="6"/>
  <c r="CA66" i="6"/>
  <c r="CU66" i="6"/>
  <c r="BZ66" i="6"/>
  <c r="BC66" i="6"/>
  <c r="BY66" i="6"/>
  <c r="CT66" i="6"/>
  <c r="BW66" i="6"/>
  <c r="AX66" i="6"/>
  <c r="AW66" i="6"/>
  <c r="AV66" i="6"/>
  <c r="CS66" i="6"/>
  <c r="BN66" i="6"/>
  <c r="BM66" i="6"/>
  <c r="BL66" i="6"/>
  <c r="BK66" i="6"/>
  <c r="CX66" i="6"/>
  <c r="BJ66" i="6"/>
  <c r="CR66" i="6"/>
  <c r="CQ66" i="6"/>
  <c r="CP66" i="6"/>
  <c r="BI66" i="6"/>
  <c r="CO66" i="6"/>
  <c r="BH66" i="6"/>
  <c r="CN66" i="6"/>
  <c r="BG66" i="6"/>
  <c r="BF66" i="6"/>
  <c r="CM66" i="6"/>
  <c r="AU66" i="6"/>
  <c r="CH66" i="6"/>
  <c r="AT66" i="6"/>
  <c r="CG66" i="6"/>
  <c r="AS66" i="6"/>
  <c r="CF66" i="6"/>
  <c r="CE66" i="6"/>
  <c r="AO66" i="6"/>
  <c r="CD66" i="6"/>
  <c r="AQ66" i="6"/>
  <c r="AP66" i="6"/>
  <c r="AM66" i="6"/>
  <c r="CH38" i="6"/>
  <c r="BJ38" i="6"/>
  <c r="AM38" i="6"/>
  <c r="CG38" i="6"/>
  <c r="CF38" i="6"/>
  <c r="BI38" i="6"/>
  <c r="BH38" i="6"/>
  <c r="CE38" i="6"/>
  <c r="BG38" i="6"/>
  <c r="CX38" i="6"/>
  <c r="CD38" i="6"/>
  <c r="BF38" i="6"/>
  <c r="CW38" i="6"/>
  <c r="CC38" i="6"/>
  <c r="BE38" i="6"/>
  <c r="CV38" i="6"/>
  <c r="BD38" i="6"/>
  <c r="BW38" i="6"/>
  <c r="AQ38" i="6"/>
  <c r="AP38" i="6"/>
  <c r="AO38" i="6"/>
  <c r="BN38" i="6"/>
  <c r="CU38" i="6"/>
  <c r="BM38" i="6"/>
  <c r="BL38" i="6"/>
  <c r="CT38" i="6"/>
  <c r="BK38" i="6"/>
  <c r="CS38" i="6"/>
  <c r="CR38" i="6"/>
  <c r="BC38" i="6"/>
  <c r="CQ38" i="6"/>
  <c r="CP38" i="6"/>
  <c r="AX38" i="6"/>
  <c r="CO38" i="6"/>
  <c r="AW38" i="6"/>
  <c r="CN38" i="6"/>
  <c r="AV38" i="6"/>
  <c r="AU38" i="6"/>
  <c r="AX12" i="6"/>
  <c r="CP12" i="6"/>
  <c r="BH13" i="6"/>
  <c r="CU13" i="6"/>
  <c r="BL14" i="6"/>
  <c r="AP18" i="6"/>
  <c r="AP26" i="6"/>
  <c r="CA34" i="6"/>
  <c r="BL41" i="6"/>
  <c r="BH52" i="6"/>
  <c r="AV57" i="6"/>
  <c r="CT72" i="6"/>
  <c r="AW387" i="6"/>
  <c r="AV387" i="6"/>
  <c r="CS387" i="6"/>
  <c r="CQ387" i="6"/>
  <c r="AU387" i="6"/>
  <c r="CP387" i="6"/>
  <c r="BN387" i="6"/>
  <c r="AT387" i="6"/>
  <c r="AO387" i="6"/>
  <c r="CH387" i="6"/>
  <c r="BJ387" i="6"/>
  <c r="AM387" i="6"/>
  <c r="CG387" i="6"/>
  <c r="CF387" i="6"/>
  <c r="BI387" i="6"/>
  <c r="BH387" i="6"/>
  <c r="CE387" i="6"/>
  <c r="BG387" i="6"/>
  <c r="CX387" i="6"/>
  <c r="CD387" i="6"/>
  <c r="BF387" i="6"/>
  <c r="CW387" i="6"/>
  <c r="CC387" i="6"/>
  <c r="BE387" i="6"/>
  <c r="CU387" i="6"/>
  <c r="BZ387" i="6"/>
  <c r="BC387" i="6"/>
  <c r="BY387" i="6"/>
  <c r="CT387" i="6"/>
  <c r="BW387" i="6"/>
  <c r="AX387" i="6"/>
  <c r="AQ387" i="6"/>
  <c r="AP387" i="6"/>
  <c r="CV387" i="6"/>
  <c r="CR387" i="6"/>
  <c r="CO387" i="6"/>
  <c r="CN387" i="6"/>
  <c r="CM387" i="6"/>
  <c r="CA387" i="6"/>
  <c r="BM387" i="6"/>
  <c r="BL387" i="6"/>
  <c r="BK387" i="6"/>
  <c r="BD387" i="6"/>
  <c r="AS387" i="6"/>
  <c r="BY373" i="6"/>
  <c r="CT373" i="6"/>
  <c r="BW373" i="6"/>
  <c r="AX373" i="6"/>
  <c r="AW373" i="6"/>
  <c r="CO373" i="6"/>
  <c r="BK373" i="6"/>
  <c r="CN373" i="6"/>
  <c r="BJ373" i="6"/>
  <c r="CM373" i="6"/>
  <c r="CH373" i="6"/>
  <c r="BI373" i="6"/>
  <c r="CG373" i="6"/>
  <c r="BH373" i="6"/>
  <c r="CF373" i="6"/>
  <c r="BG373" i="6"/>
  <c r="BN373" i="6"/>
  <c r="BM373" i="6"/>
  <c r="CX373" i="6"/>
  <c r="BL373" i="6"/>
  <c r="CW373" i="6"/>
  <c r="CV373" i="6"/>
  <c r="BF373" i="6"/>
  <c r="BE373" i="6"/>
  <c r="CU373" i="6"/>
  <c r="BD373" i="6"/>
  <c r="CS373" i="6"/>
  <c r="BC373" i="6"/>
  <c r="CR373" i="6"/>
  <c r="AV373" i="6"/>
  <c r="CQ373" i="6"/>
  <c r="CP373" i="6"/>
  <c r="AU373" i="6"/>
  <c r="AT373" i="6"/>
  <c r="CE373" i="6"/>
  <c r="AS373" i="6"/>
  <c r="BZ373" i="6"/>
  <c r="AQ373" i="6"/>
  <c r="AP373" i="6"/>
  <c r="AO373" i="6"/>
  <c r="AM373" i="6"/>
  <c r="CA373" i="6"/>
  <c r="CD373" i="6"/>
  <c r="CC373" i="6"/>
  <c r="BH364" i="6"/>
  <c r="CE364" i="6"/>
  <c r="BG364" i="6"/>
  <c r="CX364" i="6"/>
  <c r="CD364" i="6"/>
  <c r="BF364" i="6"/>
  <c r="CW364" i="6"/>
  <c r="CC364" i="6"/>
  <c r="BE364" i="6"/>
  <c r="CV364" i="6"/>
  <c r="BD364" i="6"/>
  <c r="CA364" i="6"/>
  <c r="CU364" i="6"/>
  <c r="BZ364" i="6"/>
  <c r="BC364" i="6"/>
  <c r="BY364" i="6"/>
  <c r="AQ364" i="6"/>
  <c r="AP364" i="6"/>
  <c r="AO364" i="6"/>
  <c r="AM364" i="6"/>
  <c r="BN364" i="6"/>
  <c r="BM364" i="6"/>
  <c r="CT364" i="6"/>
  <c r="BL364" i="6"/>
  <c r="BI364" i="6"/>
  <c r="AX364" i="6"/>
  <c r="AW364" i="6"/>
  <c r="AV364" i="6"/>
  <c r="CS364" i="6"/>
  <c r="CR364" i="6"/>
  <c r="AU364" i="6"/>
  <c r="CQ364" i="6"/>
  <c r="AT364" i="6"/>
  <c r="CP364" i="6"/>
  <c r="AS364" i="6"/>
  <c r="CO364" i="6"/>
  <c r="CN364" i="6"/>
  <c r="CM364" i="6"/>
  <c r="CH364" i="6"/>
  <c r="CG364" i="6"/>
  <c r="CF364" i="6"/>
  <c r="BJ364" i="6"/>
  <c r="BW364" i="6"/>
  <c r="BK364" i="6"/>
  <c r="CH341" i="6"/>
  <c r="BJ341" i="6"/>
  <c r="CG341" i="6"/>
  <c r="CF341" i="6"/>
  <c r="CE341" i="6"/>
  <c r="BG341" i="6"/>
  <c r="CW341" i="6"/>
  <c r="CC341" i="6"/>
  <c r="CV341" i="6"/>
  <c r="AU341" i="6"/>
  <c r="AT341" i="6"/>
  <c r="CU341" i="6"/>
  <c r="AS341" i="6"/>
  <c r="BN341" i="6"/>
  <c r="CT341" i="6"/>
  <c r="BM341" i="6"/>
  <c r="AQ341" i="6"/>
  <c r="BL341" i="6"/>
  <c r="AP341" i="6"/>
  <c r="AO341" i="6"/>
  <c r="CS341" i="6"/>
  <c r="BK341" i="6"/>
  <c r="AM341" i="6"/>
  <c r="CR341" i="6"/>
  <c r="CA341" i="6"/>
  <c r="BZ341" i="6"/>
  <c r="BY341" i="6"/>
  <c r="BW341" i="6"/>
  <c r="BI341" i="6"/>
  <c r="BH341" i="6"/>
  <c r="BF341" i="6"/>
  <c r="BE341" i="6"/>
  <c r="BD341" i="6"/>
  <c r="CX341" i="6"/>
  <c r="BC341" i="6"/>
  <c r="CQ341" i="6"/>
  <c r="CP341" i="6"/>
  <c r="AX341" i="6"/>
  <c r="CO341" i="6"/>
  <c r="AW341" i="6"/>
  <c r="CM341" i="6"/>
  <c r="CD341" i="6"/>
  <c r="AV341" i="6"/>
  <c r="CN341" i="6"/>
  <c r="BY299" i="6"/>
  <c r="CT299" i="6"/>
  <c r="BW299" i="6"/>
  <c r="AX299" i="6"/>
  <c r="AW299" i="6"/>
  <c r="AV299" i="6"/>
  <c r="CS299" i="6"/>
  <c r="CR299" i="6"/>
  <c r="CQ299" i="6"/>
  <c r="CP299" i="6"/>
  <c r="BN299" i="6"/>
  <c r="AT299" i="6"/>
  <c r="CO299" i="6"/>
  <c r="BM299" i="6"/>
  <c r="AS299" i="6"/>
  <c r="CE299" i="6"/>
  <c r="AQ299" i="6"/>
  <c r="CD299" i="6"/>
  <c r="AP299" i="6"/>
  <c r="CC299" i="6"/>
  <c r="AO299" i="6"/>
  <c r="AM299" i="6"/>
  <c r="CA299" i="6"/>
  <c r="BZ299" i="6"/>
  <c r="BL299" i="6"/>
  <c r="BK299" i="6"/>
  <c r="CH299" i="6"/>
  <c r="CG299" i="6"/>
  <c r="CF299" i="6"/>
  <c r="BJ299" i="6"/>
  <c r="BI299" i="6"/>
  <c r="BH299" i="6"/>
  <c r="BG299" i="6"/>
  <c r="BF299" i="6"/>
  <c r="BE299" i="6"/>
  <c r="BD299" i="6"/>
  <c r="CX299" i="6"/>
  <c r="CW299" i="6"/>
  <c r="BC299" i="6"/>
  <c r="CV299" i="6"/>
  <c r="AU299" i="6"/>
  <c r="CU299" i="6"/>
  <c r="CN299" i="6"/>
  <c r="CM299" i="6"/>
  <c r="CU285" i="6"/>
  <c r="BZ285" i="6"/>
  <c r="BC285" i="6"/>
  <c r="BY285" i="6"/>
  <c r="CT285" i="6"/>
  <c r="BW285" i="6"/>
  <c r="AX285" i="6"/>
  <c r="AW285" i="6"/>
  <c r="AV285" i="6"/>
  <c r="CS285" i="6"/>
  <c r="CR285" i="6"/>
  <c r="CQ285" i="6"/>
  <c r="AU285" i="6"/>
  <c r="CP285" i="6"/>
  <c r="BN285" i="6"/>
  <c r="AT285" i="6"/>
  <c r="CX285" i="6"/>
  <c r="BJ285" i="6"/>
  <c r="CW285" i="6"/>
  <c r="CV285" i="6"/>
  <c r="BI285" i="6"/>
  <c r="CO285" i="6"/>
  <c r="BH285" i="6"/>
  <c r="CN285" i="6"/>
  <c r="BG285" i="6"/>
  <c r="BF285" i="6"/>
  <c r="CM285" i="6"/>
  <c r="BE285" i="6"/>
  <c r="BD285" i="6"/>
  <c r="CH285" i="6"/>
  <c r="CG285" i="6"/>
  <c r="AS285" i="6"/>
  <c r="CF285" i="6"/>
  <c r="AQ285" i="6"/>
  <c r="AP285" i="6"/>
  <c r="CE285" i="6"/>
  <c r="AO285" i="6"/>
  <c r="CD285" i="6"/>
  <c r="AM285" i="6"/>
  <c r="CC285" i="6"/>
  <c r="CA285" i="6"/>
  <c r="BL285" i="6"/>
  <c r="BM285" i="6"/>
  <c r="BK285" i="6"/>
  <c r="CU276" i="6"/>
  <c r="BZ276" i="6"/>
  <c r="BC276" i="6"/>
  <c r="BY276" i="6"/>
  <c r="CT276" i="6"/>
  <c r="BW276" i="6"/>
  <c r="AX276" i="6"/>
  <c r="AW276" i="6"/>
  <c r="AV276" i="6"/>
  <c r="CS276" i="6"/>
  <c r="CR276" i="6"/>
  <c r="CQ276" i="6"/>
  <c r="AU276" i="6"/>
  <c r="CP276" i="6"/>
  <c r="BN276" i="6"/>
  <c r="AT276" i="6"/>
  <c r="CO276" i="6"/>
  <c r="BM276" i="6"/>
  <c r="AS276" i="6"/>
  <c r="AQ276" i="6"/>
  <c r="CM276" i="6"/>
  <c r="BK276" i="6"/>
  <c r="AP276" i="6"/>
  <c r="AO276" i="6"/>
  <c r="CH276" i="6"/>
  <c r="BJ276" i="6"/>
  <c r="AM276" i="6"/>
  <c r="CG276" i="6"/>
  <c r="CF276" i="6"/>
  <c r="BI276" i="6"/>
  <c r="BH276" i="6"/>
  <c r="CA276" i="6"/>
  <c r="BL276" i="6"/>
  <c r="BG276" i="6"/>
  <c r="BF276" i="6"/>
  <c r="BE276" i="6"/>
  <c r="BD276" i="6"/>
  <c r="CX276" i="6"/>
  <c r="CW276" i="6"/>
  <c r="CV276" i="6"/>
  <c r="CC276" i="6"/>
  <c r="CN276" i="6"/>
  <c r="CE276" i="6"/>
  <c r="CD276" i="6"/>
  <c r="CA257" i="6"/>
  <c r="CU257" i="6"/>
  <c r="BZ257" i="6"/>
  <c r="BC257" i="6"/>
  <c r="BY257" i="6"/>
  <c r="CT257" i="6"/>
  <c r="BW257" i="6"/>
  <c r="AX257" i="6"/>
  <c r="AW257" i="6"/>
  <c r="AV257" i="6"/>
  <c r="CS257" i="6"/>
  <c r="CR257" i="6"/>
  <c r="CQ257" i="6"/>
  <c r="AU257" i="6"/>
  <c r="CO257" i="6"/>
  <c r="BH257" i="6"/>
  <c r="CN257" i="6"/>
  <c r="BG257" i="6"/>
  <c r="BF257" i="6"/>
  <c r="CM257" i="6"/>
  <c r="BE257" i="6"/>
  <c r="BD257" i="6"/>
  <c r="CH257" i="6"/>
  <c r="AT257" i="6"/>
  <c r="CG257" i="6"/>
  <c r="AS257" i="6"/>
  <c r="CF257" i="6"/>
  <c r="AQ257" i="6"/>
  <c r="CE257" i="6"/>
  <c r="AO257" i="6"/>
  <c r="CD257" i="6"/>
  <c r="AM257" i="6"/>
  <c r="CC257" i="6"/>
  <c r="BN257" i="6"/>
  <c r="BM257" i="6"/>
  <c r="BL257" i="6"/>
  <c r="BK257" i="6"/>
  <c r="CP257" i="6"/>
  <c r="BI257" i="6"/>
  <c r="BJ257" i="6"/>
  <c r="AP257" i="6"/>
  <c r="CX257" i="6"/>
  <c r="CW257" i="6"/>
  <c r="CV257" i="6"/>
  <c r="CX248" i="6"/>
  <c r="CD248" i="6"/>
  <c r="BF248" i="6"/>
  <c r="CW248" i="6"/>
  <c r="CC248" i="6"/>
  <c r="BE248" i="6"/>
  <c r="CV248" i="6"/>
  <c r="BD248" i="6"/>
  <c r="CA248" i="6"/>
  <c r="CU248" i="6"/>
  <c r="BZ248" i="6"/>
  <c r="BC248" i="6"/>
  <c r="BY248" i="6"/>
  <c r="CT248" i="6"/>
  <c r="BW248" i="6"/>
  <c r="AX248" i="6"/>
  <c r="AW248" i="6"/>
  <c r="AV248" i="6"/>
  <c r="CG248" i="6"/>
  <c r="AS248" i="6"/>
  <c r="CF248" i="6"/>
  <c r="AQ248" i="6"/>
  <c r="AP248" i="6"/>
  <c r="CE248" i="6"/>
  <c r="AO248" i="6"/>
  <c r="AM248" i="6"/>
  <c r="BN248" i="6"/>
  <c r="CH248" i="6"/>
  <c r="AT248" i="6"/>
  <c r="CN248" i="6"/>
  <c r="CM248" i="6"/>
  <c r="BM248" i="6"/>
  <c r="BL248" i="6"/>
  <c r="BK248" i="6"/>
  <c r="BJ248" i="6"/>
  <c r="BI248" i="6"/>
  <c r="BH248" i="6"/>
  <c r="BG248" i="6"/>
  <c r="AU248" i="6"/>
  <c r="CO248" i="6"/>
  <c r="CS248" i="6"/>
  <c r="CR248" i="6"/>
  <c r="CQ248" i="6"/>
  <c r="CP248" i="6"/>
  <c r="CF225" i="6"/>
  <c r="BI225" i="6"/>
  <c r="BH225" i="6"/>
  <c r="CE225" i="6"/>
  <c r="BG225" i="6"/>
  <c r="CX225" i="6"/>
  <c r="CD225" i="6"/>
  <c r="BF225" i="6"/>
  <c r="CW225" i="6"/>
  <c r="CC225" i="6"/>
  <c r="BE225" i="6"/>
  <c r="CV225" i="6"/>
  <c r="BD225" i="6"/>
  <c r="CA225" i="6"/>
  <c r="CU225" i="6"/>
  <c r="BZ225" i="6"/>
  <c r="BC225" i="6"/>
  <c r="BN225" i="6"/>
  <c r="BM225" i="6"/>
  <c r="BL225" i="6"/>
  <c r="CT225" i="6"/>
  <c r="BK225" i="6"/>
  <c r="CS225" i="6"/>
  <c r="BJ225" i="6"/>
  <c r="CR225" i="6"/>
  <c r="CQ225" i="6"/>
  <c r="CP225" i="6"/>
  <c r="AX225" i="6"/>
  <c r="CO225" i="6"/>
  <c r="AW225" i="6"/>
  <c r="CN225" i="6"/>
  <c r="AV225" i="6"/>
  <c r="CM225" i="6"/>
  <c r="AU225" i="6"/>
  <c r="CH225" i="6"/>
  <c r="AT225" i="6"/>
  <c r="CG225" i="6"/>
  <c r="AS225" i="6"/>
  <c r="AQ225" i="6"/>
  <c r="AP225" i="6"/>
  <c r="AO225" i="6"/>
  <c r="AM225" i="6"/>
  <c r="BW225" i="6"/>
  <c r="BY225" i="6"/>
  <c r="CX216" i="6"/>
  <c r="CD216" i="6"/>
  <c r="BF216" i="6"/>
  <c r="CW216" i="6"/>
  <c r="CC216" i="6"/>
  <c r="BE216" i="6"/>
  <c r="CV216" i="6"/>
  <c r="BD216" i="6"/>
  <c r="CA216" i="6"/>
  <c r="CU216" i="6"/>
  <c r="BZ216" i="6"/>
  <c r="BC216" i="6"/>
  <c r="BY216" i="6"/>
  <c r="CT216" i="6"/>
  <c r="BW216" i="6"/>
  <c r="AX216" i="6"/>
  <c r="AW216" i="6"/>
  <c r="AV216" i="6"/>
  <c r="CS216" i="6"/>
  <c r="CR216" i="6"/>
  <c r="CQ216" i="6"/>
  <c r="BI216" i="6"/>
  <c r="CP216" i="6"/>
  <c r="BH216" i="6"/>
  <c r="CO216" i="6"/>
  <c r="BG216" i="6"/>
  <c r="CN216" i="6"/>
  <c r="AU216" i="6"/>
  <c r="CM216" i="6"/>
  <c r="AT216" i="6"/>
  <c r="AS216" i="6"/>
  <c r="CH216" i="6"/>
  <c r="CG216" i="6"/>
  <c r="AQ216" i="6"/>
  <c r="CF216" i="6"/>
  <c r="AP216" i="6"/>
  <c r="AO216" i="6"/>
  <c r="AM216" i="6"/>
  <c r="CE216" i="6"/>
  <c r="BN216" i="6"/>
  <c r="BM216" i="6"/>
  <c r="BJ216" i="6"/>
  <c r="BL216" i="6"/>
  <c r="BK216" i="6"/>
  <c r="CG169" i="6"/>
  <c r="CF169" i="6"/>
  <c r="BI169" i="6"/>
  <c r="BH169" i="6"/>
  <c r="CE169" i="6"/>
  <c r="BG169" i="6"/>
  <c r="CX169" i="6"/>
  <c r="CD169" i="6"/>
  <c r="BF169" i="6"/>
  <c r="CW169" i="6"/>
  <c r="CC169" i="6"/>
  <c r="BE169" i="6"/>
  <c r="CV169" i="6"/>
  <c r="BD169" i="6"/>
  <c r="CA169" i="6"/>
  <c r="BN169" i="6"/>
  <c r="CU169" i="6"/>
  <c r="BM169" i="6"/>
  <c r="BL169" i="6"/>
  <c r="CT169" i="6"/>
  <c r="BK169" i="6"/>
  <c r="CS169" i="6"/>
  <c r="BJ169" i="6"/>
  <c r="CR169" i="6"/>
  <c r="BC169" i="6"/>
  <c r="CQ169" i="6"/>
  <c r="CP169" i="6"/>
  <c r="AX169" i="6"/>
  <c r="CO169" i="6"/>
  <c r="AW169" i="6"/>
  <c r="CN169" i="6"/>
  <c r="AV169" i="6"/>
  <c r="CM169" i="6"/>
  <c r="AU169" i="6"/>
  <c r="CH169" i="6"/>
  <c r="AT169" i="6"/>
  <c r="BZ169" i="6"/>
  <c r="AS169" i="6"/>
  <c r="BY169" i="6"/>
  <c r="AO169" i="6"/>
  <c r="BW169" i="6"/>
  <c r="AQ169" i="6"/>
  <c r="AP169" i="6"/>
  <c r="AM169" i="6"/>
  <c r="AO155" i="6"/>
  <c r="CH155" i="6"/>
  <c r="BJ155" i="6"/>
  <c r="AM155" i="6"/>
  <c r="CG155" i="6"/>
  <c r="CF155" i="6"/>
  <c r="BI155" i="6"/>
  <c r="BH155" i="6"/>
  <c r="CE155" i="6"/>
  <c r="BG155" i="6"/>
  <c r="CX155" i="6"/>
  <c r="CD155" i="6"/>
  <c r="BF155" i="6"/>
  <c r="CW155" i="6"/>
  <c r="CC155" i="6"/>
  <c r="BE155" i="6"/>
  <c r="CM155" i="6"/>
  <c r="AU155" i="6"/>
  <c r="CA155" i="6"/>
  <c r="AT155" i="6"/>
  <c r="BZ155" i="6"/>
  <c r="AS155" i="6"/>
  <c r="BY155" i="6"/>
  <c r="BW155" i="6"/>
  <c r="AQ155" i="6"/>
  <c r="AP155" i="6"/>
  <c r="CP155" i="6"/>
  <c r="AX155" i="6"/>
  <c r="CT155" i="6"/>
  <c r="CS155" i="6"/>
  <c r="CR155" i="6"/>
  <c r="CQ155" i="6"/>
  <c r="CO155" i="6"/>
  <c r="CN155" i="6"/>
  <c r="BN155" i="6"/>
  <c r="BM155" i="6"/>
  <c r="BL155" i="6"/>
  <c r="BK155" i="6"/>
  <c r="BD155" i="6"/>
  <c r="CV155" i="6"/>
  <c r="AW155" i="6"/>
  <c r="BC155" i="6"/>
  <c r="AV155" i="6"/>
  <c r="CU155" i="6"/>
  <c r="AW136" i="6"/>
  <c r="AV136" i="6"/>
  <c r="CS136" i="6"/>
  <c r="CR136" i="6"/>
  <c r="CQ136" i="6"/>
  <c r="AU136" i="6"/>
  <c r="CP136" i="6"/>
  <c r="BN136" i="6"/>
  <c r="AT136" i="6"/>
  <c r="CO136" i="6"/>
  <c r="BM136" i="6"/>
  <c r="AS136" i="6"/>
  <c r="CN136" i="6"/>
  <c r="BL136" i="6"/>
  <c r="AQ136" i="6"/>
  <c r="CV136" i="6"/>
  <c r="BI136" i="6"/>
  <c r="CU136" i="6"/>
  <c r="BH136" i="6"/>
  <c r="BG136" i="6"/>
  <c r="CT136" i="6"/>
  <c r="BF136" i="6"/>
  <c r="CM136" i="6"/>
  <c r="BE136" i="6"/>
  <c r="BD136" i="6"/>
  <c r="CH136" i="6"/>
  <c r="CG136" i="6"/>
  <c r="BC136" i="6"/>
  <c r="CF136" i="6"/>
  <c r="AX136" i="6"/>
  <c r="AP136" i="6"/>
  <c r="CE136" i="6"/>
  <c r="AO136" i="6"/>
  <c r="CD136" i="6"/>
  <c r="AM136" i="6"/>
  <c r="CC136" i="6"/>
  <c r="CA136" i="6"/>
  <c r="BZ136" i="6"/>
  <c r="BK136" i="6"/>
  <c r="BY136" i="6"/>
  <c r="BW136" i="6"/>
  <c r="BJ136" i="6"/>
  <c r="CX136" i="6"/>
  <c r="CW136" i="6"/>
  <c r="BY122" i="6"/>
  <c r="CT122" i="6"/>
  <c r="BW122" i="6"/>
  <c r="AX122" i="6"/>
  <c r="AW122" i="6"/>
  <c r="AV122" i="6"/>
  <c r="CS122" i="6"/>
  <c r="CR122" i="6"/>
  <c r="CQ122" i="6"/>
  <c r="AU122" i="6"/>
  <c r="CP122" i="6"/>
  <c r="BN122" i="6"/>
  <c r="AT122" i="6"/>
  <c r="CO122" i="6"/>
  <c r="BM122" i="6"/>
  <c r="AS122" i="6"/>
  <c r="CD122" i="6"/>
  <c r="AM122" i="6"/>
  <c r="CC122" i="6"/>
  <c r="CA122" i="6"/>
  <c r="BZ122" i="6"/>
  <c r="BL122" i="6"/>
  <c r="BK122" i="6"/>
  <c r="BI122" i="6"/>
  <c r="BH122" i="6"/>
  <c r="BG122" i="6"/>
  <c r="BF122" i="6"/>
  <c r="BE122" i="6"/>
  <c r="BD122" i="6"/>
  <c r="CX122" i="6"/>
  <c r="CW122" i="6"/>
  <c r="BC122" i="6"/>
  <c r="CV122" i="6"/>
  <c r="AQ122" i="6"/>
  <c r="CU122" i="6"/>
  <c r="AP122" i="6"/>
  <c r="CN122" i="6"/>
  <c r="AO122" i="6"/>
  <c r="CM122" i="6"/>
  <c r="CH122" i="6"/>
  <c r="CG122" i="6"/>
  <c r="CF122" i="6"/>
  <c r="CE122" i="6"/>
  <c r="BJ122" i="6"/>
  <c r="CV108" i="6"/>
  <c r="BD108" i="6"/>
  <c r="CA108" i="6"/>
  <c r="CU108" i="6"/>
  <c r="BZ108" i="6"/>
  <c r="BC108" i="6"/>
  <c r="BY108" i="6"/>
  <c r="CT108" i="6"/>
  <c r="BW108" i="6"/>
  <c r="AX108" i="6"/>
  <c r="AW108" i="6"/>
  <c r="AV108" i="6"/>
  <c r="CS108" i="6"/>
  <c r="CR108" i="6"/>
  <c r="BM108" i="6"/>
  <c r="BL108" i="6"/>
  <c r="BK108" i="6"/>
  <c r="CX108" i="6"/>
  <c r="BJ108" i="6"/>
  <c r="CW108" i="6"/>
  <c r="CQ108" i="6"/>
  <c r="CP108" i="6"/>
  <c r="BI108" i="6"/>
  <c r="CO108" i="6"/>
  <c r="BH108" i="6"/>
  <c r="CN108" i="6"/>
  <c r="BG108" i="6"/>
  <c r="BF108" i="6"/>
  <c r="CM108" i="6"/>
  <c r="BE108" i="6"/>
  <c r="AU108" i="6"/>
  <c r="CH108" i="6"/>
  <c r="AT108" i="6"/>
  <c r="CG108" i="6"/>
  <c r="AS108" i="6"/>
  <c r="CF108" i="6"/>
  <c r="AQ108" i="6"/>
  <c r="AP108" i="6"/>
  <c r="CD108" i="6"/>
  <c r="AM108" i="6"/>
  <c r="CE108" i="6"/>
  <c r="CC108" i="6"/>
  <c r="BN108" i="6"/>
  <c r="AO108" i="6"/>
  <c r="CW89" i="6"/>
  <c r="CC89" i="6"/>
  <c r="BE89" i="6"/>
  <c r="CV89" i="6"/>
  <c r="BD89" i="6"/>
  <c r="CA89" i="6"/>
  <c r="CU89" i="6"/>
  <c r="BZ89" i="6"/>
  <c r="BC89" i="6"/>
  <c r="BY89" i="6"/>
  <c r="CT89" i="6"/>
  <c r="BW89" i="6"/>
  <c r="AX89" i="6"/>
  <c r="AW89" i="6"/>
  <c r="AV89" i="6"/>
  <c r="CS89" i="6"/>
  <c r="CD89" i="6"/>
  <c r="AM89" i="6"/>
  <c r="BN89" i="6"/>
  <c r="BM89" i="6"/>
  <c r="BL89" i="6"/>
  <c r="BK89" i="6"/>
  <c r="BI89" i="6"/>
  <c r="BH89" i="6"/>
  <c r="BG89" i="6"/>
  <c r="BF89" i="6"/>
  <c r="AU89" i="6"/>
  <c r="CX89" i="6"/>
  <c r="AT89" i="6"/>
  <c r="CR89" i="6"/>
  <c r="AS89" i="6"/>
  <c r="CQ89" i="6"/>
  <c r="CP89" i="6"/>
  <c r="AQ89" i="6"/>
  <c r="CO89" i="6"/>
  <c r="AP89" i="6"/>
  <c r="CN89" i="6"/>
  <c r="AO89" i="6"/>
  <c r="CM89" i="6"/>
  <c r="CH89" i="6"/>
  <c r="CG89" i="6"/>
  <c r="BJ89" i="6"/>
  <c r="CE89" i="6"/>
  <c r="CU75" i="6"/>
  <c r="BZ75" i="6"/>
  <c r="BC75" i="6"/>
  <c r="BY75" i="6"/>
  <c r="CT75" i="6"/>
  <c r="BW75" i="6"/>
  <c r="AX75" i="6"/>
  <c r="AW75" i="6"/>
  <c r="AV75" i="6"/>
  <c r="CS75" i="6"/>
  <c r="CR75" i="6"/>
  <c r="CQ75" i="6"/>
  <c r="AU75" i="6"/>
  <c r="CP75" i="6"/>
  <c r="BN75" i="6"/>
  <c r="AT75" i="6"/>
  <c r="CF75" i="6"/>
  <c r="AQ75" i="6"/>
  <c r="AP75" i="6"/>
  <c r="CE75" i="6"/>
  <c r="AO75" i="6"/>
  <c r="CD75" i="6"/>
  <c r="AM75" i="6"/>
  <c r="CC75" i="6"/>
  <c r="CA75" i="6"/>
  <c r="BM75" i="6"/>
  <c r="BL75" i="6"/>
  <c r="BK75" i="6"/>
  <c r="CX75" i="6"/>
  <c r="BJ75" i="6"/>
  <c r="CW75" i="6"/>
  <c r="CV75" i="6"/>
  <c r="BI75" i="6"/>
  <c r="CO75" i="6"/>
  <c r="BH75" i="6"/>
  <c r="CN75" i="6"/>
  <c r="BG75" i="6"/>
  <c r="BD75" i="6"/>
  <c r="CG75" i="6"/>
  <c r="AS75" i="6"/>
  <c r="CM75" i="6"/>
  <c r="CH75" i="6"/>
  <c r="BF75" i="6"/>
  <c r="BE75" i="6"/>
  <c r="CV61" i="6"/>
  <c r="BD61" i="6"/>
  <c r="CA61" i="6"/>
  <c r="CU61" i="6"/>
  <c r="BZ61" i="6"/>
  <c r="BC61" i="6"/>
  <c r="BY61" i="6"/>
  <c r="CT61" i="6"/>
  <c r="BW61" i="6"/>
  <c r="AX61" i="6"/>
  <c r="AW61" i="6"/>
  <c r="AV61" i="6"/>
  <c r="CS61" i="6"/>
  <c r="CR61" i="6"/>
  <c r="CX61" i="6"/>
  <c r="BJ61" i="6"/>
  <c r="CW61" i="6"/>
  <c r="CQ61" i="6"/>
  <c r="CP61" i="6"/>
  <c r="BI61" i="6"/>
  <c r="CO61" i="6"/>
  <c r="BH61" i="6"/>
  <c r="CN61" i="6"/>
  <c r="BG61" i="6"/>
  <c r="BF61" i="6"/>
  <c r="CM61" i="6"/>
  <c r="BE61" i="6"/>
  <c r="AU61" i="6"/>
  <c r="CH61" i="6"/>
  <c r="AT61" i="6"/>
  <c r="CG61" i="6"/>
  <c r="AS61" i="6"/>
  <c r="CF61" i="6"/>
  <c r="AQ61" i="6"/>
  <c r="AP61" i="6"/>
  <c r="CE61" i="6"/>
  <c r="AO61" i="6"/>
  <c r="CD61" i="6"/>
  <c r="AM61" i="6"/>
  <c r="CC61" i="6"/>
  <c r="BN61" i="6"/>
  <c r="BM61" i="6"/>
  <c r="BL61" i="6"/>
  <c r="BK61" i="6"/>
  <c r="BI47" i="6"/>
  <c r="BH47" i="6"/>
  <c r="CE47" i="6"/>
  <c r="BG47" i="6"/>
  <c r="CX47" i="6"/>
  <c r="CD47" i="6"/>
  <c r="BF47" i="6"/>
  <c r="CW47" i="6"/>
  <c r="CC47" i="6"/>
  <c r="BE47" i="6"/>
  <c r="CV47" i="6"/>
  <c r="BD47" i="6"/>
  <c r="CA47" i="6"/>
  <c r="CU47" i="6"/>
  <c r="BZ47" i="6"/>
  <c r="BC47" i="6"/>
  <c r="BY47" i="6"/>
  <c r="CM47" i="6"/>
  <c r="AU47" i="6"/>
  <c r="CH47" i="6"/>
  <c r="AT47" i="6"/>
  <c r="CG47" i="6"/>
  <c r="AS47" i="6"/>
  <c r="CF47" i="6"/>
  <c r="BW47" i="6"/>
  <c r="AQ47" i="6"/>
  <c r="AP47" i="6"/>
  <c r="AO47" i="6"/>
  <c r="AM47" i="6"/>
  <c r="BN47" i="6"/>
  <c r="BM47" i="6"/>
  <c r="BL47" i="6"/>
  <c r="CT47" i="6"/>
  <c r="BK47" i="6"/>
  <c r="CS47" i="6"/>
  <c r="BJ47" i="6"/>
  <c r="CQ47" i="6"/>
  <c r="AQ29" i="6"/>
  <c r="CM29" i="6"/>
  <c r="BK29" i="6"/>
  <c r="AP29" i="6"/>
  <c r="AO29" i="6"/>
  <c r="CH29" i="6"/>
  <c r="BJ29" i="6"/>
  <c r="AM29" i="6"/>
  <c r="CG29" i="6"/>
  <c r="CF29" i="6"/>
  <c r="BI29" i="6"/>
  <c r="BH29" i="6"/>
  <c r="CE29" i="6"/>
  <c r="BG29" i="6"/>
  <c r="BN29" i="6"/>
  <c r="CU29" i="6"/>
  <c r="BM29" i="6"/>
  <c r="BL29" i="6"/>
  <c r="CT29" i="6"/>
  <c r="BF29" i="6"/>
  <c r="BE29" i="6"/>
  <c r="BD29" i="6"/>
  <c r="CS29" i="6"/>
  <c r="CR29" i="6"/>
  <c r="BC29" i="6"/>
  <c r="CQ29" i="6"/>
  <c r="CP29" i="6"/>
  <c r="AX29" i="6"/>
  <c r="CO29" i="6"/>
  <c r="AW29" i="6"/>
  <c r="CN29" i="6"/>
  <c r="AV29" i="6"/>
  <c r="CD29" i="6"/>
  <c r="CC29" i="6"/>
  <c r="AU29" i="6"/>
  <c r="CA29" i="6"/>
  <c r="AT29" i="6"/>
  <c r="BZ29" i="6"/>
  <c r="AS29" i="6"/>
  <c r="BY29" i="6"/>
  <c r="BW29" i="6"/>
  <c r="CE15" i="6"/>
  <c r="BG15" i="6"/>
  <c r="CX15" i="6"/>
  <c r="CD15" i="6"/>
  <c r="BF15" i="6"/>
  <c r="CW15" i="6"/>
  <c r="CC15" i="6"/>
  <c r="BE15" i="6"/>
  <c r="CV15" i="6"/>
  <c r="BD15" i="6"/>
  <c r="CA15" i="6"/>
  <c r="CU15" i="6"/>
  <c r="BZ15" i="6"/>
  <c r="BC15" i="6"/>
  <c r="BY15" i="6"/>
  <c r="CT15" i="6"/>
  <c r="BW15" i="6"/>
  <c r="AX15" i="6"/>
  <c r="AW15" i="6"/>
  <c r="AV15" i="6"/>
  <c r="CS15" i="6"/>
  <c r="CR15" i="6"/>
  <c r="CQ15" i="6"/>
  <c r="AU15" i="6"/>
  <c r="CP15" i="6"/>
  <c r="BN15" i="6"/>
  <c r="AT15" i="6"/>
  <c r="CO15" i="6"/>
  <c r="BM15" i="6"/>
  <c r="AS15" i="6"/>
  <c r="CN15" i="6"/>
  <c r="BL15" i="6"/>
  <c r="AQ15" i="6"/>
  <c r="CM15" i="6"/>
  <c r="BK15" i="6"/>
  <c r="AP15" i="6"/>
  <c r="AO15" i="6"/>
  <c r="CQ12" i="6"/>
  <c r="BI13" i="6"/>
  <c r="CA14" i="6"/>
  <c r="AS16" i="6"/>
  <c r="AQ18" i="6"/>
  <c r="CT20" i="6"/>
  <c r="CM23" i="6"/>
  <c r="CT28" i="6"/>
  <c r="CM31" i="6"/>
  <c r="AS38" i="6"/>
  <c r="BM41" i="6"/>
  <c r="CU44" i="6"/>
  <c r="BL48" i="6"/>
  <c r="BI52" i="6"/>
  <c r="AW57" i="6"/>
  <c r="CE359" i="6"/>
  <c r="BG359" i="6"/>
  <c r="CX359" i="6"/>
  <c r="CD359" i="6"/>
  <c r="BF359" i="6"/>
  <c r="CW359" i="6"/>
  <c r="CC359" i="6"/>
  <c r="BE359" i="6"/>
  <c r="CV359" i="6"/>
  <c r="BD359" i="6"/>
  <c r="CA359" i="6"/>
  <c r="CU359" i="6"/>
  <c r="BZ359" i="6"/>
  <c r="BC359" i="6"/>
  <c r="CG359" i="6"/>
  <c r="AW359" i="6"/>
  <c r="CF359" i="6"/>
  <c r="AV359" i="6"/>
  <c r="BY359" i="6"/>
  <c r="AU359" i="6"/>
  <c r="BW359" i="6"/>
  <c r="AT359" i="6"/>
  <c r="AS359" i="6"/>
  <c r="AQ359" i="6"/>
  <c r="CH359" i="6"/>
  <c r="BN359" i="6"/>
  <c r="BM359" i="6"/>
  <c r="BL359" i="6"/>
  <c r="BK359" i="6"/>
  <c r="BJ359" i="6"/>
  <c r="CT359" i="6"/>
  <c r="BI359" i="6"/>
  <c r="BH359" i="6"/>
  <c r="CS359" i="6"/>
  <c r="AX359" i="6"/>
  <c r="CR359" i="6"/>
  <c r="AP359" i="6"/>
  <c r="CQ359" i="6"/>
  <c r="CP359" i="6"/>
  <c r="CO359" i="6"/>
  <c r="CN359" i="6"/>
  <c r="CM359" i="6"/>
  <c r="AO359" i="6"/>
  <c r="AM359" i="6"/>
  <c r="BI350" i="6"/>
  <c r="BH350" i="6"/>
  <c r="CE350" i="6"/>
  <c r="BG350" i="6"/>
  <c r="CX350" i="6"/>
  <c r="CD350" i="6"/>
  <c r="BF350" i="6"/>
  <c r="CW350" i="6"/>
  <c r="CC350" i="6"/>
  <c r="BE350" i="6"/>
  <c r="CV350" i="6"/>
  <c r="BD350" i="6"/>
  <c r="CA350" i="6"/>
  <c r="CU350" i="6"/>
  <c r="BZ350" i="6"/>
  <c r="BC350" i="6"/>
  <c r="AQ350" i="6"/>
  <c r="AP350" i="6"/>
  <c r="AO350" i="6"/>
  <c r="AM350" i="6"/>
  <c r="BN350" i="6"/>
  <c r="BM350" i="6"/>
  <c r="CT350" i="6"/>
  <c r="BL350" i="6"/>
  <c r="CS350" i="6"/>
  <c r="CR350" i="6"/>
  <c r="AU350" i="6"/>
  <c r="CQ350" i="6"/>
  <c r="AT350" i="6"/>
  <c r="CP350" i="6"/>
  <c r="AS350" i="6"/>
  <c r="CO350" i="6"/>
  <c r="CN350" i="6"/>
  <c r="CM350" i="6"/>
  <c r="CH350" i="6"/>
  <c r="CG350" i="6"/>
  <c r="CF350" i="6"/>
  <c r="BY350" i="6"/>
  <c r="BW350" i="6"/>
  <c r="BK350" i="6"/>
  <c r="BJ350" i="6"/>
  <c r="AV350" i="6"/>
  <c r="AW350" i="6"/>
  <c r="AX350" i="6"/>
  <c r="CP336" i="6"/>
  <c r="BN336" i="6"/>
  <c r="AT336" i="6"/>
  <c r="CO336" i="6"/>
  <c r="BM336" i="6"/>
  <c r="AS336" i="6"/>
  <c r="CN336" i="6"/>
  <c r="BL336" i="6"/>
  <c r="AQ336" i="6"/>
  <c r="CM336" i="6"/>
  <c r="BK336" i="6"/>
  <c r="AP336" i="6"/>
  <c r="AO336" i="6"/>
  <c r="CH336" i="6"/>
  <c r="BJ336" i="6"/>
  <c r="AM336" i="6"/>
  <c r="CG336" i="6"/>
  <c r="CF336" i="6"/>
  <c r="BI336" i="6"/>
  <c r="CU336" i="6"/>
  <c r="BH336" i="6"/>
  <c r="BG336" i="6"/>
  <c r="CT336" i="6"/>
  <c r="BF336" i="6"/>
  <c r="BE336" i="6"/>
  <c r="BD336" i="6"/>
  <c r="CS336" i="6"/>
  <c r="CR336" i="6"/>
  <c r="BC336" i="6"/>
  <c r="CQ336" i="6"/>
  <c r="AX336" i="6"/>
  <c r="AW336" i="6"/>
  <c r="AV336" i="6"/>
  <c r="AU336" i="6"/>
  <c r="CX336" i="6"/>
  <c r="CW336" i="6"/>
  <c r="CV336" i="6"/>
  <c r="CE336" i="6"/>
  <c r="CD336" i="6"/>
  <c r="CC336" i="6"/>
  <c r="BW336" i="6"/>
  <c r="CA336" i="6"/>
  <c r="BZ336" i="6"/>
  <c r="BY336" i="6"/>
  <c r="CS313" i="6"/>
  <c r="CR313" i="6"/>
  <c r="CQ313" i="6"/>
  <c r="AU313" i="6"/>
  <c r="CP313" i="6"/>
  <c r="BN313" i="6"/>
  <c r="AT313" i="6"/>
  <c r="CO313" i="6"/>
  <c r="BM313" i="6"/>
  <c r="AS313" i="6"/>
  <c r="CN313" i="6"/>
  <c r="BL313" i="6"/>
  <c r="AQ313" i="6"/>
  <c r="CM313" i="6"/>
  <c r="BK313" i="6"/>
  <c r="AP313" i="6"/>
  <c r="CW313" i="6"/>
  <c r="CV313" i="6"/>
  <c r="BJ313" i="6"/>
  <c r="CU313" i="6"/>
  <c r="BI313" i="6"/>
  <c r="CT313" i="6"/>
  <c r="BH313" i="6"/>
  <c r="BG313" i="6"/>
  <c r="BF313" i="6"/>
  <c r="BE313" i="6"/>
  <c r="CH313" i="6"/>
  <c r="BD313" i="6"/>
  <c r="BZ313" i="6"/>
  <c r="BY313" i="6"/>
  <c r="BW313" i="6"/>
  <c r="BC313" i="6"/>
  <c r="AX313" i="6"/>
  <c r="AW313" i="6"/>
  <c r="AV313" i="6"/>
  <c r="AO313" i="6"/>
  <c r="AM313" i="6"/>
  <c r="CX313" i="6"/>
  <c r="CG313" i="6"/>
  <c r="CF313" i="6"/>
  <c r="CC313" i="6"/>
  <c r="CA313" i="6"/>
  <c r="CE313" i="6"/>
  <c r="CD313" i="6"/>
  <c r="BY271" i="6"/>
  <c r="CT271" i="6"/>
  <c r="BW271" i="6"/>
  <c r="AX271" i="6"/>
  <c r="AW271" i="6"/>
  <c r="AV271" i="6"/>
  <c r="CS271" i="6"/>
  <c r="CR271" i="6"/>
  <c r="CQ271" i="6"/>
  <c r="AU271" i="6"/>
  <c r="CP271" i="6"/>
  <c r="BN271" i="6"/>
  <c r="AT271" i="6"/>
  <c r="CO271" i="6"/>
  <c r="BM271" i="6"/>
  <c r="AS271" i="6"/>
  <c r="CN271" i="6"/>
  <c r="BL271" i="6"/>
  <c r="CX271" i="6"/>
  <c r="CW271" i="6"/>
  <c r="BI271" i="6"/>
  <c r="CV271" i="6"/>
  <c r="BH271" i="6"/>
  <c r="BG271" i="6"/>
  <c r="CU271" i="6"/>
  <c r="BF271" i="6"/>
  <c r="BE271" i="6"/>
  <c r="CM271" i="6"/>
  <c r="BD271" i="6"/>
  <c r="CH271" i="6"/>
  <c r="BC271" i="6"/>
  <c r="CG271" i="6"/>
  <c r="AQ271" i="6"/>
  <c r="CF271" i="6"/>
  <c r="AP271" i="6"/>
  <c r="AO271" i="6"/>
  <c r="AM271" i="6"/>
  <c r="CE271" i="6"/>
  <c r="CD271" i="6"/>
  <c r="CC271" i="6"/>
  <c r="CA271" i="6"/>
  <c r="BZ271" i="6"/>
  <c r="BJ271" i="6"/>
  <c r="BK271" i="6"/>
  <c r="CW243" i="6"/>
  <c r="CV243" i="6"/>
  <c r="CU243" i="6"/>
  <c r="CT243" i="6"/>
  <c r="CS243" i="6"/>
  <c r="BD243" i="6"/>
  <c r="CA243" i="6"/>
  <c r="BZ243" i="6"/>
  <c r="BC243" i="6"/>
  <c r="BY243" i="6"/>
  <c r="BW243" i="6"/>
  <c r="AX243" i="6"/>
  <c r="AW243" i="6"/>
  <c r="AV243" i="6"/>
  <c r="CX243" i="6"/>
  <c r="CR243" i="6"/>
  <c r="CC243" i="6"/>
  <c r="BE243" i="6"/>
  <c r="AU243" i="6"/>
  <c r="CM243" i="6"/>
  <c r="AT243" i="6"/>
  <c r="AS243" i="6"/>
  <c r="CH243" i="6"/>
  <c r="CG243" i="6"/>
  <c r="AQ243" i="6"/>
  <c r="CF243" i="6"/>
  <c r="AP243" i="6"/>
  <c r="AO243" i="6"/>
  <c r="AM243" i="6"/>
  <c r="CE243" i="6"/>
  <c r="CD243" i="6"/>
  <c r="BN243" i="6"/>
  <c r="BM243" i="6"/>
  <c r="BL243" i="6"/>
  <c r="BK243" i="6"/>
  <c r="BJ243" i="6"/>
  <c r="CN243" i="6"/>
  <c r="BF243" i="6"/>
  <c r="CQ243" i="6"/>
  <c r="CP243" i="6"/>
  <c r="CO243" i="6"/>
  <c r="BI243" i="6"/>
  <c r="BH243" i="6"/>
  <c r="BG243" i="6"/>
  <c r="CE197" i="6"/>
  <c r="BG197" i="6"/>
  <c r="CX197" i="6"/>
  <c r="CD197" i="6"/>
  <c r="BF197" i="6"/>
  <c r="CW197" i="6"/>
  <c r="CC197" i="6"/>
  <c r="BE197" i="6"/>
  <c r="CV197" i="6"/>
  <c r="BD197" i="6"/>
  <c r="CA197" i="6"/>
  <c r="CU197" i="6"/>
  <c r="BZ197" i="6"/>
  <c r="BC197" i="6"/>
  <c r="BY197" i="6"/>
  <c r="CT197" i="6"/>
  <c r="BW197" i="6"/>
  <c r="AX197" i="6"/>
  <c r="AW197" i="6"/>
  <c r="CG197" i="6"/>
  <c r="AS197" i="6"/>
  <c r="CF197" i="6"/>
  <c r="AQ197" i="6"/>
  <c r="AP197" i="6"/>
  <c r="AO197" i="6"/>
  <c r="AM197" i="6"/>
  <c r="BN197" i="6"/>
  <c r="BM197" i="6"/>
  <c r="BL197" i="6"/>
  <c r="BK197" i="6"/>
  <c r="CS197" i="6"/>
  <c r="BJ197" i="6"/>
  <c r="CR197" i="6"/>
  <c r="CQ197" i="6"/>
  <c r="CP197" i="6"/>
  <c r="BI197" i="6"/>
  <c r="CO197" i="6"/>
  <c r="BH197" i="6"/>
  <c r="CH197" i="6"/>
  <c r="AT197" i="6"/>
  <c r="AV197" i="6"/>
  <c r="AU197" i="6"/>
  <c r="CN197" i="6"/>
  <c r="CM197" i="6"/>
  <c r="CF188" i="6"/>
  <c r="BI188" i="6"/>
  <c r="BH188" i="6"/>
  <c r="CE188" i="6"/>
  <c r="BG188" i="6"/>
  <c r="CX188" i="6"/>
  <c r="CD188" i="6"/>
  <c r="BF188" i="6"/>
  <c r="CW188" i="6"/>
  <c r="CC188" i="6"/>
  <c r="BE188" i="6"/>
  <c r="CV188" i="6"/>
  <c r="BD188" i="6"/>
  <c r="CA188" i="6"/>
  <c r="CU188" i="6"/>
  <c r="BZ188" i="6"/>
  <c r="BC188" i="6"/>
  <c r="BN188" i="6"/>
  <c r="BM188" i="6"/>
  <c r="BL188" i="6"/>
  <c r="CT188" i="6"/>
  <c r="BK188" i="6"/>
  <c r="CS188" i="6"/>
  <c r="BJ188" i="6"/>
  <c r="CR188" i="6"/>
  <c r="CP188" i="6"/>
  <c r="AX188" i="6"/>
  <c r="CO188" i="6"/>
  <c r="AW188" i="6"/>
  <c r="CN188" i="6"/>
  <c r="AV188" i="6"/>
  <c r="CM188" i="6"/>
  <c r="AU188" i="6"/>
  <c r="CH188" i="6"/>
  <c r="AT188" i="6"/>
  <c r="CG188" i="6"/>
  <c r="AS188" i="6"/>
  <c r="CQ188" i="6"/>
  <c r="BY188" i="6"/>
  <c r="BW188" i="6"/>
  <c r="AQ188" i="6"/>
  <c r="AP188" i="6"/>
  <c r="AO188" i="6"/>
  <c r="AM188" i="6"/>
  <c r="CH150" i="6"/>
  <c r="BJ150" i="6"/>
  <c r="AM150" i="6"/>
  <c r="CG150" i="6"/>
  <c r="CF150" i="6"/>
  <c r="BI150" i="6"/>
  <c r="BH150" i="6"/>
  <c r="CE150" i="6"/>
  <c r="BG150" i="6"/>
  <c r="CX150" i="6"/>
  <c r="CD150" i="6"/>
  <c r="BF150" i="6"/>
  <c r="CW150" i="6"/>
  <c r="CC150" i="6"/>
  <c r="BE150" i="6"/>
  <c r="CV150" i="6"/>
  <c r="BD150" i="6"/>
  <c r="AO150" i="6"/>
  <c r="BN150" i="6"/>
  <c r="CU150" i="6"/>
  <c r="BM150" i="6"/>
  <c r="BL150" i="6"/>
  <c r="CT150" i="6"/>
  <c r="BK150" i="6"/>
  <c r="BZ150" i="6"/>
  <c r="AS150" i="6"/>
  <c r="AU150" i="6"/>
  <c r="AT150" i="6"/>
  <c r="CS150" i="6"/>
  <c r="CR150" i="6"/>
  <c r="AQ150" i="6"/>
  <c r="CQ150" i="6"/>
  <c r="AP150" i="6"/>
  <c r="CP150" i="6"/>
  <c r="CO150" i="6"/>
  <c r="CN150" i="6"/>
  <c r="CM150" i="6"/>
  <c r="CA150" i="6"/>
  <c r="BY150" i="6"/>
  <c r="BW150" i="6"/>
  <c r="BC150" i="6"/>
  <c r="AW150" i="6"/>
  <c r="AX150" i="6"/>
  <c r="AV150" i="6"/>
  <c r="CT117" i="6"/>
  <c r="BW117" i="6"/>
  <c r="AX117" i="6"/>
  <c r="AW117" i="6"/>
  <c r="AV117" i="6"/>
  <c r="CS117" i="6"/>
  <c r="CR117" i="6"/>
  <c r="CQ117" i="6"/>
  <c r="AU117" i="6"/>
  <c r="CP117" i="6"/>
  <c r="BN117" i="6"/>
  <c r="AT117" i="6"/>
  <c r="CO117" i="6"/>
  <c r="BM117" i="6"/>
  <c r="AS117" i="6"/>
  <c r="BY117" i="6"/>
  <c r="BL117" i="6"/>
  <c r="CX117" i="6"/>
  <c r="BK117" i="6"/>
  <c r="CW117" i="6"/>
  <c r="CV117" i="6"/>
  <c r="BJ117" i="6"/>
  <c r="CU117" i="6"/>
  <c r="BI117" i="6"/>
  <c r="CM117" i="6"/>
  <c r="AO117" i="6"/>
  <c r="AM117" i="6"/>
  <c r="CH117" i="6"/>
  <c r="CG117" i="6"/>
  <c r="CF117" i="6"/>
  <c r="CE117" i="6"/>
  <c r="CD117" i="6"/>
  <c r="CC117" i="6"/>
  <c r="CA117" i="6"/>
  <c r="BZ117" i="6"/>
  <c r="BH117" i="6"/>
  <c r="BG117" i="6"/>
  <c r="BF117" i="6"/>
  <c r="BE117" i="6"/>
  <c r="BD117" i="6"/>
  <c r="BC117" i="6"/>
  <c r="AQ117" i="6"/>
  <c r="AP117" i="6"/>
  <c r="CG33" i="6"/>
  <c r="CF33" i="6"/>
  <c r="BI33" i="6"/>
  <c r="BH33" i="6"/>
  <c r="CE33" i="6"/>
  <c r="BG33" i="6"/>
  <c r="CX33" i="6"/>
  <c r="CD33" i="6"/>
  <c r="BF33" i="6"/>
  <c r="CW33" i="6"/>
  <c r="CC33" i="6"/>
  <c r="BE33" i="6"/>
  <c r="CV33" i="6"/>
  <c r="BD33" i="6"/>
  <c r="CA33" i="6"/>
  <c r="CU33" i="6"/>
  <c r="BM33" i="6"/>
  <c r="BL33" i="6"/>
  <c r="CT33" i="6"/>
  <c r="BK33" i="6"/>
  <c r="CS33" i="6"/>
  <c r="BJ33" i="6"/>
  <c r="CR33" i="6"/>
  <c r="BC33" i="6"/>
  <c r="CQ33" i="6"/>
  <c r="CP33" i="6"/>
  <c r="AX33" i="6"/>
  <c r="CO33" i="6"/>
  <c r="AW33" i="6"/>
  <c r="CN33" i="6"/>
  <c r="AV33" i="6"/>
  <c r="CM33" i="6"/>
  <c r="AU33" i="6"/>
  <c r="CH33" i="6"/>
  <c r="AT33" i="6"/>
  <c r="BZ33" i="6"/>
  <c r="AS33" i="6"/>
  <c r="BY33" i="6"/>
  <c r="BW33" i="6"/>
  <c r="AQ33" i="6"/>
  <c r="AP33" i="6"/>
  <c r="CM24" i="6"/>
  <c r="BK24" i="6"/>
  <c r="AP24" i="6"/>
  <c r="AO24" i="6"/>
  <c r="CH24" i="6"/>
  <c r="BJ24" i="6"/>
  <c r="AM24" i="6"/>
  <c r="CG24" i="6"/>
  <c r="CF24" i="6"/>
  <c r="BI24" i="6"/>
  <c r="BH24" i="6"/>
  <c r="CE24" i="6"/>
  <c r="BG24" i="6"/>
  <c r="CX24" i="6"/>
  <c r="CD24" i="6"/>
  <c r="BF24" i="6"/>
  <c r="CR24" i="6"/>
  <c r="BC24" i="6"/>
  <c r="CQ24" i="6"/>
  <c r="CP24" i="6"/>
  <c r="AX24" i="6"/>
  <c r="CO24" i="6"/>
  <c r="AW24" i="6"/>
  <c r="CN24" i="6"/>
  <c r="AV24" i="6"/>
  <c r="CC24" i="6"/>
  <c r="AU24" i="6"/>
  <c r="CA24" i="6"/>
  <c r="AT24" i="6"/>
  <c r="BZ24" i="6"/>
  <c r="AS24" i="6"/>
  <c r="BY24" i="6"/>
  <c r="BW24" i="6"/>
  <c r="AQ24" i="6"/>
  <c r="CW24" i="6"/>
  <c r="CV24" i="6"/>
  <c r="BN24" i="6"/>
  <c r="CU24" i="6"/>
  <c r="BM24" i="6"/>
  <c r="BC12" i="6"/>
  <c r="CR12" i="6"/>
  <c r="CV13" i="6"/>
  <c r="CC26" i="6"/>
  <c r="CC34" i="6"/>
  <c r="AT38" i="6"/>
  <c r="BN41" i="6"/>
  <c r="BM48" i="6"/>
  <c r="BF57" i="6"/>
  <c r="CR396" i="6"/>
  <c r="CQ396" i="6"/>
  <c r="AU396" i="6"/>
  <c r="CP396" i="6"/>
  <c r="BN396" i="6"/>
  <c r="AT396" i="6"/>
  <c r="CO396" i="6"/>
  <c r="BM396" i="6"/>
  <c r="AS396" i="6"/>
  <c r="CN396" i="6"/>
  <c r="BL396" i="6"/>
  <c r="AQ396" i="6"/>
  <c r="CM396" i="6"/>
  <c r="CF396" i="6"/>
  <c r="BI396" i="6"/>
  <c r="BH396" i="6"/>
  <c r="CE396" i="6"/>
  <c r="BG396" i="6"/>
  <c r="CX396" i="6"/>
  <c r="CD396" i="6"/>
  <c r="BF396" i="6"/>
  <c r="CW396" i="6"/>
  <c r="CC396" i="6"/>
  <c r="BE396" i="6"/>
  <c r="CV396" i="6"/>
  <c r="BD396" i="6"/>
  <c r="CA396" i="6"/>
  <c r="CU396" i="6"/>
  <c r="BZ396" i="6"/>
  <c r="BC396" i="6"/>
  <c r="BY396" i="6"/>
  <c r="CT396" i="6"/>
  <c r="BW396" i="6"/>
  <c r="AX396" i="6"/>
  <c r="AW396" i="6"/>
  <c r="AV396" i="6"/>
  <c r="CS396" i="6"/>
  <c r="CH396" i="6"/>
  <c r="CG396" i="6"/>
  <c r="BK396" i="6"/>
  <c r="BJ396" i="6"/>
  <c r="AP396" i="6"/>
  <c r="AO396" i="6"/>
  <c r="AM396" i="6"/>
  <c r="AV382" i="6"/>
  <c r="CS382" i="6"/>
  <c r="CR382" i="6"/>
  <c r="CO382" i="6"/>
  <c r="BK382" i="6"/>
  <c r="CN382" i="6"/>
  <c r="BJ382" i="6"/>
  <c r="CM382" i="6"/>
  <c r="CH382" i="6"/>
  <c r="BI382" i="6"/>
  <c r="CG382" i="6"/>
  <c r="BH382" i="6"/>
  <c r="CF382" i="6"/>
  <c r="BG382" i="6"/>
  <c r="BF382" i="6"/>
  <c r="BE382" i="6"/>
  <c r="CE382" i="6"/>
  <c r="BD382" i="6"/>
  <c r="CD382" i="6"/>
  <c r="CC382" i="6"/>
  <c r="BC382" i="6"/>
  <c r="CX382" i="6"/>
  <c r="CA382" i="6"/>
  <c r="AX382" i="6"/>
  <c r="CW382" i="6"/>
  <c r="BZ382" i="6"/>
  <c r="AW382" i="6"/>
  <c r="CV382" i="6"/>
  <c r="BY382" i="6"/>
  <c r="AU382" i="6"/>
  <c r="BW382" i="6"/>
  <c r="AT382" i="6"/>
  <c r="CU382" i="6"/>
  <c r="CT382" i="6"/>
  <c r="CQ382" i="6"/>
  <c r="CP382" i="6"/>
  <c r="BN382" i="6"/>
  <c r="BM382" i="6"/>
  <c r="BL382" i="6"/>
  <c r="AS382" i="6"/>
  <c r="AQ382" i="6"/>
  <c r="AP382" i="6"/>
  <c r="AO382" i="6"/>
  <c r="AM382" i="6"/>
  <c r="CP322" i="6"/>
  <c r="BN322" i="6"/>
  <c r="AT322" i="6"/>
  <c r="CO322" i="6"/>
  <c r="BM322" i="6"/>
  <c r="AS322" i="6"/>
  <c r="CN322" i="6"/>
  <c r="BL322" i="6"/>
  <c r="AQ322" i="6"/>
  <c r="CM322" i="6"/>
  <c r="BK322" i="6"/>
  <c r="AP322" i="6"/>
  <c r="AO322" i="6"/>
  <c r="CH322" i="6"/>
  <c r="BJ322" i="6"/>
  <c r="AM322" i="6"/>
  <c r="CG322" i="6"/>
  <c r="CF322" i="6"/>
  <c r="BZ322" i="6"/>
  <c r="BY322" i="6"/>
  <c r="BW322" i="6"/>
  <c r="CX322" i="6"/>
  <c r="CW322" i="6"/>
  <c r="CV322" i="6"/>
  <c r="CU322" i="6"/>
  <c r="BI322" i="6"/>
  <c r="CE322" i="6"/>
  <c r="CD322" i="6"/>
  <c r="CC322" i="6"/>
  <c r="CA322" i="6"/>
  <c r="BH322" i="6"/>
  <c r="BG322" i="6"/>
  <c r="BF322" i="6"/>
  <c r="BE322" i="6"/>
  <c r="BD322" i="6"/>
  <c r="BC322" i="6"/>
  <c r="AX322" i="6"/>
  <c r="AW322" i="6"/>
  <c r="AV322" i="6"/>
  <c r="CT322" i="6"/>
  <c r="AU322" i="6"/>
  <c r="CS322" i="6"/>
  <c r="CR322" i="6"/>
  <c r="CQ322" i="6"/>
  <c r="AV308" i="6"/>
  <c r="CS308" i="6"/>
  <c r="CR308" i="6"/>
  <c r="CQ308" i="6"/>
  <c r="AU308" i="6"/>
  <c r="CP308" i="6"/>
  <c r="BN308" i="6"/>
  <c r="AT308" i="6"/>
  <c r="CO308" i="6"/>
  <c r="BM308" i="6"/>
  <c r="AS308" i="6"/>
  <c r="CN308" i="6"/>
  <c r="BL308" i="6"/>
  <c r="AQ308" i="6"/>
  <c r="CM308" i="6"/>
  <c r="BK308" i="6"/>
  <c r="AP308" i="6"/>
  <c r="BD308" i="6"/>
  <c r="CH308" i="6"/>
  <c r="CG308" i="6"/>
  <c r="BC308" i="6"/>
  <c r="CF308" i="6"/>
  <c r="AX308" i="6"/>
  <c r="AW308" i="6"/>
  <c r="CE308" i="6"/>
  <c r="AO308" i="6"/>
  <c r="CD308" i="6"/>
  <c r="AM308" i="6"/>
  <c r="CC308" i="6"/>
  <c r="BZ308" i="6"/>
  <c r="BY308" i="6"/>
  <c r="BW308" i="6"/>
  <c r="CX308" i="6"/>
  <c r="BJ308" i="6"/>
  <c r="CW308" i="6"/>
  <c r="CV308" i="6"/>
  <c r="CU308" i="6"/>
  <c r="CT308" i="6"/>
  <c r="CA308" i="6"/>
  <c r="BI308" i="6"/>
  <c r="BH308" i="6"/>
  <c r="BG308" i="6"/>
  <c r="BF308" i="6"/>
  <c r="BE308" i="6"/>
  <c r="AW294" i="6"/>
  <c r="AV294" i="6"/>
  <c r="CS294" i="6"/>
  <c r="CR294" i="6"/>
  <c r="CQ294" i="6"/>
  <c r="AU294" i="6"/>
  <c r="CP294" i="6"/>
  <c r="BN294" i="6"/>
  <c r="AT294" i="6"/>
  <c r="CO294" i="6"/>
  <c r="BM294" i="6"/>
  <c r="AS294" i="6"/>
  <c r="CN294" i="6"/>
  <c r="BL294" i="6"/>
  <c r="AQ294" i="6"/>
  <c r="CM294" i="6"/>
  <c r="BK294" i="6"/>
  <c r="AP294" i="6"/>
  <c r="CC294" i="6"/>
  <c r="CA294" i="6"/>
  <c r="BZ294" i="6"/>
  <c r="BY294" i="6"/>
  <c r="BW294" i="6"/>
  <c r="BJ294" i="6"/>
  <c r="CX294" i="6"/>
  <c r="CW294" i="6"/>
  <c r="BI294" i="6"/>
  <c r="CV294" i="6"/>
  <c r="BH294" i="6"/>
  <c r="BG294" i="6"/>
  <c r="CU294" i="6"/>
  <c r="BF294" i="6"/>
  <c r="BE294" i="6"/>
  <c r="CT294" i="6"/>
  <c r="BD294" i="6"/>
  <c r="CH294" i="6"/>
  <c r="BC294" i="6"/>
  <c r="CG294" i="6"/>
  <c r="AO294" i="6"/>
  <c r="CF294" i="6"/>
  <c r="CE294" i="6"/>
  <c r="CD294" i="6"/>
  <c r="AX294" i="6"/>
  <c r="AM294" i="6"/>
  <c r="AV280" i="6"/>
  <c r="CS280" i="6"/>
  <c r="CR280" i="6"/>
  <c r="CQ280" i="6"/>
  <c r="AU280" i="6"/>
  <c r="CP280" i="6"/>
  <c r="BN280" i="6"/>
  <c r="AT280" i="6"/>
  <c r="CO280" i="6"/>
  <c r="BM280" i="6"/>
  <c r="AS280" i="6"/>
  <c r="CN280" i="6"/>
  <c r="BL280" i="6"/>
  <c r="AQ280" i="6"/>
  <c r="CM280" i="6"/>
  <c r="BK280" i="6"/>
  <c r="AP280" i="6"/>
  <c r="AO280" i="6"/>
  <c r="CH280" i="6"/>
  <c r="BJ280" i="6"/>
  <c r="AM280" i="6"/>
  <c r="CG280" i="6"/>
  <c r="CF280" i="6"/>
  <c r="BI280" i="6"/>
  <c r="BH280" i="6"/>
  <c r="CE280" i="6"/>
  <c r="BG280" i="6"/>
  <c r="CX280" i="6"/>
  <c r="CD280" i="6"/>
  <c r="BF280" i="6"/>
  <c r="CW280" i="6"/>
  <c r="CC280" i="6"/>
  <c r="BE280" i="6"/>
  <c r="CV280" i="6"/>
  <c r="BD280" i="6"/>
  <c r="CU280" i="6"/>
  <c r="CT280" i="6"/>
  <c r="CA280" i="6"/>
  <c r="BZ280" i="6"/>
  <c r="BY280" i="6"/>
  <c r="BW280" i="6"/>
  <c r="BC280" i="6"/>
  <c r="AX280" i="6"/>
  <c r="AW280" i="6"/>
  <c r="CU252" i="6"/>
  <c r="BZ252" i="6"/>
  <c r="BC252" i="6"/>
  <c r="BY252" i="6"/>
  <c r="CT252" i="6"/>
  <c r="BW252" i="6"/>
  <c r="AX252" i="6"/>
  <c r="AW252" i="6"/>
  <c r="AV252" i="6"/>
  <c r="CS252" i="6"/>
  <c r="CR252" i="6"/>
  <c r="CQ252" i="6"/>
  <c r="AU252" i="6"/>
  <c r="CP252" i="6"/>
  <c r="BN252" i="6"/>
  <c r="AT252" i="6"/>
  <c r="CF252" i="6"/>
  <c r="AQ252" i="6"/>
  <c r="AP252" i="6"/>
  <c r="CE252" i="6"/>
  <c r="AO252" i="6"/>
  <c r="CD252" i="6"/>
  <c r="AM252" i="6"/>
  <c r="CC252" i="6"/>
  <c r="CA252" i="6"/>
  <c r="BM252" i="6"/>
  <c r="CG252" i="6"/>
  <c r="AS252" i="6"/>
  <c r="CH252" i="6"/>
  <c r="BL252" i="6"/>
  <c r="BK252" i="6"/>
  <c r="BJ252" i="6"/>
  <c r="BI252" i="6"/>
  <c r="BH252" i="6"/>
  <c r="BG252" i="6"/>
  <c r="BF252" i="6"/>
  <c r="BE252" i="6"/>
  <c r="BD252" i="6"/>
  <c r="CX252" i="6"/>
  <c r="CW252" i="6"/>
  <c r="CV252" i="6"/>
  <c r="CM252" i="6"/>
  <c r="CO252" i="6"/>
  <c r="CN252" i="6"/>
  <c r="BI220" i="6"/>
  <c r="BH220" i="6"/>
  <c r="CE220" i="6"/>
  <c r="BG220" i="6"/>
  <c r="CX220" i="6"/>
  <c r="CD220" i="6"/>
  <c r="BF220" i="6"/>
  <c r="CW220" i="6"/>
  <c r="CC220" i="6"/>
  <c r="BE220" i="6"/>
  <c r="CV220" i="6"/>
  <c r="BD220" i="6"/>
  <c r="CA220" i="6"/>
  <c r="CU220" i="6"/>
  <c r="BZ220" i="6"/>
  <c r="BC220" i="6"/>
  <c r="BY220" i="6"/>
  <c r="CS220" i="6"/>
  <c r="BJ220" i="6"/>
  <c r="CR220" i="6"/>
  <c r="CQ220" i="6"/>
  <c r="CP220" i="6"/>
  <c r="AX220" i="6"/>
  <c r="CO220" i="6"/>
  <c r="AW220" i="6"/>
  <c r="CN220" i="6"/>
  <c r="AV220" i="6"/>
  <c r="CM220" i="6"/>
  <c r="AU220" i="6"/>
  <c r="CG220" i="6"/>
  <c r="AS220" i="6"/>
  <c r="CF220" i="6"/>
  <c r="BW220" i="6"/>
  <c r="AQ220" i="6"/>
  <c r="AP220" i="6"/>
  <c r="AO220" i="6"/>
  <c r="AM220" i="6"/>
  <c r="BK220" i="6"/>
  <c r="AT220" i="6"/>
  <c r="CT220" i="6"/>
  <c r="CH220" i="6"/>
  <c r="BN220" i="6"/>
  <c r="BM220" i="6"/>
  <c r="BL220" i="6"/>
  <c r="CW211" i="6"/>
  <c r="CC211" i="6"/>
  <c r="BE211" i="6"/>
  <c r="CV211" i="6"/>
  <c r="BD211" i="6"/>
  <c r="CA211" i="6"/>
  <c r="CU211" i="6"/>
  <c r="BZ211" i="6"/>
  <c r="BC211" i="6"/>
  <c r="BY211" i="6"/>
  <c r="CT211" i="6"/>
  <c r="BW211" i="6"/>
  <c r="AX211" i="6"/>
  <c r="AW211" i="6"/>
  <c r="AV211" i="6"/>
  <c r="CS211" i="6"/>
  <c r="CR211" i="6"/>
  <c r="BK211" i="6"/>
  <c r="BJ211" i="6"/>
  <c r="CX211" i="6"/>
  <c r="CQ211" i="6"/>
  <c r="BI211" i="6"/>
  <c r="CP211" i="6"/>
  <c r="BH211" i="6"/>
  <c r="CO211" i="6"/>
  <c r="BG211" i="6"/>
  <c r="CN211" i="6"/>
  <c r="BF211" i="6"/>
  <c r="AU211" i="6"/>
  <c r="CM211" i="6"/>
  <c r="AT211" i="6"/>
  <c r="AS211" i="6"/>
  <c r="CH211" i="6"/>
  <c r="CG211" i="6"/>
  <c r="AQ211" i="6"/>
  <c r="CF211" i="6"/>
  <c r="AP211" i="6"/>
  <c r="AO211" i="6"/>
  <c r="AM211" i="6"/>
  <c r="CE211" i="6"/>
  <c r="CD211" i="6"/>
  <c r="BN211" i="6"/>
  <c r="BM211" i="6"/>
  <c r="BL211" i="6"/>
  <c r="BI183" i="6"/>
  <c r="BH183" i="6"/>
  <c r="CE183" i="6"/>
  <c r="BG183" i="6"/>
  <c r="CX183" i="6"/>
  <c r="CD183" i="6"/>
  <c r="BF183" i="6"/>
  <c r="CW183" i="6"/>
  <c r="CC183" i="6"/>
  <c r="BE183" i="6"/>
  <c r="CV183" i="6"/>
  <c r="BD183" i="6"/>
  <c r="CA183" i="6"/>
  <c r="CU183" i="6"/>
  <c r="BZ183" i="6"/>
  <c r="BC183" i="6"/>
  <c r="BY183" i="6"/>
  <c r="CS183" i="6"/>
  <c r="BJ183" i="6"/>
  <c r="CR183" i="6"/>
  <c r="CQ183" i="6"/>
  <c r="CP183" i="6"/>
  <c r="AX183" i="6"/>
  <c r="CO183" i="6"/>
  <c r="AW183" i="6"/>
  <c r="CN183" i="6"/>
  <c r="AV183" i="6"/>
  <c r="CM183" i="6"/>
  <c r="AU183" i="6"/>
  <c r="BM183" i="6"/>
  <c r="BL183" i="6"/>
  <c r="BK183" i="6"/>
  <c r="AT183" i="6"/>
  <c r="AS183" i="6"/>
  <c r="AQ183" i="6"/>
  <c r="AP183" i="6"/>
  <c r="AO183" i="6"/>
  <c r="AM183" i="6"/>
  <c r="CT183" i="6"/>
  <c r="CH183" i="6"/>
  <c r="CG183" i="6"/>
  <c r="CF183" i="6"/>
  <c r="BW183" i="6"/>
  <c r="BN183" i="6"/>
  <c r="CF164" i="6"/>
  <c r="BI164" i="6"/>
  <c r="BH164" i="6"/>
  <c r="CE164" i="6"/>
  <c r="BG164" i="6"/>
  <c r="CX164" i="6"/>
  <c r="CD164" i="6"/>
  <c r="BF164" i="6"/>
  <c r="CW164" i="6"/>
  <c r="CC164" i="6"/>
  <c r="BE164" i="6"/>
  <c r="CV164" i="6"/>
  <c r="BD164" i="6"/>
  <c r="CA164" i="6"/>
  <c r="CU164" i="6"/>
  <c r="BZ164" i="6"/>
  <c r="BC164" i="6"/>
  <c r="CR164" i="6"/>
  <c r="CQ164" i="6"/>
  <c r="CP164" i="6"/>
  <c r="AX164" i="6"/>
  <c r="CO164" i="6"/>
  <c r="AW164" i="6"/>
  <c r="CN164" i="6"/>
  <c r="AV164" i="6"/>
  <c r="CM164" i="6"/>
  <c r="AU164" i="6"/>
  <c r="CH164" i="6"/>
  <c r="AT164" i="6"/>
  <c r="CG164" i="6"/>
  <c r="AS164" i="6"/>
  <c r="BY164" i="6"/>
  <c r="BW164" i="6"/>
  <c r="AQ164" i="6"/>
  <c r="AP164" i="6"/>
  <c r="AO164" i="6"/>
  <c r="AM164" i="6"/>
  <c r="BN164" i="6"/>
  <c r="CT164" i="6"/>
  <c r="CS164" i="6"/>
  <c r="BM164" i="6"/>
  <c r="BL164" i="6"/>
  <c r="BK164" i="6"/>
  <c r="BJ164" i="6"/>
  <c r="CT112" i="6"/>
  <c r="BW112" i="6"/>
  <c r="AX112" i="6"/>
  <c r="AW112" i="6"/>
  <c r="AV112" i="6"/>
  <c r="CS112" i="6"/>
  <c r="CR112" i="6"/>
  <c r="CQ112" i="6"/>
  <c r="AU112" i="6"/>
  <c r="CP112" i="6"/>
  <c r="BN112" i="6"/>
  <c r="AT112" i="6"/>
  <c r="CO112" i="6"/>
  <c r="BM112" i="6"/>
  <c r="AS112" i="6"/>
  <c r="CN112" i="6"/>
  <c r="BL112" i="6"/>
  <c r="BY112" i="6"/>
  <c r="BK112" i="6"/>
  <c r="CX112" i="6"/>
  <c r="BJ112" i="6"/>
  <c r="CW112" i="6"/>
  <c r="CV112" i="6"/>
  <c r="BI112" i="6"/>
  <c r="CU112" i="6"/>
  <c r="BH112" i="6"/>
  <c r="BG112" i="6"/>
  <c r="BF112" i="6"/>
  <c r="CM112" i="6"/>
  <c r="BE112" i="6"/>
  <c r="BD112" i="6"/>
  <c r="CH112" i="6"/>
  <c r="CG112" i="6"/>
  <c r="BC112" i="6"/>
  <c r="CF112" i="6"/>
  <c r="AQ112" i="6"/>
  <c r="AP112" i="6"/>
  <c r="CE112" i="6"/>
  <c r="AO112" i="6"/>
  <c r="CC112" i="6"/>
  <c r="CD112" i="6"/>
  <c r="CA112" i="6"/>
  <c r="BZ112" i="6"/>
  <c r="AM112" i="6"/>
  <c r="CA103" i="6"/>
  <c r="CU103" i="6"/>
  <c r="BZ103" i="6"/>
  <c r="BC103" i="6"/>
  <c r="BY103" i="6"/>
  <c r="CT103" i="6"/>
  <c r="BW103" i="6"/>
  <c r="AX103" i="6"/>
  <c r="AW103" i="6"/>
  <c r="AV103" i="6"/>
  <c r="CS103" i="6"/>
  <c r="CR103" i="6"/>
  <c r="CQ103" i="6"/>
  <c r="AU103" i="6"/>
  <c r="CV103" i="6"/>
  <c r="CP103" i="6"/>
  <c r="BI103" i="6"/>
  <c r="CO103" i="6"/>
  <c r="BH103" i="6"/>
  <c r="CN103" i="6"/>
  <c r="BG103" i="6"/>
  <c r="BF103" i="6"/>
  <c r="CM103" i="6"/>
  <c r="BE103" i="6"/>
  <c r="BD103" i="6"/>
  <c r="CH103" i="6"/>
  <c r="AT103" i="6"/>
  <c r="CG103" i="6"/>
  <c r="AS103" i="6"/>
  <c r="CF103" i="6"/>
  <c r="AQ103" i="6"/>
  <c r="AP103" i="6"/>
  <c r="CE103" i="6"/>
  <c r="AO103" i="6"/>
  <c r="CD103" i="6"/>
  <c r="AM103" i="6"/>
  <c r="CC103" i="6"/>
  <c r="BN103" i="6"/>
  <c r="BM103" i="6"/>
  <c r="BL103" i="6"/>
  <c r="BK103" i="6"/>
  <c r="CX103" i="6"/>
  <c r="CW103" i="6"/>
  <c r="BJ103" i="6"/>
  <c r="CA56" i="6"/>
  <c r="CT56" i="6"/>
  <c r="BW56" i="6"/>
  <c r="AX56" i="6"/>
  <c r="AW56" i="6"/>
  <c r="AV56" i="6"/>
  <c r="CS56" i="6"/>
  <c r="CR56" i="6"/>
  <c r="CQ56" i="6"/>
  <c r="AU56" i="6"/>
  <c r="CD56" i="6"/>
  <c r="CC56" i="6"/>
  <c r="AQ56" i="6"/>
  <c r="AP56" i="6"/>
  <c r="BZ56" i="6"/>
  <c r="AO56" i="6"/>
  <c r="BY56" i="6"/>
  <c r="AM56" i="6"/>
  <c r="BN56" i="6"/>
  <c r="BM56" i="6"/>
  <c r="CX56" i="6"/>
  <c r="BL56" i="6"/>
  <c r="CW56" i="6"/>
  <c r="BH56" i="6"/>
  <c r="BG56" i="6"/>
  <c r="BF56" i="6"/>
  <c r="CV56" i="6"/>
  <c r="BE56" i="6"/>
  <c r="CU56" i="6"/>
  <c r="BD56" i="6"/>
  <c r="BC56" i="6"/>
  <c r="CP56" i="6"/>
  <c r="CO56" i="6"/>
  <c r="AT56" i="6"/>
  <c r="CN56" i="6"/>
  <c r="AS56" i="6"/>
  <c r="CM56" i="6"/>
  <c r="CH56" i="6"/>
  <c r="CG56" i="6"/>
  <c r="CF56" i="6"/>
  <c r="CE56" i="6"/>
  <c r="BK56" i="6"/>
  <c r="BJ56" i="6"/>
  <c r="AO19" i="6"/>
  <c r="CH19" i="6"/>
  <c r="BJ19" i="6"/>
  <c r="AM19" i="6"/>
  <c r="CG19" i="6"/>
  <c r="CF19" i="6"/>
  <c r="BI19" i="6"/>
  <c r="BH19" i="6"/>
  <c r="CE19" i="6"/>
  <c r="BG19" i="6"/>
  <c r="CX19" i="6"/>
  <c r="CD19" i="6"/>
  <c r="BF19" i="6"/>
  <c r="CW19" i="6"/>
  <c r="CC19" i="6"/>
  <c r="BE19" i="6"/>
  <c r="AU19" i="6"/>
  <c r="CA19" i="6"/>
  <c r="AT19" i="6"/>
  <c r="BZ19" i="6"/>
  <c r="AS19" i="6"/>
  <c r="BY19" i="6"/>
  <c r="BW19" i="6"/>
  <c r="AQ19" i="6"/>
  <c r="AP19" i="6"/>
  <c r="CV19" i="6"/>
  <c r="BN19" i="6"/>
  <c r="CU19" i="6"/>
  <c r="BM19" i="6"/>
  <c r="BL19" i="6"/>
  <c r="CT19" i="6"/>
  <c r="BK19" i="6"/>
  <c r="BD19" i="6"/>
  <c r="CS19" i="6"/>
  <c r="CR19" i="6"/>
  <c r="BC19" i="6"/>
  <c r="CQ19" i="6"/>
  <c r="CS12" i="6"/>
  <c r="CW13" i="6"/>
  <c r="CC14" i="6"/>
  <c r="BK16" i="6"/>
  <c r="CU20" i="6"/>
  <c r="CN23" i="6"/>
  <c r="CD26" i="6"/>
  <c r="CD34" i="6"/>
  <c r="CC41" i="6"/>
  <c r="CW44" i="6"/>
  <c r="BJ52" i="6"/>
  <c r="BI57" i="6"/>
  <c r="CW73" i="6"/>
  <c r="AO223" i="2"/>
  <c r="AO157" i="2"/>
  <c r="AH327" i="2"/>
  <c r="AR327" i="2"/>
  <c r="AN327" i="2"/>
  <c r="AM327" i="2"/>
  <c r="AJ375" i="2"/>
  <c r="AP375" i="2"/>
  <c r="AM375" i="2"/>
  <c r="AJ367" i="2"/>
  <c r="AN367" i="2"/>
  <c r="AG367" i="2"/>
  <c r="AP367" i="2"/>
  <c r="AR315" i="2"/>
  <c r="AN315" i="2"/>
  <c r="AG315" i="2"/>
  <c r="AR308" i="2"/>
  <c r="AO123" i="2"/>
  <c r="AP396" i="2"/>
  <c r="AN396" i="2"/>
  <c r="AR389" i="2"/>
  <c r="AJ389" i="2"/>
  <c r="AM389" i="2"/>
  <c r="AN389" i="2"/>
  <c r="AO389" i="2" s="1"/>
  <c r="AP389" i="2"/>
  <c r="AH389" i="2"/>
  <c r="AM360" i="2"/>
  <c r="AG360" i="2"/>
  <c r="AR353" i="2"/>
  <c r="AJ353" i="2"/>
  <c r="AG353" i="2"/>
  <c r="AP353" i="2"/>
  <c r="AR341" i="2"/>
  <c r="AG341" i="2"/>
  <c r="AN341" i="2"/>
  <c r="AM341" i="2"/>
  <c r="AH382" i="2"/>
  <c r="AR382" i="2"/>
  <c r="AM382" i="2"/>
  <c r="AN320" i="2"/>
  <c r="AG320" i="2"/>
  <c r="AJ320" i="2"/>
  <c r="AM320" i="2"/>
  <c r="AH320" i="2"/>
  <c r="AP320" i="2"/>
  <c r="AP330" i="2"/>
  <c r="AJ330" i="2"/>
  <c r="AR330" i="2"/>
  <c r="AM330" i="2"/>
  <c r="AH394" i="2"/>
  <c r="AG394" i="2"/>
  <c r="AR394" i="2"/>
  <c r="AN358" i="2"/>
  <c r="AR358" i="2"/>
  <c r="AH351" i="2"/>
  <c r="AH387" i="2"/>
  <c r="AP380" i="2"/>
  <c r="AN380" i="2"/>
  <c r="AJ380" i="2"/>
  <c r="AG380" i="2"/>
  <c r="AR311" i="2"/>
  <c r="AG311" i="2"/>
  <c r="AP311" i="2"/>
  <c r="AG337" i="2"/>
  <c r="AR337" i="2"/>
  <c r="AJ337" i="2"/>
  <c r="AM318" i="2"/>
  <c r="AJ318" i="2"/>
  <c r="AG318" i="2"/>
  <c r="AH363" i="2"/>
  <c r="AR323" i="2"/>
  <c r="AR356" i="2"/>
  <c r="AH349" i="2"/>
  <c r="AN349" i="2"/>
  <c r="AO349" i="2" s="1"/>
  <c r="AR349" i="2"/>
  <c r="AJ349" i="2"/>
  <c r="AG349" i="2"/>
  <c r="AP349" i="2"/>
  <c r="AJ328" i="2"/>
  <c r="AN328" i="2"/>
  <c r="AP368" i="2"/>
  <c r="AJ368" i="2"/>
  <c r="AR342" i="2"/>
  <c r="AH342" i="2"/>
  <c r="AG342" i="2"/>
  <c r="AJ342" i="2"/>
  <c r="AG397" i="2"/>
  <c r="AJ397" i="2"/>
  <c r="AP397" i="2"/>
  <c r="AM390" i="2"/>
  <c r="AM361" i="2"/>
  <c r="AR361" i="2"/>
  <c r="AN354" i="2"/>
  <c r="AG354" i="2"/>
  <c r="AP354" i="2"/>
  <c r="AH335" i="2"/>
  <c r="AG335" i="2"/>
  <c r="AM335" i="2"/>
  <c r="AJ335" i="2"/>
  <c r="AP335" i="2"/>
  <c r="AN335" i="2"/>
  <c r="AR335" i="2"/>
  <c r="AM316" i="2"/>
  <c r="AJ316" i="2"/>
  <c r="AG316" i="2"/>
  <c r="AP263" i="2"/>
  <c r="AM270" i="2"/>
  <c r="AP145" i="2"/>
  <c r="AR149" i="2"/>
  <c r="AN24" i="2"/>
  <c r="AM289" i="2"/>
  <c r="AJ296" i="2"/>
  <c r="AG147" i="2"/>
  <c r="AI147" i="2" s="1"/>
  <c r="AH53" i="2"/>
  <c r="AR115" i="2"/>
  <c r="AR170" i="2"/>
  <c r="AM263" i="2"/>
  <c r="AG203" i="2"/>
  <c r="AH251" i="2"/>
  <c r="AR179" i="2"/>
  <c r="AR97" i="2"/>
  <c r="AN261" i="2"/>
  <c r="AH128" i="2"/>
  <c r="AG24" i="2"/>
  <c r="AI24" i="2" s="1"/>
  <c r="AJ289" i="2"/>
  <c r="AG201" i="2"/>
  <c r="AN79" i="2"/>
  <c r="AM230" i="2"/>
  <c r="AR48" i="2"/>
  <c r="AR29" i="2"/>
  <c r="AH31" i="2"/>
  <c r="AP108" i="2"/>
  <c r="AN92" i="2"/>
  <c r="AJ267" i="2"/>
  <c r="AG138" i="2"/>
  <c r="AR229" i="2"/>
  <c r="AM161" i="2"/>
  <c r="AH234" i="2"/>
  <c r="AI234" i="2" s="1"/>
  <c r="AR121" i="2"/>
  <c r="AR43" i="2"/>
  <c r="AR227" i="2"/>
  <c r="AM181" i="2"/>
  <c r="AN139" i="2"/>
  <c r="AO139" i="2" s="1"/>
  <c r="AG188" i="2"/>
  <c r="AR106" i="2"/>
  <c r="AG85" i="2"/>
  <c r="AR159" i="2"/>
  <c r="AP128" i="2"/>
  <c r="AP24" i="2"/>
  <c r="AN248" i="2"/>
  <c r="AH256" i="2"/>
  <c r="AM170" i="2"/>
  <c r="AP186" i="2"/>
  <c r="AN147" i="2"/>
  <c r="AH225" i="2"/>
  <c r="AR134" i="2"/>
  <c r="AR147" i="2"/>
  <c r="AN214" i="2"/>
  <c r="AG168" i="2"/>
  <c r="AR162" i="2"/>
  <c r="AJ87" i="2"/>
  <c r="AM251" i="2"/>
  <c r="AG216" i="2"/>
  <c r="AN177" i="2"/>
  <c r="AJ173" i="2"/>
  <c r="AH108" i="2"/>
  <c r="AI108" i="2" s="1"/>
  <c r="AR50" i="2"/>
  <c r="AM171" i="2"/>
  <c r="AR230" i="2"/>
  <c r="AH304" i="2"/>
  <c r="AP199" i="2"/>
  <c r="AR244" i="2"/>
  <c r="AJ96" i="2"/>
  <c r="AM268" i="2"/>
  <c r="AH74" i="2"/>
  <c r="AJ76" i="2"/>
  <c r="AJ51" i="2"/>
  <c r="AR111" i="2"/>
  <c r="AG246" i="2"/>
  <c r="AR131" i="2"/>
  <c r="AG94" i="2"/>
  <c r="AG242" i="2"/>
  <c r="AI242" i="2" s="1"/>
  <c r="AR87" i="2"/>
  <c r="AP246" i="2"/>
  <c r="AG299" i="2"/>
  <c r="AJ225" i="2"/>
  <c r="AR246" i="2"/>
  <c r="AN199" i="2"/>
  <c r="AG96" i="2"/>
  <c r="AI96" i="2" s="1"/>
  <c r="AH195" i="2"/>
  <c r="AI195" i="2" s="1"/>
  <c r="AN192" i="2"/>
  <c r="AP214" i="2"/>
  <c r="AP94" i="2"/>
  <c r="AP242" i="2"/>
  <c r="AM246" i="2"/>
  <c r="AJ132" i="2"/>
  <c r="AN171" i="2"/>
  <c r="AG225" i="2"/>
  <c r="AN131" i="2"/>
  <c r="AH246" i="2"/>
  <c r="AR286" i="2"/>
  <c r="AR199" i="2"/>
  <c r="AR248" i="2"/>
  <c r="AR96" i="2"/>
  <c r="AJ161" i="2"/>
  <c r="AJ228" i="2"/>
  <c r="AR251" i="2"/>
  <c r="AG77" i="2"/>
  <c r="AJ246" i="2"/>
  <c r="AH132" i="2"/>
  <c r="AP225" i="2"/>
  <c r="AM131" i="2"/>
  <c r="AG48" i="2"/>
  <c r="AR256" i="2"/>
  <c r="AJ31" i="2"/>
  <c r="AR175" i="2"/>
  <c r="AR289" i="2"/>
  <c r="AH113" i="2"/>
  <c r="AI113" i="2" s="1"/>
  <c r="AP141" i="2"/>
  <c r="AG161" i="2"/>
  <c r="AP79" i="2"/>
  <c r="AP256" i="2"/>
  <c r="AN246" i="2"/>
  <c r="AP227" i="2"/>
  <c r="AM227" i="2"/>
  <c r="AM214" i="2"/>
  <c r="AR255" i="2"/>
  <c r="AP304" i="2"/>
  <c r="AG261" i="2"/>
  <c r="AG171" i="2"/>
  <c r="AP147" i="2"/>
  <c r="AP37" i="2"/>
  <c r="AH48" i="2"/>
  <c r="AH121" i="2"/>
  <c r="AI121" i="2" s="1"/>
  <c r="AG99" i="2"/>
  <c r="AG127" i="2"/>
  <c r="AJ266" i="2"/>
  <c r="AJ291" i="2"/>
  <c r="AJ179" i="2"/>
  <c r="AG256" i="2"/>
  <c r="AN119" i="2"/>
  <c r="AP261" i="2"/>
  <c r="AH171" i="2"/>
  <c r="AP131" i="2"/>
  <c r="AN299" i="2"/>
  <c r="AM48" i="2"/>
  <c r="AN31" i="2"/>
  <c r="AH72" i="2"/>
  <c r="AM65" i="2"/>
  <c r="AP289" i="2"/>
  <c r="AH291" i="2"/>
  <c r="AH223" i="2"/>
  <c r="AP161" i="2"/>
  <c r="AR161" i="2"/>
  <c r="AG304" i="2"/>
  <c r="AJ119" i="2"/>
  <c r="AN99" i="2"/>
  <c r="AM147" i="2"/>
  <c r="AM299" i="2"/>
  <c r="AR31" i="2"/>
  <c r="AN195" i="2"/>
  <c r="AP210" i="2"/>
  <c r="AI23" i="2"/>
  <c r="AI204" i="2"/>
  <c r="CD204" i="2" s="1"/>
  <c r="AG119" i="2"/>
  <c r="AP99" i="2"/>
  <c r="AG37" i="2"/>
  <c r="AG253" i="2"/>
  <c r="AP48" i="2"/>
  <c r="AH69" i="2"/>
  <c r="AR85" i="2"/>
  <c r="AP31" i="2"/>
  <c r="AJ65" i="2"/>
  <c r="AJ203" i="2"/>
  <c r="AP270" i="2"/>
  <c r="AH210" i="2"/>
  <c r="AH119" i="2"/>
  <c r="AJ216" i="2"/>
  <c r="AM119" i="2"/>
  <c r="AM99" i="2"/>
  <c r="AJ147" i="2"/>
  <c r="AN48" i="2"/>
  <c r="AH161" i="2"/>
  <c r="AR47" i="2"/>
  <c r="AP50" i="2"/>
  <c r="AG285" i="2"/>
  <c r="AR196" i="2"/>
  <c r="AM194" i="2"/>
  <c r="AR55" i="2"/>
  <c r="AG55" i="2"/>
  <c r="AI55" i="2" s="1"/>
  <c r="AH307" i="2"/>
  <c r="AN307" i="2"/>
  <c r="AG307" i="2"/>
  <c r="AP307" i="2"/>
  <c r="AJ307" i="2"/>
  <c r="AH261" i="2"/>
  <c r="AR261" i="2"/>
  <c r="AJ25" i="2"/>
  <c r="AP194" i="2"/>
  <c r="AR319" i="2"/>
  <c r="AH319" i="2"/>
  <c r="AN355" i="2"/>
  <c r="AR355" i="2"/>
  <c r="AM348" i="2"/>
  <c r="AJ348" i="2"/>
  <c r="AP348" i="2"/>
  <c r="AN35" i="2"/>
  <c r="AJ35" i="2"/>
  <c r="AG35" i="2"/>
  <c r="AN360" i="2"/>
  <c r="AP360" i="2"/>
  <c r="AH360" i="2"/>
  <c r="AJ360" i="2"/>
  <c r="AR360" i="2"/>
  <c r="AP271" i="2"/>
  <c r="AG271" i="2"/>
  <c r="AG192" i="2"/>
  <c r="AP111" i="2"/>
  <c r="AG305" i="2"/>
  <c r="AP192" i="2"/>
  <c r="AM31" i="2"/>
  <c r="AG346" i="2"/>
  <c r="AM346" i="2"/>
  <c r="AN346" i="2"/>
  <c r="AP346" i="2"/>
  <c r="AR283" i="2"/>
  <c r="AH283" i="2"/>
  <c r="AP27" i="2"/>
  <c r="AM27" i="2"/>
  <c r="AO27" i="2" s="1"/>
  <c r="AM285" i="2"/>
  <c r="AM394" i="2"/>
  <c r="AO394" i="2" s="1"/>
  <c r="AP394" i="2"/>
  <c r="AG221" i="2"/>
  <c r="AJ387" i="2"/>
  <c r="AP387" i="2"/>
  <c r="AH322" i="2"/>
  <c r="AG322" i="2"/>
  <c r="AJ322" i="2"/>
  <c r="AN322" i="2"/>
  <c r="AP322" i="2"/>
  <c r="AR240" i="2"/>
  <c r="AH138" i="2"/>
  <c r="AN46" i="2"/>
  <c r="AP46" i="2"/>
  <c r="AG29" i="2"/>
  <c r="AI29" i="2" s="1"/>
  <c r="AP303" i="2"/>
  <c r="AR303" i="2"/>
  <c r="AM155" i="2"/>
  <c r="AR155" i="2"/>
  <c r="AN155" i="2"/>
  <c r="AG155" i="2"/>
  <c r="AH155" i="2"/>
  <c r="AG50" i="2"/>
  <c r="AJ50" i="2"/>
  <c r="AR44" i="2"/>
  <c r="AP44" i="2"/>
  <c r="AP285" i="2"/>
  <c r="AG385" i="2"/>
  <c r="AP385" i="2"/>
  <c r="AM385" i="2"/>
  <c r="AH385" i="2"/>
  <c r="AJ385" i="2"/>
  <c r="AH330" i="2"/>
  <c r="AN330" i="2"/>
  <c r="AR136" i="2"/>
  <c r="AM136" i="2"/>
  <c r="AG136" i="2"/>
  <c r="AP136" i="2"/>
  <c r="AG64" i="2"/>
  <c r="AN56" i="2"/>
  <c r="AP56" i="2"/>
  <c r="AJ194" i="2"/>
  <c r="AR194" i="2"/>
  <c r="AM358" i="2"/>
  <c r="AN262" i="2"/>
  <c r="AO262" i="2" s="1"/>
  <c r="AJ262" i="2"/>
  <c r="AG238" i="2"/>
  <c r="AJ238" i="2"/>
  <c r="AP238" i="2"/>
  <c r="AH226" i="2"/>
  <c r="AR226" i="2"/>
  <c r="AG217" i="2"/>
  <c r="AH145" i="2"/>
  <c r="AJ145" i="2"/>
  <c r="AH60" i="2"/>
  <c r="AR60" i="2"/>
  <c r="AM196" i="2"/>
  <c r="AH376" i="2"/>
  <c r="AR376" i="2"/>
  <c r="AG376" i="2"/>
  <c r="AJ376" i="2"/>
  <c r="AM337" i="2"/>
  <c r="AN337" i="2"/>
  <c r="AH247" i="2"/>
  <c r="AJ247" i="2"/>
  <c r="AR247" i="2"/>
  <c r="AN145" i="2"/>
  <c r="AR128" i="2"/>
  <c r="AN71" i="2"/>
  <c r="AR71" i="2"/>
  <c r="AR62" i="2"/>
  <c r="AN62" i="2"/>
  <c r="AP62" i="2"/>
  <c r="AM62" i="2"/>
  <c r="AG62" i="2"/>
  <c r="AH196" i="2"/>
  <c r="AM307" i="2"/>
  <c r="AH390" i="2"/>
  <c r="AR390" i="2"/>
  <c r="AG215" i="2"/>
  <c r="AH166" i="2"/>
  <c r="AR166" i="2"/>
  <c r="AG143" i="2"/>
  <c r="AM143" i="2"/>
  <c r="AP143" i="2"/>
  <c r="AN143" i="2"/>
  <c r="AN136" i="2"/>
  <c r="AG54" i="2"/>
  <c r="AN54" i="2"/>
  <c r="AP54" i="2"/>
  <c r="AJ54" i="2"/>
  <c r="AM54" i="2"/>
  <c r="AH54" i="2"/>
  <c r="AG194" i="2"/>
  <c r="AM22" i="2"/>
  <c r="AR22" i="2"/>
  <c r="AG22" i="2"/>
  <c r="AP169" i="2"/>
  <c r="AM383" i="2"/>
  <c r="AP383" i="2"/>
  <c r="AJ383" i="2"/>
  <c r="AR284" i="2"/>
  <c r="AH279" i="2"/>
  <c r="AM279" i="2"/>
  <c r="AR279" i="2"/>
  <c r="AG279" i="2"/>
  <c r="AP279" i="2"/>
  <c r="AH77" i="2"/>
  <c r="AR77" i="2"/>
  <c r="AJ196" i="2"/>
  <c r="AG196" i="2"/>
  <c r="AN169" i="2"/>
  <c r="AN254" i="2"/>
  <c r="AR260" i="2"/>
  <c r="AP202" i="2"/>
  <c r="AJ202" i="2"/>
  <c r="AM32" i="2"/>
  <c r="AN32" i="2"/>
  <c r="AR32" i="2"/>
  <c r="AG32" i="2"/>
  <c r="AJ32" i="2"/>
  <c r="AH32" i="2"/>
  <c r="AJ294" i="2"/>
  <c r="AH299" i="2"/>
  <c r="AP299" i="2"/>
  <c r="AH277" i="2"/>
  <c r="AR277" i="2"/>
  <c r="AJ169" i="2"/>
  <c r="AH141" i="2"/>
  <c r="AM69" i="2"/>
  <c r="AG69" i="2"/>
  <c r="AN69" i="2"/>
  <c r="AR36" i="2"/>
  <c r="AH36" i="2"/>
  <c r="AM36" i="2"/>
  <c r="AN36" i="2"/>
  <c r="AN194" i="2"/>
  <c r="AN196" i="2"/>
  <c r="AG169" i="2"/>
  <c r="AM344" i="2"/>
  <c r="AN266" i="2"/>
  <c r="AH359" i="2"/>
  <c r="AH84" i="2"/>
  <c r="AM84" i="2"/>
  <c r="AJ69" i="2"/>
  <c r="AP38" i="2"/>
  <c r="AH38" i="2"/>
  <c r="AR38" i="2"/>
  <c r="AR16" i="2"/>
  <c r="AM266" i="2"/>
  <c r="AN140" i="2"/>
  <c r="AH270" i="2"/>
  <c r="AR270" i="2"/>
  <c r="AJ94" i="2"/>
  <c r="AM94" i="2"/>
  <c r="AH285" i="2"/>
  <c r="AR285" i="2"/>
  <c r="AJ285" i="2"/>
  <c r="AH99" i="2"/>
  <c r="AI99" i="2" s="1"/>
  <c r="AP45" i="2"/>
  <c r="AH45" i="2"/>
  <c r="AM140" i="2"/>
  <c r="AN364" i="2"/>
  <c r="AO364" i="2" s="1"/>
  <c r="AG364" i="2"/>
  <c r="AI364" i="2" s="1"/>
  <c r="AR316" i="2"/>
  <c r="AH316" i="2"/>
  <c r="AN309" i="2"/>
  <c r="AR297" i="2"/>
  <c r="AH297" i="2"/>
  <c r="AJ187" i="2"/>
  <c r="AM187" i="2"/>
  <c r="AN187" i="2"/>
  <c r="AG330" i="2"/>
  <c r="AN377" i="2"/>
  <c r="AR377" i="2"/>
  <c r="AH377" i="2"/>
  <c r="AJ377" i="2"/>
  <c r="AM377" i="2"/>
  <c r="AJ321" i="2"/>
  <c r="AP321" i="2"/>
  <c r="AP106" i="2"/>
  <c r="AG106" i="2"/>
  <c r="AJ106" i="2"/>
  <c r="AM106" i="2"/>
  <c r="AN106" i="2"/>
  <c r="AH89" i="2"/>
  <c r="AR89" i="2"/>
  <c r="AP74" i="2"/>
  <c r="AG362" i="2"/>
  <c r="AR66" i="2"/>
  <c r="CC365" i="6"/>
  <c r="CM142" i="6"/>
  <c r="CD142" i="6"/>
  <c r="BW142" i="6"/>
  <c r="CU365" i="6"/>
  <c r="CD365" i="6"/>
  <c r="CO142" i="6"/>
  <c r="CE142" i="6"/>
  <c r="CN365" i="6"/>
  <c r="CV365" i="6"/>
  <c r="CX365" i="6"/>
  <c r="AS142" i="6"/>
  <c r="BI142" i="6"/>
  <c r="AP142" i="6"/>
  <c r="BY142" i="6"/>
  <c r="BM368" i="6"/>
  <c r="CA368" i="6"/>
  <c r="CM368" i="6"/>
  <c r="CD368" i="6"/>
  <c r="AP368" i="6"/>
  <c r="BZ368" i="6"/>
  <c r="CQ368" i="6"/>
  <c r="BY368" i="6"/>
  <c r="CT368" i="6"/>
  <c r="BL368" i="6"/>
  <c r="BC368" i="6"/>
  <c r="BW368" i="6"/>
  <c r="AO368" i="6"/>
  <c r="CH368" i="6"/>
  <c r="AX368" i="6"/>
  <c r="CP368" i="6"/>
  <c r="BI368" i="6"/>
  <c r="CX368" i="6"/>
  <c r="CR368" i="6"/>
  <c r="BD368" i="6"/>
  <c r="CE368" i="6"/>
  <c r="CO365" i="6"/>
  <c r="CW365" i="6"/>
  <c r="BG365" i="6"/>
  <c r="AT142" i="6"/>
  <c r="CP142" i="6"/>
  <c r="AS371" i="6"/>
  <c r="CH371" i="6"/>
  <c r="CA371" i="6"/>
  <c r="AU371" i="6"/>
  <c r="BI371" i="6"/>
  <c r="CT371" i="6"/>
  <c r="AT371" i="6"/>
  <c r="CG371" i="6"/>
  <c r="BZ371" i="6"/>
  <c r="BC371" i="6"/>
  <c r="AV371" i="6"/>
  <c r="BH371" i="6"/>
  <c r="AM371" i="6"/>
  <c r="CF371" i="6"/>
  <c r="BY371" i="6"/>
  <c r="BG371" i="6"/>
  <c r="BW371" i="6"/>
  <c r="CD371" i="6"/>
  <c r="BL371" i="6"/>
  <c r="CC371" i="6"/>
  <c r="CN371" i="6"/>
  <c r="BJ371" i="6"/>
  <c r="CU48" i="6"/>
  <c r="CT48" i="6"/>
  <c r="CV48" i="6"/>
  <c r="CP365" i="6"/>
  <c r="AP365" i="6"/>
  <c r="CE365" i="6"/>
  <c r="AU142" i="6"/>
  <c r="AQ142" i="6"/>
  <c r="BC142" i="6"/>
  <c r="CQ365" i="6"/>
  <c r="AQ365" i="6"/>
  <c r="BH365" i="6"/>
  <c r="BF142" i="6"/>
  <c r="CR142" i="6"/>
  <c r="BZ142" i="6"/>
  <c r="CR365" i="6"/>
  <c r="BG142" i="6"/>
  <c r="BJ142" i="6"/>
  <c r="CU142" i="6"/>
  <c r="CD217" i="6"/>
  <c r="BM217" i="6"/>
  <c r="CP217" i="6"/>
  <c r="BF217" i="6"/>
  <c r="BL217" i="6"/>
  <c r="AV217" i="6"/>
  <c r="AQ217" i="6"/>
  <c r="CW217" i="6"/>
  <c r="CO217" i="6"/>
  <c r="AP217" i="6"/>
  <c r="CC217" i="6"/>
  <c r="BE217" i="6"/>
  <c r="CT217" i="6"/>
  <c r="CN217" i="6"/>
  <c r="CG217" i="6"/>
  <c r="CV217" i="6"/>
  <c r="BK217" i="6"/>
  <c r="CX217" i="6"/>
  <c r="BN217" i="6"/>
  <c r="AW217" i="6"/>
  <c r="AS217" i="6"/>
  <c r="BL111" i="6"/>
  <c r="CU111" i="6"/>
  <c r="BH111" i="6"/>
  <c r="AX111" i="6"/>
  <c r="BG111" i="6"/>
  <c r="AQ111" i="6"/>
  <c r="CT111" i="6"/>
  <c r="CM111" i="6"/>
  <c r="BF111" i="6"/>
  <c r="BK111" i="6"/>
  <c r="AU34" i="6"/>
  <c r="BK365" i="6"/>
  <c r="AS365" i="6"/>
  <c r="CG142" i="6"/>
  <c r="CA142" i="6"/>
  <c r="BL16" i="6"/>
  <c r="BM16" i="6"/>
  <c r="CO16" i="6"/>
  <c r="CM16" i="6"/>
  <c r="CS365" i="6"/>
  <c r="CX142" i="6"/>
  <c r="BY365" i="6"/>
  <c r="CH142" i="6"/>
  <c r="BK142" i="6"/>
  <c r="CS142" i="6"/>
  <c r="BY328" i="6"/>
  <c r="BE328" i="6"/>
  <c r="CD328" i="6"/>
  <c r="CV328" i="6"/>
  <c r="CC328" i="6"/>
  <c r="CT328" i="6"/>
  <c r="BJ328" i="6"/>
  <c r="AT328" i="6"/>
  <c r="BW328" i="6"/>
  <c r="AS328" i="6"/>
  <c r="CA328" i="6"/>
  <c r="AX328" i="6"/>
  <c r="BN328" i="6"/>
  <c r="CP328" i="6"/>
  <c r="AQ328" i="6"/>
  <c r="BM328" i="6"/>
  <c r="AW328" i="6"/>
  <c r="AP328" i="6"/>
  <c r="BL328" i="6"/>
  <c r="CW328" i="6"/>
  <c r="CE328" i="6"/>
  <c r="BE365" i="6"/>
  <c r="BW365" i="6"/>
  <c r="BI365" i="6"/>
  <c r="CF142" i="6"/>
  <c r="BC365" i="6"/>
  <c r="AV365" i="6"/>
  <c r="AT365" i="6"/>
  <c r="CF365" i="6"/>
  <c r="AV142" i="6"/>
  <c r="BD142" i="6"/>
  <c r="BZ365" i="6"/>
  <c r="BL142" i="6"/>
  <c r="BM365" i="6"/>
  <c r="CT365" i="6"/>
  <c r="CA365" i="6"/>
  <c r="AM365" i="6"/>
  <c r="CQ142" i="6"/>
  <c r="BN142" i="6"/>
  <c r="BE142" i="6"/>
  <c r="CF161" i="6"/>
  <c r="BZ161" i="6"/>
  <c r="AQ161" i="6"/>
  <c r="BI161" i="6"/>
  <c r="BY161" i="6"/>
  <c r="CM161" i="6"/>
  <c r="CU161" i="6"/>
  <c r="BK161" i="6"/>
  <c r="BH161" i="6"/>
  <c r="AX161" i="6"/>
  <c r="CQ161" i="6"/>
  <c r="AP161" i="6"/>
  <c r="AU161" i="6"/>
  <c r="BG161" i="6"/>
  <c r="AW161" i="6"/>
  <c r="CP161" i="6"/>
  <c r="CT161" i="6"/>
  <c r="CE161" i="6"/>
  <c r="BC161" i="6"/>
  <c r="CX161" i="6"/>
  <c r="BN365" i="6"/>
  <c r="AX365" i="6"/>
  <c r="BJ365" i="6"/>
  <c r="AM142" i="6"/>
  <c r="AX142" i="6"/>
  <c r="CC142" i="6"/>
  <c r="CW29" i="6"/>
  <c r="CX29" i="6"/>
  <c r="CF18" i="6"/>
  <c r="BJ13" i="6"/>
  <c r="BW45" i="6"/>
  <c r="BY45" i="6"/>
  <c r="BY13" i="6"/>
  <c r="BN33" i="6"/>
  <c r="CH15" i="6"/>
  <c r="BJ21" i="6"/>
  <c r="AO14" i="6"/>
  <c r="BK21" i="6"/>
  <c r="CM38" i="6"/>
  <c r="CE30" i="6"/>
  <c r="AQ14" i="6"/>
  <c r="BY21" i="6"/>
  <c r="BD12" i="6"/>
  <c r="CD14" i="6"/>
  <c r="AV53" i="6"/>
  <c r="BE12" i="6"/>
  <c r="CE14" i="6"/>
  <c r="BC35" i="6"/>
  <c r="AW53" i="6"/>
  <c r="BF12" i="6"/>
  <c r="BD24" i="6"/>
  <c r="BM12" i="6"/>
  <c r="CS57" i="6"/>
  <c r="CE26" i="6"/>
  <c r="BY38" i="6"/>
  <c r="CW142" i="6"/>
  <c r="CW82" i="6"/>
  <c r="CF35" i="6"/>
  <c r="CX13" i="6"/>
  <c r="BE82" i="6"/>
  <c r="CM113" i="6"/>
  <c r="BD59" i="6"/>
  <c r="CA49" i="6"/>
  <c r="CS43" i="6"/>
  <c r="CN117" i="6"/>
  <c r="CA78" i="6"/>
  <c r="BZ45" i="6"/>
  <c r="BZ38" i="6"/>
  <c r="BG27" i="6"/>
  <c r="BJ32" i="6"/>
  <c r="AT78" i="6"/>
  <c r="CT12" i="6"/>
  <c r="AT27" i="6"/>
  <c r="CQ32" i="6"/>
  <c r="BY12" i="6"/>
  <c r="BC59" i="6"/>
  <c r="AM58" i="2"/>
  <c r="AL58" i="2"/>
  <c r="AH58" i="2"/>
  <c r="AN58" i="2"/>
  <c r="AJ58" i="2"/>
  <c r="AR58" i="2"/>
  <c r="AG58" i="2"/>
  <c r="AP58" i="2"/>
  <c r="AF58" i="2"/>
  <c r="E59" i="6"/>
  <c r="BN58" i="2"/>
  <c r="BM58" i="2"/>
  <c r="BX14" i="6" l="1"/>
  <c r="CB14" i="6"/>
  <c r="S11" i="2"/>
  <c r="BL11" i="2" s="1"/>
  <c r="BR13" i="6"/>
  <c r="BX13" i="6"/>
  <c r="CB13" i="6"/>
  <c r="BX12" i="6"/>
  <c r="CB12" i="6"/>
  <c r="BP202" i="6"/>
  <c r="AR20" i="6"/>
  <c r="BX20" i="6"/>
  <c r="DB211" i="6"/>
  <c r="BP160" i="6"/>
  <c r="BR142" i="6"/>
  <c r="BR350" i="6"/>
  <c r="AN396" i="6"/>
  <c r="AR396" i="6"/>
  <c r="AN395" i="6"/>
  <c r="AR395" i="6"/>
  <c r="AN394" i="6"/>
  <c r="AR394" i="6"/>
  <c r="AN393" i="6"/>
  <c r="AR393" i="6"/>
  <c r="AN392" i="6"/>
  <c r="AR392" i="6"/>
  <c r="AN391" i="6"/>
  <c r="AR391" i="6"/>
  <c r="AN390" i="6"/>
  <c r="AR390" i="6"/>
  <c r="AN389" i="6"/>
  <c r="AR389" i="6"/>
  <c r="AN388" i="6"/>
  <c r="AR388" i="6"/>
  <c r="AN387" i="6"/>
  <c r="AR387" i="6"/>
  <c r="AN386" i="6"/>
  <c r="AR386" i="6"/>
  <c r="AN385" i="6"/>
  <c r="AR385" i="6"/>
  <c r="AN384" i="6"/>
  <c r="AR384" i="6"/>
  <c r="AN383" i="6"/>
  <c r="AR383" i="6"/>
  <c r="AN382" i="6"/>
  <c r="AR382" i="6"/>
  <c r="AN381" i="6"/>
  <c r="AR381" i="6"/>
  <c r="AN380" i="6"/>
  <c r="AR380" i="6"/>
  <c r="AN379" i="6"/>
  <c r="AR379" i="6"/>
  <c r="AN378" i="6"/>
  <c r="AR378" i="6"/>
  <c r="AN377" i="6"/>
  <c r="AR377" i="6"/>
  <c r="AN376" i="6"/>
  <c r="AR376" i="6"/>
  <c r="AN375" i="6"/>
  <c r="AR375" i="6"/>
  <c r="AN374" i="6"/>
  <c r="AR374" i="6"/>
  <c r="AN373" i="6"/>
  <c r="AR373" i="6"/>
  <c r="AN372" i="6"/>
  <c r="AR372" i="6"/>
  <c r="AN371" i="6"/>
  <c r="AR371" i="6"/>
  <c r="AN370" i="6"/>
  <c r="AR370" i="6"/>
  <c r="AN369" i="6"/>
  <c r="AR369" i="6"/>
  <c r="AN368" i="6"/>
  <c r="AR368" i="6"/>
  <c r="AN367" i="6"/>
  <c r="AR367" i="6"/>
  <c r="AN366" i="6"/>
  <c r="AR366" i="6"/>
  <c r="AN365" i="6"/>
  <c r="AR365" i="6"/>
  <c r="AN364" i="6"/>
  <c r="AR364" i="6"/>
  <c r="AN363" i="6"/>
  <c r="AR363" i="6"/>
  <c r="AN362" i="6"/>
  <c r="AR362" i="6"/>
  <c r="AN361" i="6"/>
  <c r="AR361" i="6"/>
  <c r="AN360" i="6"/>
  <c r="AR360" i="6"/>
  <c r="AN359" i="6"/>
  <c r="AR359" i="6"/>
  <c r="AN358" i="6"/>
  <c r="AR358" i="6"/>
  <c r="AN357" i="6"/>
  <c r="AR357" i="6"/>
  <c r="AN356" i="6"/>
  <c r="AR356" i="6"/>
  <c r="AN355" i="6"/>
  <c r="AR355" i="6"/>
  <c r="AN354" i="6"/>
  <c r="AR354" i="6"/>
  <c r="AN353" i="6"/>
  <c r="AR353" i="6"/>
  <c r="AN352" i="6"/>
  <c r="AR352" i="6"/>
  <c r="AN351" i="6"/>
  <c r="AR351" i="6"/>
  <c r="AN350" i="6"/>
  <c r="AR350" i="6"/>
  <c r="AN349" i="6"/>
  <c r="AR349" i="6"/>
  <c r="AN348" i="6"/>
  <c r="AR348" i="6"/>
  <c r="AN347" i="6"/>
  <c r="AR347" i="6"/>
  <c r="AN346" i="6"/>
  <c r="AR346" i="6"/>
  <c r="AN345" i="6"/>
  <c r="AR345" i="6"/>
  <c r="AN344" i="6"/>
  <c r="AR344" i="6"/>
  <c r="AN343" i="6"/>
  <c r="AR343" i="6"/>
  <c r="AN342" i="6"/>
  <c r="AR342" i="6"/>
  <c r="AN341" i="6"/>
  <c r="AR341" i="6"/>
  <c r="AN340" i="6"/>
  <c r="AR340" i="6"/>
  <c r="AN339" i="6"/>
  <c r="AR339" i="6"/>
  <c r="AN338" i="6"/>
  <c r="AR338" i="6"/>
  <c r="AN337" i="6"/>
  <c r="AR337" i="6"/>
  <c r="AN336" i="6"/>
  <c r="AR336" i="6"/>
  <c r="AN335" i="6"/>
  <c r="AR335" i="6"/>
  <c r="AN334" i="6"/>
  <c r="AR334" i="6"/>
  <c r="AN333" i="6"/>
  <c r="AR333" i="6"/>
  <c r="AN332" i="6"/>
  <c r="AR332" i="6"/>
  <c r="AN331" i="6"/>
  <c r="AR331" i="6"/>
  <c r="AN330" i="6"/>
  <c r="AR330" i="6"/>
  <c r="AN329" i="6"/>
  <c r="AR329" i="6"/>
  <c r="AN328" i="6"/>
  <c r="AR328" i="6"/>
  <c r="AN327" i="6"/>
  <c r="AR327" i="6"/>
  <c r="AN326" i="6"/>
  <c r="AR326" i="6"/>
  <c r="AN325" i="6"/>
  <c r="AR325" i="6"/>
  <c r="AN324" i="6"/>
  <c r="AR324" i="6"/>
  <c r="AN323" i="6"/>
  <c r="AR323" i="6"/>
  <c r="AN322" i="6"/>
  <c r="AR322" i="6"/>
  <c r="AN321" i="6"/>
  <c r="AR321" i="6"/>
  <c r="AN320" i="6"/>
  <c r="AR320" i="6"/>
  <c r="AN319" i="6"/>
  <c r="AR319" i="6"/>
  <c r="AN318" i="6"/>
  <c r="AR318" i="6"/>
  <c r="AN317" i="6"/>
  <c r="AR317" i="6"/>
  <c r="AN316" i="6"/>
  <c r="AR316" i="6"/>
  <c r="AN315" i="6"/>
  <c r="AR315" i="6"/>
  <c r="AN314" i="6"/>
  <c r="AR314" i="6"/>
  <c r="AN313" i="6"/>
  <c r="AR313" i="6"/>
  <c r="AN312" i="6"/>
  <c r="AR312" i="6"/>
  <c r="AN311" i="6"/>
  <c r="AR311" i="6"/>
  <c r="AN310" i="6"/>
  <c r="AR310" i="6"/>
  <c r="AN309" i="6"/>
  <c r="AR309" i="6"/>
  <c r="AN308" i="6"/>
  <c r="AR308" i="6"/>
  <c r="AN307" i="6"/>
  <c r="AR307" i="6"/>
  <c r="AN306" i="6"/>
  <c r="AR306" i="6"/>
  <c r="AN305" i="6"/>
  <c r="AR305" i="6"/>
  <c r="AN304" i="6"/>
  <c r="AR304" i="6"/>
  <c r="AN303" i="6"/>
  <c r="AR303" i="6"/>
  <c r="AN302" i="6"/>
  <c r="AR302" i="6"/>
  <c r="AN301" i="6"/>
  <c r="AR301" i="6"/>
  <c r="AN300" i="6"/>
  <c r="AR300" i="6"/>
  <c r="AN299" i="6"/>
  <c r="AR299" i="6"/>
  <c r="AN298" i="6"/>
  <c r="AR298" i="6"/>
  <c r="AN297" i="6"/>
  <c r="AR297" i="6"/>
  <c r="AN296" i="6"/>
  <c r="AR296" i="6"/>
  <c r="AN295" i="6"/>
  <c r="AR295" i="6"/>
  <c r="AN294" i="6"/>
  <c r="AR294" i="6"/>
  <c r="AN293" i="6"/>
  <c r="AR293" i="6"/>
  <c r="AN292" i="6"/>
  <c r="AR292" i="6"/>
  <c r="AN291" i="6"/>
  <c r="AR291" i="6"/>
  <c r="AN290" i="6"/>
  <c r="AR290" i="6"/>
  <c r="AN289" i="6"/>
  <c r="AR289" i="6"/>
  <c r="AN288" i="6"/>
  <c r="AR288" i="6"/>
  <c r="AN287" i="6"/>
  <c r="AR287" i="6"/>
  <c r="AN286" i="6"/>
  <c r="AR286" i="6"/>
  <c r="AN285" i="6"/>
  <c r="AR285" i="6"/>
  <c r="AN284" i="6"/>
  <c r="AR284" i="6"/>
  <c r="AN283" i="6"/>
  <c r="AR283" i="6"/>
  <c r="AN282" i="6"/>
  <c r="AR282" i="6"/>
  <c r="AN281" i="6"/>
  <c r="AR281" i="6"/>
  <c r="AN280" i="6"/>
  <c r="AR280" i="6"/>
  <c r="AN279" i="6"/>
  <c r="AR279" i="6"/>
  <c r="AN278" i="6"/>
  <c r="AR278" i="6"/>
  <c r="AN277" i="6"/>
  <c r="AR277" i="6"/>
  <c r="AN276" i="6"/>
  <c r="AR276" i="6"/>
  <c r="AN275" i="6"/>
  <c r="AR275" i="6"/>
  <c r="AN274" i="6"/>
  <c r="AR274" i="6"/>
  <c r="AN273" i="6"/>
  <c r="AR273" i="6"/>
  <c r="AN272" i="6"/>
  <c r="AR272" i="6"/>
  <c r="AN271" i="6"/>
  <c r="AR271" i="6"/>
  <c r="AN270" i="6"/>
  <c r="AR270" i="6"/>
  <c r="AN269" i="6"/>
  <c r="AR269" i="6"/>
  <c r="AN268" i="6"/>
  <c r="AR268" i="6"/>
  <c r="AN267" i="6"/>
  <c r="AR267" i="6"/>
  <c r="AN266" i="6"/>
  <c r="AR266" i="6"/>
  <c r="AN265" i="6"/>
  <c r="AR265" i="6"/>
  <c r="AN264" i="6"/>
  <c r="AR264" i="6"/>
  <c r="AN263" i="6"/>
  <c r="AR263" i="6"/>
  <c r="AN262" i="6"/>
  <c r="AR262" i="6"/>
  <c r="AN261" i="6"/>
  <c r="AR261" i="6"/>
  <c r="AN260" i="6"/>
  <c r="AR260" i="6"/>
  <c r="AN259" i="6"/>
  <c r="AR259" i="6"/>
  <c r="AN258" i="6"/>
  <c r="AR258" i="6"/>
  <c r="AN257" i="6"/>
  <c r="AR257" i="6"/>
  <c r="AN256" i="6"/>
  <c r="AR256" i="6"/>
  <c r="AN255" i="6"/>
  <c r="AR255" i="6"/>
  <c r="AN254" i="6"/>
  <c r="AR254" i="6"/>
  <c r="AN253" i="6"/>
  <c r="AR253" i="6"/>
  <c r="AN252" i="6"/>
  <c r="AR252" i="6"/>
  <c r="AN251" i="6"/>
  <c r="AR251" i="6"/>
  <c r="AN250" i="6"/>
  <c r="AR250" i="6"/>
  <c r="AN249" i="6"/>
  <c r="AR249" i="6"/>
  <c r="AN248" i="6"/>
  <c r="AR248" i="6"/>
  <c r="AN247" i="6"/>
  <c r="AR247" i="6"/>
  <c r="AN246" i="6"/>
  <c r="AR246" i="6"/>
  <c r="AN245" i="6"/>
  <c r="AR245" i="6"/>
  <c r="AN244" i="6"/>
  <c r="AR244" i="6"/>
  <c r="AN243" i="6"/>
  <c r="AR243" i="6"/>
  <c r="AN242" i="6"/>
  <c r="AR242" i="6"/>
  <c r="AN241" i="6"/>
  <c r="AR241" i="6"/>
  <c r="AN240" i="6"/>
  <c r="AR240" i="6"/>
  <c r="AN239" i="6"/>
  <c r="AR239" i="6"/>
  <c r="AN238" i="6"/>
  <c r="AR238" i="6"/>
  <c r="AN237" i="6"/>
  <c r="AR237" i="6"/>
  <c r="AN236" i="6"/>
  <c r="AR236" i="6"/>
  <c r="AN235" i="6"/>
  <c r="AR235" i="6"/>
  <c r="AN234" i="6"/>
  <c r="AR234" i="6"/>
  <c r="AN233" i="6"/>
  <c r="AR233" i="6"/>
  <c r="AN232" i="6"/>
  <c r="AR232" i="6"/>
  <c r="AN231" i="6"/>
  <c r="AR231" i="6"/>
  <c r="AN230" i="6"/>
  <c r="AR230" i="6"/>
  <c r="AN229" i="6"/>
  <c r="AR229" i="6"/>
  <c r="AN228" i="6"/>
  <c r="AR228" i="6"/>
  <c r="AN227" i="6"/>
  <c r="AR227" i="6"/>
  <c r="AN226" i="6"/>
  <c r="AR226" i="6"/>
  <c r="AN225" i="6"/>
  <c r="AR225" i="6"/>
  <c r="AN224" i="6"/>
  <c r="AR224" i="6"/>
  <c r="AN223" i="6"/>
  <c r="AR223" i="6"/>
  <c r="AN222" i="6"/>
  <c r="AR222" i="6"/>
  <c r="AN221" i="6"/>
  <c r="AR221" i="6"/>
  <c r="AN220" i="6"/>
  <c r="AR220" i="6"/>
  <c r="AN219" i="6"/>
  <c r="AR219" i="6"/>
  <c r="AN218" i="6"/>
  <c r="AR218" i="6"/>
  <c r="AN217" i="6"/>
  <c r="AR217" i="6"/>
  <c r="AN216" i="6"/>
  <c r="AR216" i="6"/>
  <c r="AN215" i="6"/>
  <c r="AR215" i="6"/>
  <c r="AN214" i="6"/>
  <c r="AR214" i="6"/>
  <c r="AN213" i="6"/>
  <c r="AR213" i="6"/>
  <c r="AN212" i="6"/>
  <c r="AR212" i="6"/>
  <c r="AN211" i="6"/>
  <c r="AR211" i="6"/>
  <c r="AN210" i="6"/>
  <c r="AR210" i="6"/>
  <c r="AN209" i="6"/>
  <c r="AR209" i="6"/>
  <c r="AN208" i="6"/>
  <c r="AR208" i="6"/>
  <c r="AN207" i="6"/>
  <c r="AR207" i="6"/>
  <c r="AN206" i="6"/>
  <c r="AR206" i="6"/>
  <c r="AN205" i="6"/>
  <c r="AR205" i="6"/>
  <c r="AN204" i="6"/>
  <c r="AR204" i="6"/>
  <c r="AN203" i="6"/>
  <c r="AR203" i="6"/>
  <c r="AN202" i="6"/>
  <c r="AR202" i="6"/>
  <c r="AN201" i="6"/>
  <c r="AR201" i="6"/>
  <c r="AN200" i="6"/>
  <c r="AR200" i="6"/>
  <c r="AN199" i="6"/>
  <c r="AR199" i="6"/>
  <c r="AN198" i="6"/>
  <c r="AR198" i="6"/>
  <c r="AN197" i="6"/>
  <c r="AR197" i="6"/>
  <c r="AN196" i="6"/>
  <c r="AR196" i="6"/>
  <c r="AN195" i="6"/>
  <c r="AR195" i="6"/>
  <c r="AN194" i="6"/>
  <c r="AR194" i="6"/>
  <c r="AN193" i="6"/>
  <c r="AR193" i="6"/>
  <c r="AN192" i="6"/>
  <c r="AR192" i="6"/>
  <c r="AN191" i="6"/>
  <c r="AR191" i="6"/>
  <c r="AN190" i="6"/>
  <c r="AR190" i="6"/>
  <c r="AN189" i="6"/>
  <c r="AR189" i="6"/>
  <c r="AN188" i="6"/>
  <c r="AR188" i="6"/>
  <c r="AN187" i="6"/>
  <c r="AR187" i="6"/>
  <c r="AN186" i="6"/>
  <c r="AR186" i="6"/>
  <c r="AN185" i="6"/>
  <c r="AR185" i="6"/>
  <c r="AN184" i="6"/>
  <c r="AR184" i="6"/>
  <c r="AN183" i="6"/>
  <c r="AR183" i="6"/>
  <c r="AN182" i="6"/>
  <c r="AR182" i="6"/>
  <c r="AN181" i="6"/>
  <c r="AR181" i="6"/>
  <c r="AN180" i="6"/>
  <c r="AR180" i="6"/>
  <c r="AN179" i="6"/>
  <c r="AR179" i="6"/>
  <c r="AN178" i="6"/>
  <c r="AR178" i="6"/>
  <c r="AN177" i="6"/>
  <c r="AR177" i="6"/>
  <c r="AN176" i="6"/>
  <c r="AR176" i="6"/>
  <c r="AN175" i="6"/>
  <c r="AR175" i="6"/>
  <c r="AN174" i="6"/>
  <c r="AR174" i="6"/>
  <c r="AN173" i="6"/>
  <c r="AR173" i="6"/>
  <c r="AN172" i="6"/>
  <c r="AR172" i="6"/>
  <c r="AN171" i="6"/>
  <c r="AR171" i="6"/>
  <c r="AN170" i="6"/>
  <c r="AR170" i="6"/>
  <c r="AN169" i="6"/>
  <c r="AR169" i="6"/>
  <c r="AN168" i="6"/>
  <c r="AR168" i="6"/>
  <c r="AN167" i="6"/>
  <c r="AR167" i="6"/>
  <c r="AN166" i="6"/>
  <c r="AR166" i="6"/>
  <c r="AN165" i="6"/>
  <c r="AR165" i="6"/>
  <c r="AN164" i="6"/>
  <c r="AR164" i="6"/>
  <c r="AN163" i="6"/>
  <c r="AR163" i="6"/>
  <c r="AN162" i="6"/>
  <c r="AR162" i="6"/>
  <c r="AN161" i="6"/>
  <c r="AR161" i="6"/>
  <c r="AN160" i="6"/>
  <c r="AR160" i="6"/>
  <c r="AN159" i="6"/>
  <c r="AR159" i="6"/>
  <c r="AN158" i="6"/>
  <c r="AR158" i="6"/>
  <c r="AN157" i="6"/>
  <c r="AR157" i="6"/>
  <c r="AN156" i="6"/>
  <c r="AR156" i="6"/>
  <c r="AN155" i="6"/>
  <c r="AR155" i="6"/>
  <c r="AN154" i="6"/>
  <c r="AR154" i="6"/>
  <c r="AN153" i="6"/>
  <c r="AR153" i="6"/>
  <c r="AN152" i="6"/>
  <c r="AR152" i="6"/>
  <c r="AN151" i="6"/>
  <c r="AR151" i="6"/>
  <c r="AN150" i="6"/>
  <c r="AR150" i="6"/>
  <c r="AN149" i="6"/>
  <c r="AR149" i="6"/>
  <c r="AN148" i="6"/>
  <c r="AR148" i="6"/>
  <c r="AN147" i="6"/>
  <c r="AR147" i="6"/>
  <c r="AN146" i="6"/>
  <c r="AR146" i="6"/>
  <c r="AN145" i="6"/>
  <c r="AR145" i="6"/>
  <c r="AN144" i="6"/>
  <c r="AR144" i="6"/>
  <c r="AN143" i="6"/>
  <c r="AR143" i="6"/>
  <c r="AN142" i="6"/>
  <c r="AR142" i="6"/>
  <c r="AN141" i="6"/>
  <c r="AR141" i="6"/>
  <c r="AN140" i="6"/>
  <c r="AR140" i="6"/>
  <c r="AN139" i="6"/>
  <c r="AR139" i="6"/>
  <c r="AN138" i="6"/>
  <c r="AR138" i="6"/>
  <c r="AN137" i="6"/>
  <c r="AR137" i="6"/>
  <c r="AN136" i="6"/>
  <c r="AR136" i="6"/>
  <c r="AN135" i="6"/>
  <c r="AR135" i="6"/>
  <c r="AN134" i="6"/>
  <c r="AR134" i="6"/>
  <c r="AN133" i="6"/>
  <c r="AR133" i="6"/>
  <c r="AN132" i="6"/>
  <c r="AR132" i="6"/>
  <c r="AN131" i="6"/>
  <c r="AR131" i="6"/>
  <c r="AN130" i="6"/>
  <c r="AR130" i="6"/>
  <c r="AN129" i="6"/>
  <c r="AR129" i="6"/>
  <c r="AN128" i="6"/>
  <c r="AR128" i="6"/>
  <c r="AN127" i="6"/>
  <c r="AR127" i="6"/>
  <c r="AN126" i="6"/>
  <c r="AR126" i="6"/>
  <c r="AN125" i="6"/>
  <c r="AR125" i="6"/>
  <c r="AN124" i="6"/>
  <c r="AR124" i="6"/>
  <c r="AN123" i="6"/>
  <c r="AR123" i="6"/>
  <c r="AN122" i="6"/>
  <c r="AR122" i="6"/>
  <c r="AN121" i="6"/>
  <c r="AR121" i="6"/>
  <c r="AN120" i="6"/>
  <c r="AR120" i="6"/>
  <c r="AN119" i="6"/>
  <c r="AR119" i="6"/>
  <c r="AN118" i="6"/>
  <c r="AR118" i="6"/>
  <c r="AN117" i="6"/>
  <c r="AR117" i="6"/>
  <c r="AN116" i="6"/>
  <c r="AR116" i="6"/>
  <c r="AN115" i="6"/>
  <c r="AR115" i="6"/>
  <c r="AN114" i="6"/>
  <c r="AR114" i="6"/>
  <c r="AN113" i="6"/>
  <c r="AR113" i="6"/>
  <c r="AN112" i="6"/>
  <c r="AR112" i="6"/>
  <c r="AN111" i="6"/>
  <c r="AR111" i="6"/>
  <c r="AN110" i="6"/>
  <c r="AR110" i="6"/>
  <c r="AN109" i="6"/>
  <c r="AR109" i="6"/>
  <c r="AN108" i="6"/>
  <c r="AR108" i="6"/>
  <c r="AN107" i="6"/>
  <c r="AR107" i="6"/>
  <c r="AN106" i="6"/>
  <c r="AR106" i="6"/>
  <c r="AN105" i="6"/>
  <c r="AR105" i="6"/>
  <c r="AN104" i="6"/>
  <c r="AR104" i="6"/>
  <c r="AN103" i="6"/>
  <c r="AR103" i="6"/>
  <c r="AN102" i="6"/>
  <c r="AR102" i="6"/>
  <c r="AN101" i="6"/>
  <c r="AR101" i="6"/>
  <c r="AN100" i="6"/>
  <c r="AR100" i="6"/>
  <c r="AN99" i="6"/>
  <c r="AR99" i="6"/>
  <c r="AN98" i="6"/>
  <c r="AR98" i="6"/>
  <c r="AN97" i="6"/>
  <c r="AR97" i="6"/>
  <c r="AN96" i="6"/>
  <c r="AR96" i="6"/>
  <c r="AN95" i="6"/>
  <c r="AR95" i="6"/>
  <c r="AN94" i="6"/>
  <c r="AR94" i="6"/>
  <c r="AN93" i="6"/>
  <c r="AR93" i="6"/>
  <c r="AN92" i="6"/>
  <c r="AR92" i="6"/>
  <c r="AN91" i="6"/>
  <c r="AR91" i="6"/>
  <c r="AN90" i="6"/>
  <c r="AR90" i="6"/>
  <c r="AN89" i="6"/>
  <c r="AR89" i="6"/>
  <c r="AN88" i="6"/>
  <c r="AR88" i="6"/>
  <c r="AN87" i="6"/>
  <c r="AR87" i="6"/>
  <c r="AN86" i="6"/>
  <c r="AR86" i="6"/>
  <c r="AN85" i="6"/>
  <c r="AR85" i="6"/>
  <c r="AN84" i="6"/>
  <c r="AR84" i="6"/>
  <c r="AN83" i="6"/>
  <c r="AR83" i="6"/>
  <c r="AN82" i="6"/>
  <c r="AR82" i="6"/>
  <c r="AN81" i="6"/>
  <c r="AR81" i="6"/>
  <c r="AN80" i="6"/>
  <c r="AR80" i="6"/>
  <c r="AN79" i="6"/>
  <c r="AR79" i="6"/>
  <c r="AN78" i="6"/>
  <c r="AR78" i="6"/>
  <c r="AN77" i="6"/>
  <c r="AR77" i="6"/>
  <c r="AN76" i="6"/>
  <c r="AR76" i="6"/>
  <c r="AN75" i="6"/>
  <c r="AR75" i="6"/>
  <c r="AN74" i="6"/>
  <c r="AR74" i="6"/>
  <c r="AN73" i="6"/>
  <c r="AR73" i="6"/>
  <c r="AN72" i="6"/>
  <c r="AR72" i="6"/>
  <c r="AN71" i="6"/>
  <c r="AR71" i="6"/>
  <c r="AN70" i="6"/>
  <c r="AR70" i="6"/>
  <c r="AN69" i="6"/>
  <c r="AR69" i="6"/>
  <c r="AN68" i="6"/>
  <c r="AR68" i="6"/>
  <c r="AN67" i="6"/>
  <c r="AR67" i="6"/>
  <c r="AN66" i="6"/>
  <c r="AR66" i="6"/>
  <c r="AN65" i="6"/>
  <c r="AR65" i="6"/>
  <c r="AN64" i="6"/>
  <c r="AR64" i="6"/>
  <c r="AN63" i="6"/>
  <c r="AR63" i="6"/>
  <c r="AN62" i="6"/>
  <c r="AR62" i="6"/>
  <c r="AN61" i="6"/>
  <c r="AR61" i="6"/>
  <c r="AN60" i="6"/>
  <c r="AR60" i="6"/>
  <c r="AN59" i="6"/>
  <c r="AR59" i="6"/>
  <c r="AN58" i="6"/>
  <c r="AR58" i="6"/>
  <c r="AN57" i="6"/>
  <c r="AR57" i="6"/>
  <c r="AN56" i="6"/>
  <c r="AR56" i="6"/>
  <c r="AN55" i="6"/>
  <c r="AR55" i="6"/>
  <c r="AN54" i="6"/>
  <c r="AR54" i="6"/>
  <c r="AN53" i="6"/>
  <c r="AR53" i="6"/>
  <c r="AN52" i="6"/>
  <c r="AR52" i="6"/>
  <c r="AN51" i="6"/>
  <c r="AR51" i="6"/>
  <c r="AN50" i="6"/>
  <c r="AR50" i="6"/>
  <c r="AN49" i="6"/>
  <c r="AR49" i="6"/>
  <c r="AN48" i="6"/>
  <c r="AR48" i="6"/>
  <c r="AN47" i="6"/>
  <c r="AR47" i="6"/>
  <c r="AN46" i="6"/>
  <c r="AR46" i="6"/>
  <c r="AN45" i="6"/>
  <c r="AR45" i="6"/>
  <c r="AN44" i="6"/>
  <c r="AR44" i="6"/>
  <c r="AN43" i="6"/>
  <c r="AR43" i="6"/>
  <c r="AN42" i="6"/>
  <c r="AR42" i="6"/>
  <c r="AN41" i="6"/>
  <c r="AR41" i="6"/>
  <c r="AN40" i="6"/>
  <c r="AR40" i="6"/>
  <c r="AN39" i="6"/>
  <c r="AR39" i="6"/>
  <c r="AN38" i="6"/>
  <c r="AR38" i="6"/>
  <c r="AN37" i="6"/>
  <c r="AR37" i="6"/>
  <c r="AN36" i="6"/>
  <c r="AR36" i="6"/>
  <c r="AN35" i="6"/>
  <c r="AR35" i="6"/>
  <c r="AN34" i="6"/>
  <c r="AR34" i="6"/>
  <c r="AN33" i="6"/>
  <c r="AR33" i="6"/>
  <c r="AN32" i="6"/>
  <c r="AR32" i="6"/>
  <c r="AN31" i="6"/>
  <c r="AR31" i="6"/>
  <c r="AN30" i="6"/>
  <c r="AR30" i="6"/>
  <c r="AN29" i="6"/>
  <c r="AR29" i="6"/>
  <c r="AN28" i="6"/>
  <c r="AR28" i="6"/>
  <c r="AN27" i="6"/>
  <c r="AR27" i="6"/>
  <c r="AN26" i="6"/>
  <c r="AR26" i="6"/>
  <c r="AN25" i="6"/>
  <c r="AR25" i="6"/>
  <c r="AN24" i="6"/>
  <c r="AR24" i="6"/>
  <c r="AN23" i="6"/>
  <c r="AR23" i="6"/>
  <c r="AN22" i="6"/>
  <c r="AR22" i="6"/>
  <c r="AN21" i="6"/>
  <c r="AR21" i="6"/>
  <c r="AN19" i="6"/>
  <c r="AR19" i="6"/>
  <c r="AN18" i="6"/>
  <c r="AR18" i="6"/>
  <c r="AN17" i="6"/>
  <c r="AR17" i="6"/>
  <c r="AN16" i="6"/>
  <c r="AR16" i="6"/>
  <c r="AN15" i="6"/>
  <c r="AR15" i="6"/>
  <c r="AN14" i="6"/>
  <c r="AR14" i="6"/>
  <c r="AN13" i="6"/>
  <c r="AR13" i="6"/>
  <c r="AN12" i="6"/>
  <c r="AR12" i="6"/>
  <c r="DC169" i="6"/>
  <c r="CZ285" i="6"/>
  <c r="CY34" i="6"/>
  <c r="CY304" i="6"/>
  <c r="CY371" i="6"/>
  <c r="DA105" i="6"/>
  <c r="BR188" i="6"/>
  <c r="BR285" i="6"/>
  <c r="DB389" i="6"/>
  <c r="BP207" i="6"/>
  <c r="DC29" i="6"/>
  <c r="CY99" i="6"/>
  <c r="CY158" i="6"/>
  <c r="DC282" i="6"/>
  <c r="DC21" i="6"/>
  <c r="BO117" i="6"/>
  <c r="DA56" i="6"/>
  <c r="BQ248" i="6"/>
  <c r="BR38" i="6"/>
  <c r="BQ262" i="6"/>
  <c r="BP278" i="6"/>
  <c r="DB328" i="6"/>
  <c r="DC365" i="6"/>
  <c r="BQ243" i="6"/>
  <c r="BS47" i="6"/>
  <c r="BO136" i="6"/>
  <c r="BQ341" i="6"/>
  <c r="BS80" i="6"/>
  <c r="BO94" i="6"/>
  <c r="BR57" i="6"/>
  <c r="BE20" i="6"/>
  <c r="AN20" i="6"/>
  <c r="CY29" i="6"/>
  <c r="DC16" i="6"/>
  <c r="DA350" i="6"/>
  <c r="CY48" i="6"/>
  <c r="DC248" i="6"/>
  <c r="BO197" i="6"/>
  <c r="BR61" i="6"/>
  <c r="BR364" i="6"/>
  <c r="BS94" i="6"/>
  <c r="BO174" i="6"/>
  <c r="BP290" i="6"/>
  <c r="BP85" i="6"/>
  <c r="BO137" i="6"/>
  <c r="BO53" i="6"/>
  <c r="BR254" i="6"/>
  <c r="BQ211" i="6"/>
  <c r="CZ208" i="6"/>
  <c r="BQ18" i="6"/>
  <c r="BS136" i="6"/>
  <c r="BO216" i="6"/>
  <c r="DC102" i="6"/>
  <c r="CY383" i="6"/>
  <c r="DC114" i="6"/>
  <c r="DC214" i="6"/>
  <c r="DA214" i="6"/>
  <c r="BQ208" i="6"/>
  <c r="DB368" i="6"/>
  <c r="CY389" i="6"/>
  <c r="DA164" i="6"/>
  <c r="BQ150" i="6"/>
  <c r="BS197" i="6"/>
  <c r="BR313" i="6"/>
  <c r="BO373" i="6"/>
  <c r="BQ75" i="6"/>
  <c r="BR155" i="6"/>
  <c r="BS216" i="6"/>
  <c r="BO276" i="6"/>
  <c r="BS327" i="6"/>
  <c r="BQ387" i="6"/>
  <c r="BO66" i="6"/>
  <c r="BR127" i="6"/>
  <c r="BS174" i="6"/>
  <c r="BS304" i="6"/>
  <c r="BO132" i="6"/>
  <c r="BP332" i="6"/>
  <c r="BO244" i="6"/>
  <c r="BO217" i="6"/>
  <c r="BP310" i="6"/>
  <c r="DA285" i="6"/>
  <c r="DA220" i="6"/>
  <c r="DB51" i="6"/>
  <c r="DC139" i="6"/>
  <c r="BP271" i="6"/>
  <c r="BQ359" i="6"/>
  <c r="BP257" i="6"/>
  <c r="BQ299" i="6"/>
  <c r="CZ310" i="6"/>
  <c r="BQ51" i="6"/>
  <c r="DA251" i="6"/>
  <c r="CY344" i="6"/>
  <c r="DA359" i="6"/>
  <c r="CZ99" i="6"/>
  <c r="CZ114" i="6"/>
  <c r="CZ111" i="6"/>
  <c r="CZ257" i="6"/>
  <c r="DB276" i="6"/>
  <c r="CZ21" i="6"/>
  <c r="DA142" i="6"/>
  <c r="DB164" i="6"/>
  <c r="BP24" i="6"/>
  <c r="BQ169" i="6"/>
  <c r="BO225" i="6"/>
  <c r="BQ313" i="6"/>
  <c r="DB361" i="6"/>
  <c r="BO47" i="6"/>
  <c r="BP108" i="6"/>
  <c r="BP122" i="6"/>
  <c r="BQ193" i="6"/>
  <c r="BR234" i="6"/>
  <c r="BS276" i="6"/>
  <c r="BR341" i="6"/>
  <c r="BO80" i="6"/>
  <c r="BQ141" i="6"/>
  <c r="BR230" i="6"/>
  <c r="BP43" i="6"/>
  <c r="BR146" i="6"/>
  <c r="BO369" i="6"/>
  <c r="BO309" i="6"/>
  <c r="BP361" i="6"/>
  <c r="DA294" i="6"/>
  <c r="BR294" i="6"/>
  <c r="DC294" i="6"/>
  <c r="BQ294" i="6"/>
  <c r="BP294" i="6"/>
  <c r="CZ294" i="6"/>
  <c r="BS294" i="6"/>
  <c r="BO294" i="6"/>
  <c r="CY294" i="6"/>
  <c r="DA296" i="6"/>
  <c r="BS296" i="6"/>
  <c r="BO296" i="6"/>
  <c r="BQ296" i="6"/>
  <c r="BR296" i="6"/>
  <c r="BS188" i="6"/>
  <c r="BP197" i="6"/>
  <c r="BQ225" i="6"/>
  <c r="BP225" i="6"/>
  <c r="BR243" i="6"/>
  <c r="BQ271" i="6"/>
  <c r="BS313" i="6"/>
  <c r="BO350" i="6"/>
  <c r="BS350" i="6"/>
  <c r="BR359" i="6"/>
  <c r="BP373" i="6"/>
  <c r="CY316" i="6"/>
  <c r="BO61" i="6"/>
  <c r="BS61" i="6"/>
  <c r="BQ108" i="6"/>
  <c r="BQ122" i="6"/>
  <c r="BP136" i="6"/>
  <c r="BO155" i="6"/>
  <c r="BR193" i="6"/>
  <c r="BQ202" i="6"/>
  <c r="BP216" i="6"/>
  <c r="BO234" i="6"/>
  <c r="BS234" i="6"/>
  <c r="BR248" i="6"/>
  <c r="BQ257" i="6"/>
  <c r="BP276" i="6"/>
  <c r="BO285" i="6"/>
  <c r="BS285" i="6"/>
  <c r="BS341" i="6"/>
  <c r="BO364" i="6"/>
  <c r="BS364" i="6"/>
  <c r="BR387" i="6"/>
  <c r="BO38" i="6"/>
  <c r="BS38" i="6"/>
  <c r="BQ66" i="6"/>
  <c r="BP80" i="6"/>
  <c r="BO127" i="6"/>
  <c r="BR141" i="6"/>
  <c r="BQ160" i="6"/>
  <c r="BP174" i="6"/>
  <c r="BO230" i="6"/>
  <c r="BS230" i="6"/>
  <c r="BR262" i="6"/>
  <c r="BP318" i="6"/>
  <c r="DA344" i="6"/>
  <c r="BP132" i="6"/>
  <c r="BR21" i="6"/>
  <c r="BP133" i="6"/>
  <c r="DB294" i="6"/>
  <c r="BR395" i="6"/>
  <c r="BQ395" i="6"/>
  <c r="BP395" i="6"/>
  <c r="BO395" i="6"/>
  <c r="DC395" i="6"/>
  <c r="BS395" i="6"/>
  <c r="DA393" i="6"/>
  <c r="BP393" i="6"/>
  <c r="DC393" i="6"/>
  <c r="BS393" i="6"/>
  <c r="BR393" i="6"/>
  <c r="BO393" i="6"/>
  <c r="BQ393" i="6"/>
  <c r="BQ391" i="6"/>
  <c r="BR391" i="6"/>
  <c r="CY391" i="6"/>
  <c r="DA391" i="6"/>
  <c r="DC391" i="6"/>
  <c r="BS391" i="6"/>
  <c r="CZ391" i="6"/>
  <c r="DB391" i="6"/>
  <c r="BR390" i="6"/>
  <c r="BQ390" i="6"/>
  <c r="BP390" i="6"/>
  <c r="BS390" i="6"/>
  <c r="BO390" i="6"/>
  <c r="BP389" i="6"/>
  <c r="BS389" i="6"/>
  <c r="BO389" i="6"/>
  <c r="BR389" i="6"/>
  <c r="BQ389" i="6"/>
  <c r="CZ388" i="6"/>
  <c r="BR388" i="6"/>
  <c r="BQ388" i="6"/>
  <c r="BS388" i="6"/>
  <c r="BO388" i="6"/>
  <c r="CY386" i="6"/>
  <c r="BO386" i="6"/>
  <c r="BS386" i="6"/>
  <c r="BQ386" i="6"/>
  <c r="BR386" i="6"/>
  <c r="BP386" i="6"/>
  <c r="DB384" i="6"/>
  <c r="CZ384" i="6"/>
  <c r="BO384" i="6"/>
  <c r="BP384" i="6"/>
  <c r="BS384" i="6"/>
  <c r="BR384" i="6"/>
  <c r="BS382" i="6"/>
  <c r="BP382" i="6"/>
  <c r="CY382" i="6"/>
  <c r="DA382" i="6"/>
  <c r="DC382" i="6"/>
  <c r="BQ382" i="6"/>
  <c r="DB382" i="6"/>
  <c r="CZ382" i="6"/>
  <c r="BQ380" i="6"/>
  <c r="BP380" i="6"/>
  <c r="BS380" i="6"/>
  <c r="BO380" i="6"/>
  <c r="BR380" i="6"/>
  <c r="DB380" i="6"/>
  <c r="CZ380" i="6"/>
  <c r="BR378" i="6"/>
  <c r="BQ378" i="6"/>
  <c r="BP378" i="6"/>
  <c r="DB376" i="6"/>
  <c r="BR376" i="6"/>
  <c r="BQ376" i="6"/>
  <c r="BS376" i="6"/>
  <c r="BP376" i="6"/>
  <c r="BO376" i="6"/>
  <c r="BR374" i="6"/>
  <c r="BQ374" i="6"/>
  <c r="BP374" i="6"/>
  <c r="BR371" i="6"/>
  <c r="BQ371" i="6"/>
  <c r="BP371" i="6"/>
  <c r="BO371" i="6"/>
  <c r="CY369" i="6"/>
  <c r="CZ369" i="6"/>
  <c r="BS369" i="6"/>
  <c r="BR369" i="6"/>
  <c r="BQ369" i="6"/>
  <c r="DC363" i="6"/>
  <c r="DB363" i="6"/>
  <c r="BR363" i="6"/>
  <c r="BQ363" i="6"/>
  <c r="BP363" i="6"/>
  <c r="BS363" i="6"/>
  <c r="BO363" i="6"/>
  <c r="BR361" i="6"/>
  <c r="BQ361" i="6"/>
  <c r="BO361" i="6"/>
  <c r="BS361" i="6"/>
  <c r="CZ357" i="6"/>
  <c r="DC357" i="6"/>
  <c r="BQ357" i="6"/>
  <c r="BS357" i="6"/>
  <c r="BP357" i="6"/>
  <c r="BO357" i="6"/>
  <c r="BR357" i="6"/>
  <c r="DA357" i="6"/>
  <c r="DC355" i="6"/>
  <c r="DB355" i="6"/>
  <c r="CY355" i="6"/>
  <c r="DA355" i="6"/>
  <c r="BS355" i="6"/>
  <c r="BO355" i="6"/>
  <c r="BR355" i="6"/>
  <c r="CZ353" i="6"/>
  <c r="CY353" i="6"/>
  <c r="BP353" i="6"/>
  <c r="BS353" i="6"/>
  <c r="BO353" i="6"/>
  <c r="BR353" i="6"/>
  <c r="BQ353" i="6"/>
  <c r="CZ351" i="6"/>
  <c r="DA351" i="6"/>
  <c r="DC351" i="6"/>
  <c r="BR351" i="6"/>
  <c r="BQ351" i="6"/>
  <c r="BP351" i="6"/>
  <c r="CZ349" i="6"/>
  <c r="BP349" i="6"/>
  <c r="BS349" i="6"/>
  <c r="BO349" i="6"/>
  <c r="BR349" i="6"/>
  <c r="BQ349" i="6"/>
  <c r="DC347" i="6"/>
  <c r="CZ347" i="6"/>
  <c r="BS347" i="6"/>
  <c r="BO347" i="6"/>
  <c r="BR347" i="6"/>
  <c r="BQ347" i="6"/>
  <c r="CY345" i="6"/>
  <c r="DC345" i="6"/>
  <c r="BS345" i="6"/>
  <c r="BO345" i="6"/>
  <c r="BR345" i="6"/>
  <c r="CZ345" i="6"/>
  <c r="BQ345" i="6"/>
  <c r="BP345" i="6"/>
  <c r="CY339" i="6"/>
  <c r="DC339" i="6"/>
  <c r="BQ339" i="6"/>
  <c r="BP339" i="6"/>
  <c r="BS339" i="6"/>
  <c r="BO339" i="6"/>
  <c r="BR339" i="6"/>
  <c r="DB337" i="6"/>
  <c r="BS337" i="6"/>
  <c r="BO337" i="6"/>
  <c r="BR337" i="6"/>
  <c r="BQ337" i="6"/>
  <c r="DB335" i="6"/>
  <c r="CZ335" i="6"/>
  <c r="DC335" i="6"/>
  <c r="BO335" i="6"/>
  <c r="BR335" i="6"/>
  <c r="BQ335" i="6"/>
  <c r="BS335" i="6"/>
  <c r="CY335" i="6"/>
  <c r="CZ333" i="6"/>
  <c r="DC333" i="6"/>
  <c r="BR333" i="6"/>
  <c r="CY333" i="6"/>
  <c r="BQ333" i="6"/>
  <c r="DA333" i="6"/>
  <c r="BP333" i="6"/>
  <c r="BS333" i="6"/>
  <c r="BO333" i="6"/>
  <c r="DA331" i="6"/>
  <c r="CY331" i="6"/>
  <c r="BR331" i="6"/>
  <c r="DB331" i="6"/>
  <c r="BQ331" i="6"/>
  <c r="BS331" i="6"/>
  <c r="BP331" i="6"/>
  <c r="BO331" i="6"/>
  <c r="DC329" i="6"/>
  <c r="BQ329" i="6"/>
  <c r="BS329" i="6"/>
  <c r="BP329" i="6"/>
  <c r="BO329" i="6"/>
  <c r="BR329" i="6"/>
  <c r="DC327" i="6"/>
  <c r="CY327" i="6"/>
  <c r="CY325" i="6"/>
  <c r="CZ325" i="6"/>
  <c r="BP325" i="6"/>
  <c r="BO325" i="6"/>
  <c r="BR325" i="6"/>
  <c r="BQ325" i="6"/>
  <c r="DC323" i="6"/>
  <c r="BQ323" i="6"/>
  <c r="BP323" i="6"/>
  <c r="BS323" i="6"/>
  <c r="BO323" i="6"/>
  <c r="DC321" i="6"/>
  <c r="DA321" i="6"/>
  <c r="CY321" i="6"/>
  <c r="BQ321" i="6"/>
  <c r="BR321" i="6"/>
  <c r="BP321" i="6"/>
  <c r="BO321" i="6"/>
  <c r="BS321" i="6"/>
  <c r="DB319" i="6"/>
  <c r="DA319" i="6"/>
  <c r="CY319" i="6"/>
  <c r="BQ319" i="6"/>
  <c r="BP319" i="6"/>
  <c r="BS319" i="6"/>
  <c r="BO319" i="6"/>
  <c r="CY311" i="6"/>
  <c r="BP311" i="6"/>
  <c r="BS311" i="6"/>
  <c r="BO311" i="6"/>
  <c r="BR311" i="6"/>
  <c r="BQ311" i="6"/>
  <c r="DC309" i="6"/>
  <c r="DA309" i="6"/>
  <c r="CY309" i="6"/>
  <c r="BR309" i="6"/>
  <c r="BQ309" i="6"/>
  <c r="BP309" i="6"/>
  <c r="DB307" i="6"/>
  <c r="BR307" i="6"/>
  <c r="BQ307" i="6"/>
  <c r="BP307" i="6"/>
  <c r="CZ307" i="6"/>
  <c r="BS307" i="6"/>
  <c r="BO307" i="6"/>
  <c r="DC305" i="6"/>
  <c r="BS305" i="6"/>
  <c r="BO305" i="6"/>
  <c r="BR305" i="6"/>
  <c r="CZ305" i="6"/>
  <c r="BP305" i="6"/>
  <c r="DB305" i="6"/>
  <c r="BQ305" i="6"/>
  <c r="DC303" i="6"/>
  <c r="BP303" i="6"/>
  <c r="BO303" i="6"/>
  <c r="BS303" i="6"/>
  <c r="BR303" i="6"/>
  <c r="BQ303" i="6"/>
  <c r="BQ301" i="6"/>
  <c r="BP301" i="6"/>
  <c r="BS301" i="6"/>
  <c r="BR301" i="6"/>
  <c r="BO301" i="6"/>
  <c r="CY299" i="6"/>
  <c r="CZ299" i="6"/>
  <c r="DC299" i="6"/>
  <c r="DB299" i="6"/>
  <c r="DA293" i="6"/>
  <c r="BQ293" i="6"/>
  <c r="BO293" i="6"/>
  <c r="BR293" i="6"/>
  <c r="BS293" i="6"/>
  <c r="BP293" i="6"/>
  <c r="CZ292" i="6"/>
  <c r="CY292" i="6"/>
  <c r="BR292" i="6"/>
  <c r="BQ292" i="6"/>
  <c r="BP292" i="6"/>
  <c r="BS292" i="6"/>
  <c r="BO292" i="6"/>
  <c r="CZ290" i="6"/>
  <c r="BR290" i="6"/>
  <c r="BQ290" i="6"/>
  <c r="CZ288" i="6"/>
  <c r="DA288" i="6"/>
  <c r="DB288" i="6"/>
  <c r="BS288" i="6"/>
  <c r="BO288" i="6"/>
  <c r="BR288" i="6"/>
  <c r="BQ288" i="6"/>
  <c r="BP288" i="6"/>
  <c r="BP286" i="6"/>
  <c r="BO286" i="6"/>
  <c r="BQ286" i="6"/>
  <c r="BS283" i="6"/>
  <c r="BO283" i="6"/>
  <c r="BR283" i="6"/>
  <c r="BQ283" i="6"/>
  <c r="BP283" i="6"/>
  <c r="DA281" i="6"/>
  <c r="CZ281" i="6"/>
  <c r="DB281" i="6"/>
  <c r="BP281" i="6"/>
  <c r="BS281" i="6"/>
  <c r="BO281" i="6"/>
  <c r="BR281" i="6"/>
  <c r="BP279" i="6"/>
  <c r="BR279" i="6"/>
  <c r="DC279" i="6"/>
  <c r="BS279" i="6"/>
  <c r="BQ279" i="6"/>
  <c r="BO279" i="6"/>
  <c r="CY279" i="6"/>
  <c r="DC277" i="6"/>
  <c r="BS277" i="6"/>
  <c r="BQ277" i="6"/>
  <c r="BR277" i="6"/>
  <c r="BP277" i="6"/>
  <c r="DC275" i="6"/>
  <c r="CZ275" i="6"/>
  <c r="DA275" i="6"/>
  <c r="BP275" i="6"/>
  <c r="BO275" i="6"/>
  <c r="DB275" i="6"/>
  <c r="BS275" i="6"/>
  <c r="CY275" i="6"/>
  <c r="BQ275" i="6"/>
  <c r="BR275" i="6"/>
  <c r="DB269" i="6"/>
  <c r="DC269" i="6"/>
  <c r="BQ269" i="6"/>
  <c r="BP269" i="6"/>
  <c r="BO269" i="6"/>
  <c r="BR269" i="6"/>
  <c r="BS269" i="6"/>
  <c r="BQ267" i="6"/>
  <c r="BP267" i="6"/>
  <c r="DC265" i="6"/>
  <c r="BS265" i="6"/>
  <c r="BR265" i="6"/>
  <c r="BQ265" i="6"/>
  <c r="BO265" i="6"/>
  <c r="BP265" i="6"/>
  <c r="CZ263" i="6"/>
  <c r="BS263" i="6"/>
  <c r="BO263" i="6"/>
  <c r="BR263" i="6"/>
  <c r="BQ263" i="6"/>
  <c r="CY261" i="6"/>
  <c r="DC261" i="6"/>
  <c r="BP261" i="6"/>
  <c r="BS261" i="6"/>
  <c r="BO261" i="6"/>
  <c r="BR261" i="6"/>
  <c r="DB261" i="6"/>
  <c r="BQ261" i="6"/>
  <c r="BP259" i="6"/>
  <c r="BS259" i="6"/>
  <c r="BO259" i="6"/>
  <c r="BR259" i="6"/>
  <c r="BQ259" i="6"/>
  <c r="CY256" i="6"/>
  <c r="CZ256" i="6"/>
  <c r="DB256" i="6"/>
  <c r="BR256" i="6"/>
  <c r="BS256" i="6"/>
  <c r="BQ256" i="6"/>
  <c r="BP256" i="6"/>
  <c r="BO256" i="6"/>
  <c r="DC256" i="6"/>
  <c r="CY255" i="6"/>
  <c r="BS255" i="6"/>
  <c r="BO255" i="6"/>
  <c r="BR255" i="6"/>
  <c r="BQ255" i="6"/>
  <c r="BP255" i="6"/>
  <c r="BQ254" i="6"/>
  <c r="BP254" i="6"/>
  <c r="BS254" i="6"/>
  <c r="BO254" i="6"/>
  <c r="BP252" i="6"/>
  <c r="BS252" i="6"/>
  <c r="BO252" i="6"/>
  <c r="BR252" i="6"/>
  <c r="BQ252" i="6"/>
  <c r="CY252" i="6"/>
  <c r="CZ250" i="6"/>
  <c r="DB250" i="6"/>
  <c r="BR250" i="6"/>
  <c r="BQ250" i="6"/>
  <c r="BP250" i="6"/>
  <c r="BO250" i="6"/>
  <c r="DC249" i="6"/>
  <c r="CY249" i="6"/>
  <c r="CZ249" i="6"/>
  <c r="DA249" i="6"/>
  <c r="DB249" i="6"/>
  <c r="BQ249" i="6"/>
  <c r="BP249" i="6"/>
  <c r="BS249" i="6"/>
  <c r="BO249" i="6"/>
  <c r="CZ247" i="6"/>
  <c r="DA247" i="6"/>
  <c r="BP247" i="6"/>
  <c r="BS247" i="6"/>
  <c r="BO247" i="6"/>
  <c r="BR247" i="6"/>
  <c r="BQ247" i="6"/>
  <c r="CY247" i="6"/>
  <c r="DB241" i="6"/>
  <c r="BR241" i="6"/>
  <c r="BQ241" i="6"/>
  <c r="BO241" i="6"/>
  <c r="BP241" i="6"/>
  <c r="BS241" i="6"/>
  <c r="DC239" i="6"/>
  <c r="BP239" i="6"/>
  <c r="BS239" i="6"/>
  <c r="BO237" i="6"/>
  <c r="BR237" i="6"/>
  <c r="BS237" i="6"/>
  <c r="BQ237" i="6"/>
  <c r="BP237" i="6"/>
  <c r="DC237" i="6"/>
  <c r="CZ236" i="6"/>
  <c r="DB236" i="6"/>
  <c r="BS236" i="6"/>
  <c r="BP236" i="6"/>
  <c r="BR236" i="6"/>
  <c r="BO236" i="6"/>
  <c r="CZ235" i="6"/>
  <c r="DA235" i="6"/>
  <c r="CY235" i="6"/>
  <c r="DC235" i="6"/>
  <c r="BP235" i="6"/>
  <c r="BS235" i="6"/>
  <c r="BO235" i="6"/>
  <c r="BR235" i="6"/>
  <c r="BP233" i="6"/>
  <c r="DC233" i="6"/>
  <c r="BS233" i="6"/>
  <c r="BO233" i="6"/>
  <c r="BR233" i="6"/>
  <c r="CY233" i="6"/>
  <c r="DA233" i="6"/>
  <c r="CZ233" i="6"/>
  <c r="BQ233" i="6"/>
  <c r="BQ228" i="6"/>
  <c r="BP228" i="6"/>
  <c r="BS228" i="6"/>
  <c r="BO228" i="6"/>
  <c r="BR228" i="6"/>
  <c r="DC226" i="6"/>
  <c r="BR226" i="6"/>
  <c r="BQ226" i="6"/>
  <c r="BP226" i="6"/>
  <c r="DA223" i="6"/>
  <c r="BQ223" i="6"/>
  <c r="BP223" i="6"/>
  <c r="BS223" i="6"/>
  <c r="BO223" i="6"/>
  <c r="BR223" i="6"/>
  <c r="CZ221" i="6"/>
  <c r="DB221" i="6"/>
  <c r="BP221" i="6"/>
  <c r="BO221" i="6"/>
  <c r="BS221" i="6"/>
  <c r="DA219" i="6"/>
  <c r="CZ219" i="6"/>
  <c r="DC219" i="6"/>
  <c r="BS219" i="6"/>
  <c r="BO219" i="6"/>
  <c r="BR219" i="6"/>
  <c r="BQ219" i="6"/>
  <c r="BP219" i="6"/>
  <c r="BR217" i="6"/>
  <c r="BS217" i="6"/>
  <c r="BQ217" i="6"/>
  <c r="BP217" i="6"/>
  <c r="CY215" i="6"/>
  <c r="BQ215" i="6"/>
  <c r="BP215" i="6"/>
  <c r="BS215" i="6"/>
  <c r="BO215" i="6"/>
  <c r="BR215" i="6"/>
  <c r="BS213" i="6"/>
  <c r="BO213" i="6"/>
  <c r="BR213" i="6"/>
  <c r="BQ213" i="6"/>
  <c r="DC209" i="6"/>
  <c r="DB209" i="6"/>
  <c r="CZ209" i="6"/>
  <c r="CY209" i="6"/>
  <c r="BS209" i="6"/>
  <c r="BR209" i="6"/>
  <c r="DA209" i="6"/>
  <c r="BQ209" i="6"/>
  <c r="BO209" i="6"/>
  <c r="BS207" i="6"/>
  <c r="BO207" i="6"/>
  <c r="BR207" i="6"/>
  <c r="CY205" i="6"/>
  <c r="BQ205" i="6"/>
  <c r="BP205" i="6"/>
  <c r="BS205" i="6"/>
  <c r="BO205" i="6"/>
  <c r="BR205" i="6"/>
  <c r="DB203" i="6"/>
  <c r="DC203" i="6"/>
  <c r="CY203" i="6"/>
  <c r="DA203" i="6"/>
  <c r="BR203" i="6"/>
  <c r="BQ203" i="6"/>
  <c r="BO203" i="6"/>
  <c r="BP203" i="6"/>
  <c r="DB200" i="6"/>
  <c r="CY200" i="6"/>
  <c r="CZ200" i="6"/>
  <c r="BQ200" i="6"/>
  <c r="BP200" i="6"/>
  <c r="BO200" i="6"/>
  <c r="BR200" i="6"/>
  <c r="BS200" i="6"/>
  <c r="BS198" i="6"/>
  <c r="BO198" i="6"/>
  <c r="BR198" i="6"/>
  <c r="BQ198" i="6"/>
  <c r="DC191" i="6"/>
  <c r="DA191" i="6"/>
  <c r="BS191" i="6"/>
  <c r="BO191" i="6"/>
  <c r="BR191" i="6"/>
  <c r="BQ191" i="6"/>
  <c r="BP191" i="6"/>
  <c r="DC189" i="6"/>
  <c r="BP189" i="6"/>
  <c r="BS189" i="6"/>
  <c r="BO189" i="6"/>
  <c r="BR189" i="6"/>
  <c r="CY187" i="6"/>
  <c r="DC187" i="6"/>
  <c r="BR187" i="6"/>
  <c r="CZ187" i="6"/>
  <c r="BQ187" i="6"/>
  <c r="DA187" i="6"/>
  <c r="BP187" i="6"/>
  <c r="BS187" i="6"/>
  <c r="BO187" i="6"/>
  <c r="DC185" i="6"/>
  <c r="BQ185" i="6"/>
  <c r="BO185" i="6"/>
  <c r="BP185" i="6"/>
  <c r="BS185" i="6"/>
  <c r="BQ183" i="6"/>
  <c r="BO183" i="6"/>
  <c r="BS183" i="6"/>
  <c r="DA183" i="6"/>
  <c r="BR183" i="6"/>
  <c r="CY183" i="6"/>
  <c r="BP183" i="6"/>
  <c r="CZ180" i="6"/>
  <c r="DB180" i="6"/>
  <c r="CY180" i="6"/>
  <c r="DA180" i="6"/>
  <c r="DC178" i="6"/>
  <c r="BR178" i="6"/>
  <c r="DB178" i="6"/>
  <c r="BQ178" i="6"/>
  <c r="BP178" i="6"/>
  <c r="BS178" i="6"/>
  <c r="BO178" i="6"/>
  <c r="CZ176" i="6"/>
  <c r="DC176" i="6"/>
  <c r="CY176" i="6"/>
  <c r="DB176" i="6"/>
  <c r="DA176" i="6"/>
  <c r="BO176" i="6"/>
  <c r="BR176" i="6"/>
  <c r="BS176" i="6"/>
  <c r="BQ176" i="6"/>
  <c r="BP176" i="6"/>
  <c r="CZ175" i="6"/>
  <c r="DC175" i="6"/>
  <c r="DA175" i="6"/>
  <c r="BS175" i="6"/>
  <c r="BO175" i="6"/>
  <c r="BR175" i="6"/>
  <c r="DB175" i="6"/>
  <c r="BQ175" i="6"/>
  <c r="DA173" i="6"/>
  <c r="BR173" i="6"/>
  <c r="DC173" i="6"/>
  <c r="BQ173" i="6"/>
  <c r="BP173" i="6"/>
  <c r="BS173" i="6"/>
  <c r="DC171" i="6"/>
  <c r="CZ171" i="6"/>
  <c r="BQ171" i="6"/>
  <c r="BR171" i="6"/>
  <c r="BP171" i="6"/>
  <c r="BO171" i="6"/>
  <c r="BS171" i="6"/>
  <c r="DC167" i="6"/>
  <c r="BP167" i="6"/>
  <c r="BS167" i="6"/>
  <c r="BO167" i="6"/>
  <c r="BR167" i="6"/>
  <c r="BQ167" i="6"/>
  <c r="DB165" i="6"/>
  <c r="DC165" i="6"/>
  <c r="DA165" i="6"/>
  <c r="BR165" i="6"/>
  <c r="BQ165" i="6"/>
  <c r="BO165" i="6"/>
  <c r="BP165" i="6"/>
  <c r="DB163" i="6"/>
  <c r="DA163" i="6"/>
  <c r="CY163" i="6"/>
  <c r="BS163" i="6"/>
  <c r="BO163" i="6"/>
  <c r="BR163" i="6"/>
  <c r="BQ163" i="6"/>
  <c r="BP163" i="6"/>
  <c r="DA162" i="6"/>
  <c r="BQ162" i="6"/>
  <c r="BP162" i="6"/>
  <c r="BS162" i="6"/>
  <c r="BO162" i="6"/>
  <c r="BR162" i="6"/>
  <c r="BR161" i="6"/>
  <c r="BO161" i="6"/>
  <c r="BQ161" i="6"/>
  <c r="BP161" i="6"/>
  <c r="BS159" i="6"/>
  <c r="BO159" i="6"/>
  <c r="BR159" i="6"/>
  <c r="CZ159" i="6"/>
  <c r="BQ159" i="6"/>
  <c r="BP159" i="6"/>
  <c r="DA159" i="6"/>
  <c r="CY159" i="6"/>
  <c r="DC159" i="6"/>
  <c r="DB159" i="6"/>
  <c r="DB157" i="6"/>
  <c r="DC157" i="6"/>
  <c r="DA157" i="6"/>
  <c r="BP157" i="6"/>
  <c r="BS157" i="6"/>
  <c r="BO157" i="6"/>
  <c r="BR157" i="6"/>
  <c r="DB155" i="6"/>
  <c r="DC155" i="6"/>
  <c r="CZ153" i="6"/>
  <c r="DA153" i="6"/>
  <c r="BP153" i="6"/>
  <c r="BS153" i="6"/>
  <c r="BO153" i="6"/>
  <c r="BR153" i="6"/>
  <c r="DC152" i="6"/>
  <c r="BO152" i="6"/>
  <c r="BR152" i="6"/>
  <c r="BS152" i="6"/>
  <c r="BQ152" i="6"/>
  <c r="CY151" i="6"/>
  <c r="DA151" i="6"/>
  <c r="DC151" i="6"/>
  <c r="BQ151" i="6"/>
  <c r="BP151" i="6"/>
  <c r="BS151" i="6"/>
  <c r="BO151" i="6"/>
  <c r="BP149" i="6"/>
  <c r="BS149" i="6"/>
  <c r="BO149" i="6"/>
  <c r="BR149" i="6"/>
  <c r="BQ149" i="6"/>
  <c r="DC146" i="6"/>
  <c r="BQ146" i="6"/>
  <c r="BP146" i="6"/>
  <c r="BR143" i="6"/>
  <c r="BQ143" i="6"/>
  <c r="BP143" i="6"/>
  <c r="BS143" i="6"/>
  <c r="DA134" i="6"/>
  <c r="CZ134" i="6"/>
  <c r="BQ134" i="6"/>
  <c r="BP134" i="6"/>
  <c r="BS134" i="6"/>
  <c r="BO134" i="6"/>
  <c r="BR134" i="6"/>
  <c r="DC131" i="6"/>
  <c r="BR131" i="6"/>
  <c r="BS131" i="6"/>
  <c r="BQ131" i="6"/>
  <c r="DB131" i="6"/>
  <c r="BP131" i="6"/>
  <c r="BO131" i="6"/>
  <c r="CY131" i="6"/>
  <c r="DA131" i="6"/>
  <c r="CY129" i="6"/>
  <c r="DC129" i="6"/>
  <c r="CZ129" i="6"/>
  <c r="BP129" i="6"/>
  <c r="BQ129" i="6"/>
  <c r="BO129" i="6"/>
  <c r="BS129" i="6"/>
  <c r="BR129" i="6"/>
  <c r="CZ127" i="6"/>
  <c r="CY127" i="6"/>
  <c r="DA127" i="6"/>
  <c r="DC125" i="6"/>
  <c r="BO125" i="6"/>
  <c r="BS125" i="6"/>
  <c r="BQ125" i="6"/>
  <c r="BR125" i="6"/>
  <c r="BP125" i="6"/>
  <c r="DB123" i="6"/>
  <c r="DA123" i="6"/>
  <c r="DC123" i="6"/>
  <c r="BS123" i="6"/>
  <c r="BO123" i="6"/>
  <c r="BR123" i="6"/>
  <c r="BQ123" i="6"/>
  <c r="DC121" i="6"/>
  <c r="BO121" i="6"/>
  <c r="BR121" i="6"/>
  <c r="BQ121" i="6"/>
  <c r="BP121" i="6"/>
  <c r="BS121" i="6"/>
  <c r="DA119" i="6"/>
  <c r="DB119" i="6"/>
  <c r="BQ119" i="6"/>
  <c r="BP119" i="6"/>
  <c r="BS119" i="6"/>
  <c r="BO119" i="6"/>
  <c r="DA117" i="6"/>
  <c r="CY117" i="6"/>
  <c r="DB117" i="6"/>
  <c r="DC117" i="6"/>
  <c r="BS114" i="6"/>
  <c r="BO114" i="6"/>
  <c r="BR114" i="6"/>
  <c r="BQ114" i="6"/>
  <c r="DA112" i="6"/>
  <c r="CY112" i="6"/>
  <c r="DC112" i="6"/>
  <c r="BR112" i="6"/>
  <c r="BQ112" i="6"/>
  <c r="BP112" i="6"/>
  <c r="BS112" i="6"/>
  <c r="BO112" i="6"/>
  <c r="BP110" i="6"/>
  <c r="BS110" i="6"/>
  <c r="BO110" i="6"/>
  <c r="BR110" i="6"/>
  <c r="BQ110" i="6"/>
  <c r="CZ106" i="6"/>
  <c r="DA106" i="6"/>
  <c r="BR106" i="6"/>
  <c r="BQ106" i="6"/>
  <c r="DC106" i="6"/>
  <c r="BP106" i="6"/>
  <c r="BS106" i="6"/>
  <c r="BO106" i="6"/>
  <c r="DC104" i="6"/>
  <c r="BP104" i="6"/>
  <c r="BR104" i="6"/>
  <c r="BO104" i="6"/>
  <c r="BS104" i="6"/>
  <c r="BQ102" i="6"/>
  <c r="BP102" i="6"/>
  <c r="BO102" i="6"/>
  <c r="BR102" i="6"/>
  <c r="BS102" i="6"/>
  <c r="DB100" i="6"/>
  <c r="CZ100" i="6"/>
  <c r="BO100" i="6"/>
  <c r="BP100" i="6"/>
  <c r="CY100" i="6"/>
  <c r="BS100" i="6"/>
  <c r="BR100" i="6"/>
  <c r="DB98" i="6"/>
  <c r="CY98" i="6"/>
  <c r="BR98" i="6"/>
  <c r="BQ98" i="6"/>
  <c r="BP98" i="6"/>
  <c r="BS98" i="6"/>
  <c r="BO98" i="6"/>
  <c r="DC98" i="6"/>
  <c r="DA96" i="6"/>
  <c r="CZ96" i="6"/>
  <c r="DC96" i="6"/>
  <c r="BS96" i="6"/>
  <c r="BR96" i="6"/>
  <c r="BP96" i="6"/>
  <c r="BQ96" i="6"/>
  <c r="BO96" i="6"/>
  <c r="DB94" i="6"/>
  <c r="CY94" i="6"/>
  <c r="DC94" i="6"/>
  <c r="DA92" i="6"/>
  <c r="DC92" i="6"/>
  <c r="CZ92" i="6"/>
  <c r="BO92" i="6"/>
  <c r="BQ92" i="6"/>
  <c r="BS92" i="6"/>
  <c r="BP92" i="6"/>
  <c r="DB90" i="6"/>
  <c r="DC90" i="6"/>
  <c r="DA90" i="6"/>
  <c r="BQ90" i="6"/>
  <c r="BP90" i="6"/>
  <c r="BS90" i="6"/>
  <c r="BO90" i="6"/>
  <c r="DA89" i="6"/>
  <c r="DB89" i="6"/>
  <c r="BQ88" i="6"/>
  <c r="BP88" i="6"/>
  <c r="BS88" i="6"/>
  <c r="BO88" i="6"/>
  <c r="BR88" i="6"/>
  <c r="CZ87" i="6"/>
  <c r="DC87" i="6"/>
  <c r="CY87" i="6"/>
  <c r="BS87" i="6"/>
  <c r="BR87" i="6"/>
  <c r="BQ87" i="6"/>
  <c r="BP87" i="6"/>
  <c r="DB86" i="6"/>
  <c r="DA86" i="6"/>
  <c r="BP86" i="6"/>
  <c r="BS86" i="6"/>
  <c r="BO86" i="6"/>
  <c r="BR86" i="6"/>
  <c r="CZ84" i="6"/>
  <c r="DC84" i="6"/>
  <c r="DA84" i="6"/>
  <c r="BS84" i="6"/>
  <c r="BO84" i="6"/>
  <c r="BR84" i="6"/>
  <c r="BQ84" i="6"/>
  <c r="BP84" i="6"/>
  <c r="BR83" i="6"/>
  <c r="BQ83" i="6"/>
  <c r="BP83" i="6"/>
  <c r="BO83" i="6"/>
  <c r="BS83" i="6"/>
  <c r="CY82" i="6"/>
  <c r="DC82" i="6"/>
  <c r="DB82" i="6"/>
  <c r="BQ82" i="6"/>
  <c r="BP82" i="6"/>
  <c r="BS82" i="6"/>
  <c r="BO82" i="6"/>
  <c r="BR82" i="6"/>
  <c r="CZ81" i="6"/>
  <c r="DC81" i="6"/>
  <c r="DA81" i="6"/>
  <c r="BO81" i="6"/>
  <c r="BQ81" i="6"/>
  <c r="BS81" i="6"/>
  <c r="BP81" i="6"/>
  <c r="DB79" i="6"/>
  <c r="CZ79" i="6"/>
  <c r="BQ79" i="6"/>
  <c r="BP79" i="6"/>
  <c r="BO79" i="6"/>
  <c r="BR79" i="6"/>
  <c r="BS79" i="6"/>
  <c r="DA79" i="6"/>
  <c r="CY79" i="6"/>
  <c r="DB78" i="6"/>
  <c r="CZ78" i="6"/>
  <c r="DC78" i="6"/>
  <c r="CY78" i="6"/>
  <c r="BS78" i="6"/>
  <c r="BO78" i="6"/>
  <c r="BR78" i="6"/>
  <c r="BQ78" i="6"/>
  <c r="BP78" i="6"/>
  <c r="DC77" i="6"/>
  <c r="BO77" i="6"/>
  <c r="BS77" i="6"/>
  <c r="BP77" i="6"/>
  <c r="BQ77" i="6"/>
  <c r="CZ76" i="6"/>
  <c r="CY76" i="6"/>
  <c r="DC76" i="6"/>
  <c r="BR76" i="6"/>
  <c r="BQ76" i="6"/>
  <c r="BP76" i="6"/>
  <c r="DB75" i="6"/>
  <c r="CZ75" i="6"/>
  <c r="CY75" i="6"/>
  <c r="DC75" i="6"/>
  <c r="BP74" i="6"/>
  <c r="BO74" i="6"/>
  <c r="BS74" i="6"/>
  <c r="DB74" i="6"/>
  <c r="BQ74" i="6"/>
  <c r="DC73" i="6"/>
  <c r="CZ73" i="6"/>
  <c r="BQ73" i="6"/>
  <c r="BO73" i="6"/>
  <c r="BS73" i="6"/>
  <c r="DA72" i="6"/>
  <c r="DB72" i="6"/>
  <c r="BQ72" i="6"/>
  <c r="BP72" i="6"/>
  <c r="BS72" i="6"/>
  <c r="BO72" i="6"/>
  <c r="DB71" i="6"/>
  <c r="CZ71" i="6"/>
  <c r="CY71" i="6"/>
  <c r="DC71" i="6"/>
  <c r="BQ71" i="6"/>
  <c r="BP71" i="6"/>
  <c r="DA70" i="6"/>
  <c r="CY70" i="6"/>
  <c r="DC70" i="6"/>
  <c r="BP70" i="6"/>
  <c r="BS70" i="6"/>
  <c r="BO70" i="6"/>
  <c r="BR70" i="6"/>
  <c r="BQ70" i="6"/>
  <c r="DB70" i="6"/>
  <c r="DC69" i="6"/>
  <c r="BR69" i="6"/>
  <c r="BS69" i="6"/>
  <c r="BP69" i="6"/>
  <c r="BQ69" i="6"/>
  <c r="DA68" i="6"/>
  <c r="CY68" i="6"/>
  <c r="DB68" i="6"/>
  <c r="DC68" i="6"/>
  <c r="CZ68" i="6"/>
  <c r="BR68" i="6"/>
  <c r="BQ68" i="6"/>
  <c r="BP68" i="6"/>
  <c r="BO68" i="6"/>
  <c r="CZ67" i="6"/>
  <c r="DC67" i="6"/>
  <c r="CY67" i="6"/>
  <c r="BR67" i="6"/>
  <c r="BQ67" i="6"/>
  <c r="BP67" i="6"/>
  <c r="DA65" i="6"/>
  <c r="CY65" i="6"/>
  <c r="DC65" i="6"/>
  <c r="DB65" i="6"/>
  <c r="BS65" i="6"/>
  <c r="BO65" i="6"/>
  <c r="BR65" i="6"/>
  <c r="BQ65" i="6"/>
  <c r="BP65" i="6"/>
  <c r="CZ65" i="6"/>
  <c r="CZ64" i="6"/>
  <c r="DA64" i="6"/>
  <c r="DC64" i="6"/>
  <c r="BQ64" i="6"/>
  <c r="BO64" i="6"/>
  <c r="BP64" i="6"/>
  <c r="BS64" i="6"/>
  <c r="BR64" i="6"/>
  <c r="DC63" i="6"/>
  <c r="BP63" i="6"/>
  <c r="BS63" i="6"/>
  <c r="BO63" i="6"/>
  <c r="BR63" i="6"/>
  <c r="CY62" i="6"/>
  <c r="DC62" i="6"/>
  <c r="DB62" i="6"/>
  <c r="BP62" i="6"/>
  <c r="BQ62" i="6"/>
  <c r="BO62" i="6"/>
  <c r="BS62" i="6"/>
  <c r="CZ60" i="6"/>
  <c r="DA60" i="6"/>
  <c r="DC60" i="6"/>
  <c r="BO60" i="6"/>
  <c r="BS60" i="6"/>
  <c r="BR60" i="6"/>
  <c r="BQ60" i="6"/>
  <c r="BP60" i="6"/>
  <c r="DA59" i="6"/>
  <c r="DC59" i="6"/>
  <c r="BR59" i="6"/>
  <c r="BQ59" i="6"/>
  <c r="BP59" i="6"/>
  <c r="BS59" i="6"/>
  <c r="DB58" i="6"/>
  <c r="DC58" i="6"/>
  <c r="DA58" i="6"/>
  <c r="BQ58" i="6"/>
  <c r="BP58" i="6"/>
  <c r="BS58" i="6"/>
  <c r="BO58" i="6"/>
  <c r="BQ57" i="6"/>
  <c r="BP57" i="6"/>
  <c r="BS57" i="6"/>
  <c r="BO57" i="6"/>
  <c r="DC56" i="6"/>
  <c r="BS56" i="6"/>
  <c r="BO56" i="6"/>
  <c r="BR56" i="6"/>
  <c r="BQ56" i="6"/>
  <c r="CY55" i="6"/>
  <c r="CZ55" i="6"/>
  <c r="DC55" i="6"/>
  <c r="BO55" i="6"/>
  <c r="BS55" i="6"/>
  <c r="BQ55" i="6"/>
  <c r="BP55" i="6"/>
  <c r="BR55" i="6"/>
  <c r="DC54" i="6"/>
  <c r="BR54" i="6"/>
  <c r="BQ54" i="6"/>
  <c r="BP54" i="6"/>
  <c r="BO54" i="6"/>
  <c r="DB53" i="6"/>
  <c r="CZ53" i="6"/>
  <c r="DC53" i="6"/>
  <c r="BR53" i="6"/>
  <c r="BQ53" i="6"/>
  <c r="BP53" i="6"/>
  <c r="DC52" i="6"/>
  <c r="BR52" i="6"/>
  <c r="BQ52" i="6"/>
  <c r="DA50" i="6"/>
  <c r="CY50" i="6"/>
  <c r="DB50" i="6"/>
  <c r="CZ50" i="6"/>
  <c r="DC50" i="6"/>
  <c r="BQ50" i="6"/>
  <c r="BO50" i="6"/>
  <c r="BS50" i="6"/>
  <c r="BR50" i="6"/>
  <c r="BP50" i="6"/>
  <c r="CY49" i="6"/>
  <c r="DC49" i="6"/>
  <c r="BP49" i="6"/>
  <c r="BO49" i="6"/>
  <c r="BQ49" i="6"/>
  <c r="BS48" i="6"/>
  <c r="BR48" i="6"/>
  <c r="BQ48" i="6"/>
  <c r="DB47" i="6"/>
  <c r="DC47" i="6"/>
  <c r="DC46" i="6"/>
  <c r="CZ46" i="6"/>
  <c r="BQ46" i="6"/>
  <c r="BP46" i="6"/>
  <c r="BS46" i="6"/>
  <c r="BO46" i="6"/>
  <c r="BR46" i="6"/>
  <c r="CZ45" i="6"/>
  <c r="DB45" i="6"/>
  <c r="DA45" i="6"/>
  <c r="BS45" i="6"/>
  <c r="BO45" i="6"/>
  <c r="BR45" i="6"/>
  <c r="BQ45" i="6"/>
  <c r="BP45" i="6"/>
  <c r="CY44" i="6"/>
  <c r="DC44" i="6"/>
  <c r="BQ44" i="6"/>
  <c r="BP44" i="6"/>
  <c r="BO44" i="6"/>
  <c r="BS44" i="6"/>
  <c r="DA43" i="6"/>
  <c r="DB43" i="6"/>
  <c r="BS43" i="6"/>
  <c r="BO43" i="6"/>
  <c r="BR43" i="6"/>
  <c r="DA41" i="6"/>
  <c r="CY41" i="6"/>
  <c r="DC41" i="6"/>
  <c r="CZ41" i="6"/>
  <c r="DB41" i="6"/>
  <c r="BR41" i="6"/>
  <c r="BQ41" i="6"/>
  <c r="BP41" i="6"/>
  <c r="BS41" i="6"/>
  <c r="BO41" i="6"/>
  <c r="DC39" i="6"/>
  <c r="DB39" i="6"/>
  <c r="DA39" i="6"/>
  <c r="BS39" i="6"/>
  <c r="BO39" i="6"/>
  <c r="BR39" i="6"/>
  <c r="BQ39" i="6"/>
  <c r="CY37" i="6"/>
  <c r="DB37" i="6"/>
  <c r="CZ37" i="6"/>
  <c r="DC37" i="6"/>
  <c r="DA37" i="6"/>
  <c r="BS37" i="6"/>
  <c r="BR37" i="6"/>
  <c r="BP37" i="6"/>
  <c r="BO37" i="6"/>
  <c r="BQ37" i="6"/>
  <c r="CZ35" i="6"/>
  <c r="DB35" i="6"/>
  <c r="DA35" i="6"/>
  <c r="DC35" i="6"/>
  <c r="CY35" i="6"/>
  <c r="BO35" i="6"/>
  <c r="BS35" i="6"/>
  <c r="BQ35" i="6"/>
  <c r="BR35" i="6"/>
  <c r="DB33" i="6"/>
  <c r="DA33" i="6"/>
  <c r="DC33" i="6"/>
  <c r="CZ33" i="6"/>
  <c r="CY33" i="6"/>
  <c r="BP33" i="6"/>
  <c r="BQ33" i="6"/>
  <c r="BO33" i="6"/>
  <c r="BR33" i="6"/>
  <c r="CZ31" i="6"/>
  <c r="CY31" i="6"/>
  <c r="DB31" i="6"/>
  <c r="DA31" i="6"/>
  <c r="BQ31" i="6"/>
  <c r="BP31" i="6"/>
  <c r="BS31" i="6"/>
  <c r="BO31" i="6"/>
  <c r="DA27" i="6"/>
  <c r="DB27" i="6"/>
  <c r="DC27" i="6"/>
  <c r="CY27" i="6"/>
  <c r="CZ27" i="6"/>
  <c r="BP27" i="6"/>
  <c r="BS27" i="6"/>
  <c r="BO27" i="6"/>
  <c r="BR27" i="6"/>
  <c r="BQ27" i="6"/>
  <c r="CZ25" i="6"/>
  <c r="DC25" i="6"/>
  <c r="DB25" i="6"/>
  <c r="BP25" i="6"/>
  <c r="BS25" i="6"/>
  <c r="BR25" i="6"/>
  <c r="DB23" i="6"/>
  <c r="CZ23" i="6"/>
  <c r="CY23" i="6"/>
  <c r="DA23" i="6"/>
  <c r="DC23" i="6"/>
  <c r="BP23" i="6"/>
  <c r="BS23" i="6"/>
  <c r="BO23" i="6"/>
  <c r="BR23" i="6"/>
  <c r="BQ23" i="6"/>
  <c r="CZ22" i="6"/>
  <c r="DB22" i="6"/>
  <c r="DC22" i="6"/>
  <c r="DA22" i="6"/>
  <c r="CY22" i="6"/>
  <c r="BQ22" i="6"/>
  <c r="BP22" i="6"/>
  <c r="BS22" i="6"/>
  <c r="BO22" i="6"/>
  <c r="BR22" i="6"/>
  <c r="CY20" i="6"/>
  <c r="BP20" i="6"/>
  <c r="DB19" i="6"/>
  <c r="CZ19" i="6"/>
  <c r="BS19" i="6"/>
  <c r="BO19" i="6"/>
  <c r="DB14" i="6"/>
  <c r="BP14" i="6"/>
  <c r="DC149" i="6"/>
  <c r="CZ339" i="6"/>
  <c r="BP29" i="6"/>
  <c r="CZ29" i="6"/>
  <c r="CY359" i="6"/>
  <c r="DA158" i="6"/>
  <c r="CZ383" i="6"/>
  <c r="DC285" i="6"/>
  <c r="DA310" i="6"/>
  <c r="DA114" i="6"/>
  <c r="DB282" i="6"/>
  <c r="BP220" i="6"/>
  <c r="DC328" i="6"/>
  <c r="DC34" i="6"/>
  <c r="BO51" i="6"/>
  <c r="DA217" i="6"/>
  <c r="DA279" i="6"/>
  <c r="DB350" i="6"/>
  <c r="DC257" i="6"/>
  <c r="DA395" i="6"/>
  <c r="DC301" i="6"/>
  <c r="CZ211" i="6"/>
  <c r="BR211" i="6"/>
  <c r="DA21" i="6"/>
  <c r="BO208" i="6"/>
  <c r="DB105" i="6"/>
  <c r="DA389" i="6"/>
  <c r="DB142" i="6"/>
  <c r="CY139" i="6"/>
  <c r="DC164" i="6"/>
  <c r="BQ24" i="6"/>
  <c r="BQ89" i="6"/>
  <c r="BS150" i="6"/>
  <c r="DC74" i="6"/>
  <c r="DA241" i="6"/>
  <c r="DC110" i="6"/>
  <c r="DC193" i="6"/>
  <c r="DC369" i="6"/>
  <c r="CY230" i="6"/>
  <c r="DB347" i="6"/>
  <c r="BQ29" i="6"/>
  <c r="DA29" i="6"/>
  <c r="DB102" i="6"/>
  <c r="DB359" i="6"/>
  <c r="DA386" i="6"/>
  <c r="DA99" i="6"/>
  <c r="CY161" i="6"/>
  <c r="DC161" i="6"/>
  <c r="CZ158" i="6"/>
  <c r="BS180" i="6"/>
  <c r="BR180" i="6"/>
  <c r="CY285" i="6"/>
  <c r="DC380" i="6"/>
  <c r="DB114" i="6"/>
  <c r="CZ282" i="6"/>
  <c r="CY307" i="6"/>
  <c r="CZ220" i="6"/>
  <c r="CZ328" i="6"/>
  <c r="CY328" i="6"/>
  <c r="BO365" i="6"/>
  <c r="DC217" i="6"/>
  <c r="DA34" i="6"/>
  <c r="DC51" i="6"/>
  <c r="BP51" i="6"/>
  <c r="CY51" i="6"/>
  <c r="CZ279" i="6"/>
  <c r="CZ304" i="6"/>
  <c r="CY350" i="6"/>
  <c r="CY257" i="6"/>
  <c r="CY374" i="6"/>
  <c r="DC374" i="6"/>
  <c r="CY395" i="6"/>
  <c r="DB254" i="6"/>
  <c r="DA254" i="6"/>
  <c r="CZ276" i="6"/>
  <c r="DA301" i="6"/>
  <c r="DB301" i="6"/>
  <c r="DC48" i="6"/>
  <c r="DA211" i="6"/>
  <c r="DC211" i="6"/>
  <c r="BS211" i="6"/>
  <c r="DB371" i="6"/>
  <c r="DA371" i="6"/>
  <c r="DB208" i="6"/>
  <c r="DC208" i="6"/>
  <c r="BS208" i="6"/>
  <c r="DA248" i="6"/>
  <c r="DC142" i="6"/>
  <c r="CZ365" i="6"/>
  <c r="BR89" i="6"/>
  <c r="BQ117" i="6"/>
  <c r="BO150" i="6"/>
  <c r="BP169" i="6"/>
  <c r="BR169" i="6"/>
  <c r="BO243" i="6"/>
  <c r="BS243" i="6"/>
  <c r="BR271" i="6"/>
  <c r="BO313" i="6"/>
  <c r="BP350" i="6"/>
  <c r="BO359" i="6"/>
  <c r="BS359" i="6"/>
  <c r="BQ373" i="6"/>
  <c r="BQ47" i="6"/>
  <c r="BP61" i="6"/>
  <c r="BO75" i="6"/>
  <c r="BS75" i="6"/>
  <c r="BR108" i="6"/>
  <c r="BR122" i="6"/>
  <c r="BQ136" i="6"/>
  <c r="BP155" i="6"/>
  <c r="BO193" i="6"/>
  <c r="BS193" i="6"/>
  <c r="BP234" i="6"/>
  <c r="BO248" i="6"/>
  <c r="BS248" i="6"/>
  <c r="BR257" i="6"/>
  <c r="BQ276" i="6"/>
  <c r="BP285" i="6"/>
  <c r="BO299" i="6"/>
  <c r="BS299" i="6"/>
  <c r="BP327" i="6"/>
  <c r="BO341" i="6"/>
  <c r="BP387" i="6"/>
  <c r="BS387" i="6"/>
  <c r="BR66" i="6"/>
  <c r="BQ80" i="6"/>
  <c r="BQ94" i="6"/>
  <c r="BP127" i="6"/>
  <c r="BO141" i="6"/>
  <c r="BR160" i="6"/>
  <c r="BQ174" i="6"/>
  <c r="BP230" i="6"/>
  <c r="BO262" i="6"/>
  <c r="DA316" i="6"/>
  <c r="BO52" i="6"/>
  <c r="BR71" i="6"/>
  <c r="BQ239" i="6"/>
  <c r="BR267" i="6"/>
  <c r="BP355" i="6"/>
  <c r="BO378" i="6"/>
  <c r="BQ281" i="6"/>
  <c r="BR323" i="6"/>
  <c r="BQ189" i="6"/>
  <c r="BS351" i="6"/>
  <c r="BP48" i="6"/>
  <c r="BR62" i="6"/>
  <c r="BS226" i="6"/>
  <c r="BR286" i="6"/>
  <c r="BO374" i="6"/>
  <c r="BP39" i="6"/>
  <c r="BP263" i="6"/>
  <c r="BR72" i="6"/>
  <c r="BR44" i="6"/>
  <c r="BP296" i="6"/>
  <c r="BR49" i="6"/>
  <c r="BQ63" i="6"/>
  <c r="BS68" i="6"/>
  <c r="BO143" i="6"/>
  <c r="BS54" i="6"/>
  <c r="BO59" i="6"/>
  <c r="BQ153" i="6"/>
  <c r="BP18" i="6"/>
  <c r="BP396" i="6"/>
  <c r="BS396" i="6"/>
  <c r="CZ396" i="6"/>
  <c r="BR396" i="6"/>
  <c r="DC396" i="6"/>
  <c r="DB396" i="6"/>
  <c r="DA396" i="6"/>
  <c r="DA394" i="6"/>
  <c r="BP394" i="6"/>
  <c r="BS394" i="6"/>
  <c r="BO394" i="6"/>
  <c r="BR394" i="6"/>
  <c r="DC392" i="6"/>
  <c r="DB392" i="6"/>
  <c r="DA392" i="6"/>
  <c r="BP392" i="6"/>
  <c r="BO392" i="6"/>
  <c r="BS392" i="6"/>
  <c r="BQ392" i="6"/>
  <c r="BQ385" i="6"/>
  <c r="BP385" i="6"/>
  <c r="BS385" i="6"/>
  <c r="BO385" i="6"/>
  <c r="BR385" i="6"/>
  <c r="BS383" i="6"/>
  <c r="BO383" i="6"/>
  <c r="BR383" i="6"/>
  <c r="BQ383" i="6"/>
  <c r="CZ381" i="6"/>
  <c r="BS381" i="6"/>
  <c r="BO381" i="6"/>
  <c r="BR381" i="6"/>
  <c r="DA381" i="6"/>
  <c r="DC381" i="6"/>
  <c r="BQ381" i="6"/>
  <c r="CY381" i="6"/>
  <c r="BP381" i="6"/>
  <c r="DB381" i="6"/>
  <c r="BS379" i="6"/>
  <c r="BO379" i="6"/>
  <c r="BR379" i="6"/>
  <c r="DA379" i="6"/>
  <c r="BQ379" i="6"/>
  <c r="BP379" i="6"/>
  <c r="CY377" i="6"/>
  <c r="BQ377" i="6"/>
  <c r="BP377" i="6"/>
  <c r="CZ377" i="6"/>
  <c r="BS377" i="6"/>
  <c r="CZ375" i="6"/>
  <c r="DA375" i="6"/>
  <c r="BQ375" i="6"/>
  <c r="BP375" i="6"/>
  <c r="BS375" i="6"/>
  <c r="BO375" i="6"/>
  <c r="BR375" i="6"/>
  <c r="BR372" i="6"/>
  <c r="DA372" i="6"/>
  <c r="BP372" i="6"/>
  <c r="BQ372" i="6"/>
  <c r="BO372" i="6"/>
  <c r="DB372" i="6"/>
  <c r="BS372" i="6"/>
  <c r="CZ372" i="6"/>
  <c r="DC372" i="6"/>
  <c r="DC370" i="6"/>
  <c r="DA370" i="6"/>
  <c r="CZ370" i="6"/>
  <c r="BP370" i="6"/>
  <c r="BS370" i="6"/>
  <c r="BO370" i="6"/>
  <c r="BR370" i="6"/>
  <c r="BQ368" i="6"/>
  <c r="BS368" i="6"/>
  <c r="BP368" i="6"/>
  <c r="BR368" i="6"/>
  <c r="CY367" i="6"/>
  <c r="CZ367" i="6"/>
  <c r="DA367" i="6"/>
  <c r="BO367" i="6"/>
  <c r="BP367" i="6"/>
  <c r="BS367" i="6"/>
  <c r="BQ367" i="6"/>
  <c r="BR367" i="6"/>
  <c r="BR366" i="6"/>
  <c r="BQ366" i="6"/>
  <c r="BP366" i="6"/>
  <c r="BS366" i="6"/>
  <c r="DB364" i="6"/>
  <c r="DA364" i="6"/>
  <c r="CZ364" i="6"/>
  <c r="DC362" i="6"/>
  <c r="BO362" i="6"/>
  <c r="BR362" i="6"/>
  <c r="BS362" i="6"/>
  <c r="BQ362" i="6"/>
  <c r="BP362" i="6"/>
  <c r="DB360" i="6"/>
  <c r="DC360" i="6"/>
  <c r="DA360" i="6"/>
  <c r="BQ360" i="6"/>
  <c r="BP360" i="6"/>
  <c r="BS360" i="6"/>
  <c r="BO360" i="6"/>
  <c r="BP358" i="6"/>
  <c r="DA358" i="6"/>
  <c r="BS358" i="6"/>
  <c r="BO358" i="6"/>
  <c r="BR358" i="6"/>
  <c r="CY358" i="6"/>
  <c r="DC358" i="6"/>
  <c r="BQ358" i="6"/>
  <c r="DC356" i="6"/>
  <c r="BQ356" i="6"/>
  <c r="BP356" i="6"/>
  <c r="BS356" i="6"/>
  <c r="BO356" i="6"/>
  <c r="DB354" i="6"/>
  <c r="DC354" i="6"/>
  <c r="BO354" i="6"/>
  <c r="BS354" i="6"/>
  <c r="BP354" i="6"/>
  <c r="BR354" i="6"/>
  <c r="DA354" i="6"/>
  <c r="BQ354" i="6"/>
  <c r="DC352" i="6"/>
  <c r="DA352" i="6"/>
  <c r="DB352" i="6"/>
  <c r="BO352" i="6"/>
  <c r="BP352" i="6"/>
  <c r="BS352" i="6"/>
  <c r="BR352" i="6"/>
  <c r="BQ352" i="6"/>
  <c r="DA348" i="6"/>
  <c r="DB348" i="6"/>
  <c r="BR348" i="6"/>
  <c r="BQ348" i="6"/>
  <c r="BP348" i="6"/>
  <c r="BS348" i="6"/>
  <c r="BO348" i="6"/>
  <c r="CY346" i="6"/>
  <c r="DB346" i="6"/>
  <c r="DA346" i="6"/>
  <c r="BS346" i="6"/>
  <c r="BO346" i="6"/>
  <c r="BR346" i="6"/>
  <c r="BQ344" i="6"/>
  <c r="BP344" i="6"/>
  <c r="BR344" i="6"/>
  <c r="BO344" i="6"/>
  <c r="BS344" i="6"/>
  <c r="DB343" i="6"/>
  <c r="CY343" i="6"/>
  <c r="BO343" i="6"/>
  <c r="BR343" i="6"/>
  <c r="BS343" i="6"/>
  <c r="BQ343" i="6"/>
  <c r="BP343" i="6"/>
  <c r="DB342" i="6"/>
  <c r="DA342" i="6"/>
  <c r="BP342" i="6"/>
  <c r="BS342" i="6"/>
  <c r="BO342" i="6"/>
  <c r="BR342" i="6"/>
  <c r="CZ340" i="6"/>
  <c r="DC340" i="6"/>
  <c r="BS340" i="6"/>
  <c r="BO340" i="6"/>
  <c r="BR340" i="6"/>
  <c r="DA340" i="6"/>
  <c r="BQ340" i="6"/>
  <c r="BP340" i="6"/>
  <c r="CZ338" i="6"/>
  <c r="DA338" i="6"/>
  <c r="BS338" i="6"/>
  <c r="BO338" i="6"/>
  <c r="BR338" i="6"/>
  <c r="BQ338" i="6"/>
  <c r="BP338" i="6"/>
  <c r="DB336" i="6"/>
  <c r="BP336" i="6"/>
  <c r="DA336" i="6"/>
  <c r="BS336" i="6"/>
  <c r="BO336" i="6"/>
  <c r="CZ336" i="6"/>
  <c r="DC336" i="6"/>
  <c r="BR336" i="6"/>
  <c r="BQ336" i="6"/>
  <c r="CY334" i="6"/>
  <c r="DB334" i="6"/>
  <c r="DC334" i="6"/>
  <c r="DA334" i="6"/>
  <c r="CZ334" i="6"/>
  <c r="BS334" i="6"/>
  <c r="BO334" i="6"/>
  <c r="BR334" i="6"/>
  <c r="BQ334" i="6"/>
  <c r="DC332" i="6"/>
  <c r="CY332" i="6"/>
  <c r="DB332" i="6"/>
  <c r="CZ332" i="6"/>
  <c r="BO332" i="6"/>
  <c r="BR332" i="6"/>
  <c r="BS332" i="6"/>
  <c r="CY330" i="6"/>
  <c r="DC330" i="6"/>
  <c r="BR330" i="6"/>
  <c r="BQ330" i="6"/>
  <c r="BP330" i="6"/>
  <c r="BS330" i="6"/>
  <c r="BO330" i="6"/>
  <c r="BP328" i="6"/>
  <c r="BS328" i="6"/>
  <c r="BO328" i="6"/>
  <c r="BR328" i="6"/>
  <c r="DB326" i="6"/>
  <c r="DC326" i="6"/>
  <c r="BP326" i="6"/>
  <c r="CZ326" i="6"/>
  <c r="CY326" i="6"/>
  <c r="BS326" i="6"/>
  <c r="BO326" i="6"/>
  <c r="BR326" i="6"/>
  <c r="BQ326" i="6"/>
  <c r="DA324" i="6"/>
  <c r="CZ324" i="6"/>
  <c r="DC324" i="6"/>
  <c r="BP324" i="6"/>
  <c r="BS324" i="6"/>
  <c r="BO324" i="6"/>
  <c r="BQ324" i="6"/>
  <c r="BP322" i="6"/>
  <c r="BS322" i="6"/>
  <c r="BO322" i="6"/>
  <c r="BR322" i="6"/>
  <c r="DB322" i="6"/>
  <c r="DA322" i="6"/>
  <c r="CY322" i="6"/>
  <c r="BQ322" i="6"/>
  <c r="CZ322" i="6"/>
  <c r="DC320" i="6"/>
  <c r="CZ320" i="6"/>
  <c r="BQ320" i="6"/>
  <c r="BP320" i="6"/>
  <c r="BS320" i="6"/>
  <c r="BO320" i="6"/>
  <c r="DB318" i="6"/>
  <c r="CY318" i="6"/>
  <c r="BO318" i="6"/>
  <c r="BR318" i="6"/>
  <c r="BS318" i="6"/>
  <c r="DC317" i="6"/>
  <c r="BQ317" i="6"/>
  <c r="BP317" i="6"/>
  <c r="BS317" i="6"/>
  <c r="BO317" i="6"/>
  <c r="BR317" i="6"/>
  <c r="CZ317" i="6"/>
  <c r="CZ316" i="6"/>
  <c r="DC316" i="6"/>
  <c r="BQ316" i="6"/>
  <c r="BP316" i="6"/>
  <c r="BS316" i="6"/>
  <c r="BO316" i="6"/>
  <c r="DC315" i="6"/>
  <c r="BP315" i="6"/>
  <c r="BS315" i="6"/>
  <c r="BO315" i="6"/>
  <c r="CZ315" i="6"/>
  <c r="BR315" i="6"/>
  <c r="CY314" i="6"/>
  <c r="BP314" i="6"/>
  <c r="BS314" i="6"/>
  <c r="BO314" i="6"/>
  <c r="BR314" i="6"/>
  <c r="DC312" i="6"/>
  <c r="DB312" i="6"/>
  <c r="DA312" i="6"/>
  <c r="BQ312" i="6"/>
  <c r="CZ312" i="6"/>
  <c r="BP312" i="6"/>
  <c r="BS312" i="6"/>
  <c r="BO312" i="6"/>
  <c r="BR312" i="6"/>
  <c r="CY312" i="6"/>
  <c r="BO310" i="6"/>
  <c r="BS310" i="6"/>
  <c r="BR310" i="6"/>
  <c r="CZ308" i="6"/>
  <c r="DC308" i="6"/>
  <c r="BQ308" i="6"/>
  <c r="CY308" i="6"/>
  <c r="BP308" i="6"/>
  <c r="BO308" i="6"/>
  <c r="BR308" i="6"/>
  <c r="BS308" i="6"/>
  <c r="CZ306" i="6"/>
  <c r="DC306" i="6"/>
  <c r="BS306" i="6"/>
  <c r="BQ306" i="6"/>
  <c r="BR306" i="6"/>
  <c r="BP306" i="6"/>
  <c r="BO306" i="6"/>
  <c r="DB304" i="6"/>
  <c r="BQ304" i="6"/>
  <c r="BP304" i="6"/>
  <c r="CZ302" i="6"/>
  <c r="DB302" i="6"/>
  <c r="DC302" i="6"/>
  <c r="BQ302" i="6"/>
  <c r="BP302" i="6"/>
  <c r="BO302" i="6"/>
  <c r="BR302" i="6"/>
  <c r="BS302" i="6"/>
  <c r="CZ300" i="6"/>
  <c r="DC300" i="6"/>
  <c r="BQ300" i="6"/>
  <c r="BP300" i="6"/>
  <c r="BS300" i="6"/>
  <c r="BO300" i="6"/>
  <c r="DB298" i="6"/>
  <c r="BR298" i="6"/>
  <c r="BP298" i="6"/>
  <c r="BQ298" i="6"/>
  <c r="BO298" i="6"/>
  <c r="CZ298" i="6"/>
  <c r="BS298" i="6"/>
  <c r="DA297" i="6"/>
  <c r="DC297" i="6"/>
  <c r="CZ297" i="6"/>
  <c r="BO297" i="6"/>
  <c r="DB297" i="6"/>
  <c r="BS297" i="6"/>
  <c r="BQ297" i="6"/>
  <c r="BR297" i="6"/>
  <c r="DC295" i="6"/>
  <c r="BS295" i="6"/>
  <c r="BO295" i="6"/>
  <c r="BR295" i="6"/>
  <c r="BQ295" i="6"/>
  <c r="CY291" i="6"/>
  <c r="DA291" i="6"/>
  <c r="DC291" i="6"/>
  <c r="BR291" i="6"/>
  <c r="BQ291" i="6"/>
  <c r="BP291" i="6"/>
  <c r="DC289" i="6"/>
  <c r="BR289" i="6"/>
  <c r="BS289" i="6"/>
  <c r="DB289" i="6"/>
  <c r="CZ289" i="6"/>
  <c r="BQ289" i="6"/>
  <c r="CY289" i="6"/>
  <c r="BP289" i="6"/>
  <c r="BO289" i="6"/>
  <c r="DC287" i="6"/>
  <c r="DB287" i="6"/>
  <c r="CY287" i="6"/>
  <c r="DA287" i="6"/>
  <c r="CZ287" i="6"/>
  <c r="BR287" i="6"/>
  <c r="BQ287" i="6"/>
  <c r="BP287" i="6"/>
  <c r="BO287" i="6"/>
  <c r="DB284" i="6"/>
  <c r="CZ284" i="6"/>
  <c r="DA284" i="6"/>
  <c r="CY284" i="6"/>
  <c r="BO284" i="6"/>
  <c r="DC284" i="6"/>
  <c r="BS284" i="6"/>
  <c r="BQ284" i="6"/>
  <c r="BR284" i="6"/>
  <c r="BP284" i="6"/>
  <c r="BQ282" i="6"/>
  <c r="BP282" i="6"/>
  <c r="BS282" i="6"/>
  <c r="BR282" i="6"/>
  <c r="DC280" i="6"/>
  <c r="BO280" i="6"/>
  <c r="BR280" i="6"/>
  <c r="BS280" i="6"/>
  <c r="BQ280" i="6"/>
  <c r="BP280" i="6"/>
  <c r="CY278" i="6"/>
  <c r="BS278" i="6"/>
  <c r="BO278" i="6"/>
  <c r="BR278" i="6"/>
  <c r="BQ278" i="6"/>
  <c r="BP274" i="6"/>
  <c r="BS274" i="6"/>
  <c r="BO274" i="6"/>
  <c r="BR274" i="6"/>
  <c r="BQ274" i="6"/>
  <c r="DA273" i="6"/>
  <c r="CY273" i="6"/>
  <c r="DC273" i="6"/>
  <c r="BR273" i="6"/>
  <c r="BQ273" i="6"/>
  <c r="BS273" i="6"/>
  <c r="BP273" i="6"/>
  <c r="BO273" i="6"/>
  <c r="BQ272" i="6"/>
  <c r="BP272" i="6"/>
  <c r="BS272" i="6"/>
  <c r="BO272" i="6"/>
  <c r="CZ270" i="6"/>
  <c r="DA270" i="6"/>
  <c r="DB270" i="6"/>
  <c r="DC270" i="6"/>
  <c r="BR270" i="6"/>
  <c r="BP270" i="6"/>
  <c r="BQ270" i="6"/>
  <c r="BO270" i="6"/>
  <c r="BS270" i="6"/>
  <c r="BP268" i="6"/>
  <c r="BS268" i="6"/>
  <c r="BO268" i="6"/>
  <c r="BR268" i="6"/>
  <c r="DA266" i="6"/>
  <c r="BQ266" i="6"/>
  <c r="BP266" i="6"/>
  <c r="BS266" i="6"/>
  <c r="BO266" i="6"/>
  <c r="BR266" i="6"/>
  <c r="DC266" i="6"/>
  <c r="CY264" i="6"/>
  <c r="DC264" i="6"/>
  <c r="BS264" i="6"/>
  <c r="BO264" i="6"/>
  <c r="BR264" i="6"/>
  <c r="BQ264" i="6"/>
  <c r="BP264" i="6"/>
  <c r="CZ262" i="6"/>
  <c r="DB262" i="6"/>
  <c r="CZ260" i="6"/>
  <c r="DC260" i="6"/>
  <c r="BP260" i="6"/>
  <c r="BS260" i="6"/>
  <c r="BO260" i="6"/>
  <c r="BR260" i="6"/>
  <c r="CY258" i="6"/>
  <c r="DA258" i="6"/>
  <c r="DC258" i="6"/>
  <c r="BP258" i="6"/>
  <c r="BS258" i="6"/>
  <c r="BO258" i="6"/>
  <c r="BR258" i="6"/>
  <c r="CZ253" i="6"/>
  <c r="CY253" i="6"/>
  <c r="BQ253" i="6"/>
  <c r="BP253" i="6"/>
  <c r="BS253" i="6"/>
  <c r="BO253" i="6"/>
  <c r="DB251" i="6"/>
  <c r="BQ251" i="6"/>
  <c r="BR251" i="6"/>
  <c r="BP251" i="6"/>
  <c r="BO251" i="6"/>
  <c r="BS251" i="6"/>
  <c r="BS246" i="6"/>
  <c r="BR246" i="6"/>
  <c r="BP246" i="6"/>
  <c r="BQ246" i="6"/>
  <c r="CY245" i="6"/>
  <c r="DC245" i="6"/>
  <c r="BR245" i="6"/>
  <c r="BQ245" i="6"/>
  <c r="BP245" i="6"/>
  <c r="BO245" i="6"/>
  <c r="DB244" i="6"/>
  <c r="DC244" i="6"/>
  <c r="DA244" i="6"/>
  <c r="BR244" i="6"/>
  <c r="BQ244" i="6"/>
  <c r="BP244" i="6"/>
  <c r="CY242" i="6"/>
  <c r="BS242" i="6"/>
  <c r="BO242" i="6"/>
  <c r="BR242" i="6"/>
  <c r="DC242" i="6"/>
  <c r="BQ242" i="6"/>
  <c r="BP242" i="6"/>
  <c r="DA242" i="6"/>
  <c r="CY240" i="6"/>
  <c r="CZ240" i="6"/>
  <c r="BQ240" i="6"/>
  <c r="BP240" i="6"/>
  <c r="BS240" i="6"/>
  <c r="BO240" i="6"/>
  <c r="BR240" i="6"/>
  <c r="CY238" i="6"/>
  <c r="BS238" i="6"/>
  <c r="BO238" i="6"/>
  <c r="BR238" i="6"/>
  <c r="BQ238" i="6"/>
  <c r="DB238" i="6"/>
  <c r="BP238" i="6"/>
  <c r="DA238" i="6"/>
  <c r="CZ232" i="6"/>
  <c r="DC232" i="6"/>
  <c r="CY232" i="6"/>
  <c r="BS232" i="6"/>
  <c r="BQ232" i="6"/>
  <c r="BR232" i="6"/>
  <c r="BP232" i="6"/>
  <c r="DB231" i="6"/>
  <c r="BP231" i="6"/>
  <c r="DC231" i="6"/>
  <c r="BS231" i="6"/>
  <c r="BO231" i="6"/>
  <c r="BR231" i="6"/>
  <c r="BQ231" i="6"/>
  <c r="DA231" i="6"/>
  <c r="CY231" i="6"/>
  <c r="CY229" i="6"/>
  <c r="DA229" i="6"/>
  <c r="DB229" i="6"/>
  <c r="BP229" i="6"/>
  <c r="BS229" i="6"/>
  <c r="BQ229" i="6"/>
  <c r="BR229" i="6"/>
  <c r="DC229" i="6"/>
  <c r="BO229" i="6"/>
  <c r="CZ229" i="6"/>
  <c r="DA227" i="6"/>
  <c r="DC227" i="6"/>
  <c r="BO227" i="6"/>
  <c r="BS227" i="6"/>
  <c r="BP227" i="6"/>
  <c r="BR227" i="6"/>
  <c r="DC225" i="6"/>
  <c r="DB225" i="6"/>
  <c r="CY225" i="6"/>
  <c r="BQ224" i="6"/>
  <c r="BP224" i="6"/>
  <c r="BS224" i="6"/>
  <c r="BO224" i="6"/>
  <c r="BR224" i="6"/>
  <c r="DB224" i="6"/>
  <c r="CZ222" i="6"/>
  <c r="DC222" i="6"/>
  <c r="BS222" i="6"/>
  <c r="BR222" i="6"/>
  <c r="BQ222" i="6"/>
  <c r="BS220" i="6"/>
  <c r="BR220" i="6"/>
  <c r="BQ220" i="6"/>
  <c r="CY218" i="6"/>
  <c r="BQ218" i="6"/>
  <c r="BP218" i="6"/>
  <c r="BS218" i="6"/>
  <c r="BO218" i="6"/>
  <c r="BR218" i="6"/>
  <c r="DC216" i="6"/>
  <c r="DA216" i="6"/>
  <c r="DB216" i="6"/>
  <c r="CZ216" i="6"/>
  <c r="CY216" i="6"/>
  <c r="BO214" i="6"/>
  <c r="BS214" i="6"/>
  <c r="BR214" i="6"/>
  <c r="BP214" i="6"/>
  <c r="BQ214" i="6"/>
  <c r="DC212" i="6"/>
  <c r="DA212" i="6"/>
  <c r="BS212" i="6"/>
  <c r="BO212" i="6"/>
  <c r="BR212" i="6"/>
  <c r="BQ212" i="6"/>
  <c r="BP210" i="6"/>
  <c r="DC210" i="6"/>
  <c r="BS210" i="6"/>
  <c r="BO210" i="6"/>
  <c r="BR210" i="6"/>
  <c r="BQ210" i="6"/>
  <c r="DB206" i="6"/>
  <c r="BP206" i="6"/>
  <c r="DC206" i="6"/>
  <c r="BS206" i="6"/>
  <c r="BO206" i="6"/>
  <c r="BR206" i="6"/>
  <c r="CY206" i="6"/>
  <c r="BQ206" i="6"/>
  <c r="DA206" i="6"/>
  <c r="CZ204" i="6"/>
  <c r="DA204" i="6"/>
  <c r="DB204" i="6"/>
  <c r="DC204" i="6"/>
  <c r="BR204" i="6"/>
  <c r="BQ204" i="6"/>
  <c r="BP204" i="6"/>
  <c r="BS204" i="6"/>
  <c r="BO204" i="6"/>
  <c r="CZ202" i="6"/>
  <c r="DB202" i="6"/>
  <c r="CY202" i="6"/>
  <c r="DA201" i="6"/>
  <c r="BR201" i="6"/>
  <c r="BQ201" i="6"/>
  <c r="BP201" i="6"/>
  <c r="BO201" i="6"/>
  <c r="DA199" i="6"/>
  <c r="DC199" i="6"/>
  <c r="BS199" i="6"/>
  <c r="BR199" i="6"/>
  <c r="BQ199" i="6"/>
  <c r="CZ197" i="6"/>
  <c r="CY197" i="6"/>
  <c r="BQ196" i="6"/>
  <c r="BP196" i="6"/>
  <c r="BS196" i="6"/>
  <c r="BO196" i="6"/>
  <c r="BR196" i="6"/>
  <c r="BQ195" i="6"/>
  <c r="BR195" i="6"/>
  <c r="BP195" i="6"/>
  <c r="BO195" i="6"/>
  <c r="DA194" i="6"/>
  <c r="DC194" i="6"/>
  <c r="DB194" i="6"/>
  <c r="CZ194" i="6"/>
  <c r="BR194" i="6"/>
  <c r="BQ194" i="6"/>
  <c r="BP194" i="6"/>
  <c r="DA192" i="6"/>
  <c r="DC192" i="6"/>
  <c r="BS192" i="6"/>
  <c r="BP192" i="6"/>
  <c r="BR192" i="6"/>
  <c r="CZ192" i="6"/>
  <c r="BO192" i="6"/>
  <c r="BQ192" i="6"/>
  <c r="DA190" i="6"/>
  <c r="DC190" i="6"/>
  <c r="CZ190" i="6"/>
  <c r="BP190" i="6"/>
  <c r="BQ190" i="6"/>
  <c r="BO190" i="6"/>
  <c r="BS190" i="6"/>
  <c r="CY188" i="6"/>
  <c r="DB188" i="6"/>
  <c r="DC188" i="6"/>
  <c r="DC186" i="6"/>
  <c r="BS186" i="6"/>
  <c r="BO186" i="6"/>
  <c r="BR186" i="6"/>
  <c r="BQ186" i="6"/>
  <c r="CY184" i="6"/>
  <c r="DA184" i="6"/>
  <c r="BS184" i="6"/>
  <c r="BQ184" i="6"/>
  <c r="BR184" i="6"/>
  <c r="BP184" i="6"/>
  <c r="CY182" i="6"/>
  <c r="BR182" i="6"/>
  <c r="BQ182" i="6"/>
  <c r="BP182" i="6"/>
  <c r="BS182" i="6"/>
  <c r="BO182" i="6"/>
  <c r="CY181" i="6"/>
  <c r="DA181" i="6"/>
  <c r="BS181" i="6"/>
  <c r="BO181" i="6"/>
  <c r="BR181" i="6"/>
  <c r="BQ181" i="6"/>
  <c r="BP181" i="6"/>
  <c r="CZ179" i="6"/>
  <c r="BP179" i="6"/>
  <c r="BS179" i="6"/>
  <c r="BO179" i="6"/>
  <c r="DC177" i="6"/>
  <c r="BR177" i="6"/>
  <c r="BQ177" i="6"/>
  <c r="BP177" i="6"/>
  <c r="BS177" i="6"/>
  <c r="CZ172" i="6"/>
  <c r="DB172" i="6"/>
  <c r="DA172" i="6"/>
  <c r="DC172" i="6"/>
  <c r="BR172" i="6"/>
  <c r="BQ172" i="6"/>
  <c r="BP172" i="6"/>
  <c r="BS172" i="6"/>
  <c r="BO172" i="6"/>
  <c r="DB170" i="6"/>
  <c r="DC170" i="6"/>
  <c r="BP170" i="6"/>
  <c r="BS170" i="6"/>
  <c r="BO170" i="6"/>
  <c r="BR170" i="6"/>
  <c r="CZ168" i="6"/>
  <c r="BR168" i="6"/>
  <c r="CY168" i="6"/>
  <c r="BQ168" i="6"/>
  <c r="BP168" i="6"/>
  <c r="BS168" i="6"/>
  <c r="BO168" i="6"/>
  <c r="DC166" i="6"/>
  <c r="BS166" i="6"/>
  <c r="BR166" i="6"/>
  <c r="BP166" i="6"/>
  <c r="BQ166" i="6"/>
  <c r="BS164" i="6"/>
  <c r="BR164" i="6"/>
  <c r="BO164" i="6"/>
  <c r="BQ164" i="6"/>
  <c r="BS158" i="6"/>
  <c r="BO158" i="6"/>
  <c r="BR158" i="6"/>
  <c r="BQ158" i="6"/>
  <c r="BP156" i="6"/>
  <c r="BS156" i="6"/>
  <c r="BR156" i="6"/>
  <c r="BO156" i="6"/>
  <c r="DC154" i="6"/>
  <c r="DB154" i="6"/>
  <c r="CZ154" i="6"/>
  <c r="CY154" i="6"/>
  <c r="DA154" i="6"/>
  <c r="BS154" i="6"/>
  <c r="BQ154" i="6"/>
  <c r="BR154" i="6"/>
  <c r="BP154" i="6"/>
  <c r="BO154" i="6"/>
  <c r="DA148" i="6"/>
  <c r="CZ148" i="6"/>
  <c r="BP148" i="6"/>
  <c r="BS148" i="6"/>
  <c r="BO148" i="6"/>
  <c r="BR148" i="6"/>
  <c r="BQ148" i="6"/>
  <c r="DB147" i="6"/>
  <c r="DA147" i="6"/>
  <c r="DC147" i="6"/>
  <c r="BQ147" i="6"/>
  <c r="BR147" i="6"/>
  <c r="BP147" i="6"/>
  <c r="BO147" i="6"/>
  <c r="DB145" i="6"/>
  <c r="CZ145" i="6"/>
  <c r="DA145" i="6"/>
  <c r="DC145" i="6"/>
  <c r="BR145" i="6"/>
  <c r="BP145" i="6"/>
  <c r="BQ145" i="6"/>
  <c r="BO145" i="6"/>
  <c r="CY145" i="6"/>
  <c r="BS145" i="6"/>
  <c r="DC144" i="6"/>
  <c r="BO144" i="6"/>
  <c r="BR144" i="6"/>
  <c r="BQ144" i="6"/>
  <c r="BP144" i="6"/>
  <c r="BS144" i="6"/>
  <c r="BO142" i="6"/>
  <c r="BQ142" i="6"/>
  <c r="DB141" i="6"/>
  <c r="CY141" i="6"/>
  <c r="DC141" i="6"/>
  <c r="DC140" i="6"/>
  <c r="BQ140" i="6"/>
  <c r="BO140" i="6"/>
  <c r="BP140" i="6"/>
  <c r="BR140" i="6"/>
  <c r="DA140" i="6"/>
  <c r="BS140" i="6"/>
  <c r="CZ140" i="6"/>
  <c r="DA139" i="6"/>
  <c r="BP139" i="6"/>
  <c r="BS139" i="6"/>
  <c r="BO139" i="6"/>
  <c r="BR139" i="6"/>
  <c r="BQ139" i="6"/>
  <c r="BQ138" i="6"/>
  <c r="BP138" i="6"/>
  <c r="BS138" i="6"/>
  <c r="BR138" i="6"/>
  <c r="BO138" i="6"/>
  <c r="DC137" i="6"/>
  <c r="CY137" i="6"/>
  <c r="CZ137" i="6"/>
  <c r="DA137" i="6"/>
  <c r="DB137" i="6"/>
  <c r="BR137" i="6"/>
  <c r="BQ137" i="6"/>
  <c r="BP137" i="6"/>
  <c r="CZ135" i="6"/>
  <c r="BQ135" i="6"/>
  <c r="CY135" i="6"/>
  <c r="BO135" i="6"/>
  <c r="BS135" i="6"/>
  <c r="BP135" i="6"/>
  <c r="BR135" i="6"/>
  <c r="DC133" i="6"/>
  <c r="BS133" i="6"/>
  <c r="BR133" i="6"/>
  <c r="BQ133" i="6"/>
  <c r="BR132" i="6"/>
  <c r="BQ132" i="6"/>
  <c r="BP130" i="6"/>
  <c r="BS130" i="6"/>
  <c r="BO130" i="6"/>
  <c r="BR130" i="6"/>
  <c r="BQ130" i="6"/>
  <c r="BO128" i="6"/>
  <c r="BS128" i="6"/>
  <c r="BQ128" i="6"/>
  <c r="BR128" i="6"/>
  <c r="BP126" i="6"/>
  <c r="CY126" i="6"/>
  <c r="BO126" i="6"/>
  <c r="DA126" i="6"/>
  <c r="BS126" i="6"/>
  <c r="CZ126" i="6"/>
  <c r="BQ126" i="6"/>
  <c r="DB126" i="6"/>
  <c r="BR126" i="6"/>
  <c r="BS124" i="6"/>
  <c r="BR124" i="6"/>
  <c r="BQ124" i="6"/>
  <c r="BO124" i="6"/>
  <c r="BQ120" i="6"/>
  <c r="BP120" i="6"/>
  <c r="BS120" i="6"/>
  <c r="BO120" i="6"/>
  <c r="BR120" i="6"/>
  <c r="BR118" i="6"/>
  <c r="BQ118" i="6"/>
  <c r="BP118" i="6"/>
  <c r="DC116" i="6"/>
  <c r="BP116" i="6"/>
  <c r="BS116" i="6"/>
  <c r="BR116" i="6"/>
  <c r="BO116" i="6"/>
  <c r="BQ116" i="6"/>
  <c r="DA116" i="6"/>
  <c r="DC115" i="6"/>
  <c r="BR115" i="6"/>
  <c r="BP115" i="6"/>
  <c r="BQ115" i="6"/>
  <c r="BS115" i="6"/>
  <c r="DB113" i="6"/>
  <c r="DC113" i="6"/>
  <c r="BS113" i="6"/>
  <c r="BO113" i="6"/>
  <c r="BR113" i="6"/>
  <c r="BQ113" i="6"/>
  <c r="DC111" i="6"/>
  <c r="BQ111" i="6"/>
  <c r="BR111" i="6"/>
  <c r="BO111" i="6"/>
  <c r="BP111" i="6"/>
  <c r="BS111" i="6"/>
  <c r="CZ109" i="6"/>
  <c r="DA109" i="6"/>
  <c r="DB109" i="6"/>
  <c r="BP109" i="6"/>
  <c r="BS109" i="6"/>
  <c r="BO109" i="6"/>
  <c r="BR109" i="6"/>
  <c r="BS107" i="6"/>
  <c r="BO107" i="6"/>
  <c r="BR107" i="6"/>
  <c r="DC107" i="6"/>
  <c r="BQ107" i="6"/>
  <c r="BP107" i="6"/>
  <c r="BP105" i="6"/>
  <c r="BS105" i="6"/>
  <c r="BO105" i="6"/>
  <c r="BR105" i="6"/>
  <c r="DB103" i="6"/>
  <c r="BS103" i="6"/>
  <c r="BO103" i="6"/>
  <c r="BR103" i="6"/>
  <c r="BQ103" i="6"/>
  <c r="CY103" i="6"/>
  <c r="DA103" i="6"/>
  <c r="DC101" i="6"/>
  <c r="BQ101" i="6"/>
  <c r="BP101" i="6"/>
  <c r="BS101" i="6"/>
  <c r="BO101" i="6"/>
  <c r="BR101" i="6"/>
  <c r="BS99" i="6"/>
  <c r="BO99" i="6"/>
  <c r="BR99" i="6"/>
  <c r="DC97" i="6"/>
  <c r="BO97" i="6"/>
  <c r="BS97" i="6"/>
  <c r="BQ97" i="6"/>
  <c r="BR97" i="6"/>
  <c r="BP97" i="6"/>
  <c r="DC95" i="6"/>
  <c r="BQ95" i="6"/>
  <c r="BP95" i="6"/>
  <c r="BS95" i="6"/>
  <c r="BO95" i="6"/>
  <c r="BQ93" i="6"/>
  <c r="BP93" i="6"/>
  <c r="BS93" i="6"/>
  <c r="BO93" i="6"/>
  <c r="BR93" i="6"/>
  <c r="DC91" i="6"/>
  <c r="BS91" i="6"/>
  <c r="BO91" i="6"/>
  <c r="BR91" i="6"/>
  <c r="BQ91" i="6"/>
  <c r="DC85" i="6"/>
  <c r="BO85" i="6"/>
  <c r="BR85" i="6"/>
  <c r="BS85" i="6"/>
  <c r="CZ42" i="6"/>
  <c r="BQ42" i="6"/>
  <c r="CY42" i="6"/>
  <c r="BP42" i="6"/>
  <c r="BS42" i="6"/>
  <c r="BO42" i="6"/>
  <c r="DC42" i="6"/>
  <c r="BR42" i="6"/>
  <c r="DB40" i="6"/>
  <c r="CY40" i="6"/>
  <c r="DC40" i="6"/>
  <c r="BO40" i="6"/>
  <c r="BR40" i="6"/>
  <c r="BS40" i="6"/>
  <c r="BQ40" i="6"/>
  <c r="BP40" i="6"/>
  <c r="CZ38" i="6"/>
  <c r="CY38" i="6"/>
  <c r="DC38" i="6"/>
  <c r="DB38" i="6"/>
  <c r="DA38" i="6"/>
  <c r="DB36" i="6"/>
  <c r="DA36" i="6"/>
  <c r="CZ36" i="6"/>
  <c r="CY36" i="6"/>
  <c r="BS36" i="6"/>
  <c r="BO36" i="6"/>
  <c r="BR36" i="6"/>
  <c r="BQ36" i="6"/>
  <c r="BP36" i="6"/>
  <c r="BS34" i="6"/>
  <c r="BO34" i="6"/>
  <c r="BR34" i="6"/>
  <c r="BQ34" i="6"/>
  <c r="DA32" i="6"/>
  <c r="CZ32" i="6"/>
  <c r="DB32" i="6"/>
  <c r="CY32" i="6"/>
  <c r="BS32" i="6"/>
  <c r="BO32" i="6"/>
  <c r="BR32" i="6"/>
  <c r="BQ32" i="6"/>
  <c r="BP32" i="6"/>
  <c r="CY30" i="6"/>
  <c r="DB30" i="6"/>
  <c r="CZ30" i="6"/>
  <c r="DA30" i="6"/>
  <c r="BR30" i="6"/>
  <c r="BP30" i="6"/>
  <c r="BQ30" i="6"/>
  <c r="BO30" i="6"/>
  <c r="DA28" i="6"/>
  <c r="CZ28" i="6"/>
  <c r="DB28" i="6"/>
  <c r="DC28" i="6"/>
  <c r="BQ28" i="6"/>
  <c r="BP28" i="6"/>
  <c r="CY28" i="6"/>
  <c r="BS28" i="6"/>
  <c r="BO28" i="6"/>
  <c r="BR28" i="6"/>
  <c r="DA26" i="6"/>
  <c r="CY26" i="6"/>
  <c r="CZ26" i="6"/>
  <c r="DB26" i="6"/>
  <c r="DC26" i="6"/>
  <c r="BR26" i="6"/>
  <c r="BQ26" i="6"/>
  <c r="BP26" i="6"/>
  <c r="CZ24" i="6"/>
  <c r="CY24" i="6"/>
  <c r="DA24" i="6"/>
  <c r="DC24" i="6"/>
  <c r="DB24" i="6"/>
  <c r="BQ21" i="6"/>
  <c r="BP21" i="6"/>
  <c r="BS21" i="6"/>
  <c r="BO21" i="6"/>
  <c r="DA13" i="6"/>
  <c r="BP13" i="6"/>
  <c r="BS33" i="6"/>
  <c r="CZ131" i="6"/>
  <c r="DA323" i="6"/>
  <c r="DA225" i="6"/>
  <c r="DC202" i="6"/>
  <c r="DA102" i="6"/>
  <c r="CZ359" i="6"/>
  <c r="DB386" i="6"/>
  <c r="DB99" i="6"/>
  <c r="BS365" i="6"/>
  <c r="CZ183" i="6"/>
  <c r="BQ180" i="6"/>
  <c r="DC310" i="6"/>
  <c r="CY282" i="6"/>
  <c r="DB220" i="6"/>
  <c r="CZ34" i="6"/>
  <c r="BR51" i="6"/>
  <c r="DB111" i="6"/>
  <c r="DB217" i="6"/>
  <c r="CZ217" i="6"/>
  <c r="DC304" i="6"/>
  <c r="DB257" i="6"/>
  <c r="DB374" i="6"/>
  <c r="DC254" i="6"/>
  <c r="CZ251" i="6"/>
  <c r="DC276" i="6"/>
  <c r="CY276" i="6"/>
  <c r="CZ48" i="6"/>
  <c r="BP211" i="6"/>
  <c r="CZ344" i="6"/>
  <c r="DC371" i="6"/>
  <c r="DA208" i="6"/>
  <c r="BR208" i="6"/>
  <c r="DA368" i="6"/>
  <c r="CZ248" i="6"/>
  <c r="DA365" i="6"/>
  <c r="CY164" i="6"/>
  <c r="BO48" i="6"/>
  <c r="BP117" i="6"/>
  <c r="BR150" i="6"/>
  <c r="BS169" i="6"/>
  <c r="DC195" i="6"/>
  <c r="DC105" i="6"/>
  <c r="DC162" i="6"/>
  <c r="DB267" i="6"/>
  <c r="DA384" i="6"/>
  <c r="DC250" i="6"/>
  <c r="DC353" i="6"/>
  <c r="DA264" i="6"/>
  <c r="BR29" i="6"/>
  <c r="DB29" i="6"/>
  <c r="CY102" i="6"/>
  <c r="DC359" i="6"/>
  <c r="DC386" i="6"/>
  <c r="DC99" i="6"/>
  <c r="DB161" i="6"/>
  <c r="CZ161" i="6"/>
  <c r="DA161" i="6"/>
  <c r="DB158" i="6"/>
  <c r="DC183" i="6"/>
  <c r="DC383" i="6"/>
  <c r="BO180" i="6"/>
  <c r="DC180" i="6"/>
  <c r="DB285" i="6"/>
  <c r="CY310" i="6"/>
  <c r="DA380" i="6"/>
  <c r="BQ365" i="6"/>
  <c r="CY114" i="6"/>
  <c r="DA282" i="6"/>
  <c r="DA307" i="6"/>
  <c r="BP365" i="6"/>
  <c r="DC220" i="6"/>
  <c r="CY220" i="6"/>
  <c r="DA328" i="6"/>
  <c r="BS142" i="6"/>
  <c r="DB34" i="6"/>
  <c r="DA51" i="6"/>
  <c r="CZ51" i="6"/>
  <c r="DA111" i="6"/>
  <c r="DB279" i="6"/>
  <c r="DA304" i="6"/>
  <c r="DC350" i="6"/>
  <c r="DA257" i="6"/>
  <c r="CZ374" i="6"/>
  <c r="DB395" i="6"/>
  <c r="CZ214" i="6"/>
  <c r="CY254" i="6"/>
  <c r="DC251" i="6"/>
  <c r="DA276" i="6"/>
  <c r="CY301" i="6"/>
  <c r="DB48" i="6"/>
  <c r="BO211" i="6"/>
  <c r="DB344" i="6"/>
  <c r="DC368" i="6"/>
  <c r="CZ371" i="6"/>
  <c r="CY21" i="6"/>
  <c r="CY208" i="6"/>
  <c r="CZ368" i="6"/>
  <c r="CY368" i="6"/>
  <c r="CZ105" i="6"/>
  <c r="DB248" i="6"/>
  <c r="DC389" i="6"/>
  <c r="CZ142" i="6"/>
  <c r="DB365" i="6"/>
  <c r="CY365" i="6"/>
  <c r="CZ139" i="6"/>
  <c r="CZ164" i="6"/>
  <c r="BO24" i="6"/>
  <c r="BS24" i="6"/>
  <c r="BO89" i="6"/>
  <c r="BS89" i="6"/>
  <c r="BR117" i="6"/>
  <c r="BP150" i="6"/>
  <c r="BQ188" i="6"/>
  <c r="BP188" i="6"/>
  <c r="BR197" i="6"/>
  <c r="BS225" i="6"/>
  <c r="BP243" i="6"/>
  <c r="BO271" i="6"/>
  <c r="BS271" i="6"/>
  <c r="BP313" i="6"/>
  <c r="BR373" i="6"/>
  <c r="CZ70" i="6"/>
  <c r="DC79" i="6"/>
  <c r="BR47" i="6"/>
  <c r="BQ61" i="6"/>
  <c r="BP75" i="6"/>
  <c r="BO108" i="6"/>
  <c r="BO122" i="6"/>
  <c r="BR136" i="6"/>
  <c r="BQ155" i="6"/>
  <c r="BP193" i="6"/>
  <c r="BO202" i="6"/>
  <c r="BS202" i="6"/>
  <c r="BR216" i="6"/>
  <c r="BQ234" i="6"/>
  <c r="BP248" i="6"/>
  <c r="BO257" i="6"/>
  <c r="BP299" i="6"/>
  <c r="BR327" i="6"/>
  <c r="BQ327" i="6"/>
  <c r="BP341" i="6"/>
  <c r="BQ364" i="6"/>
  <c r="BO387" i="6"/>
  <c r="BP73" i="6"/>
  <c r="BQ38" i="6"/>
  <c r="BP66" i="6"/>
  <c r="BS66" i="6"/>
  <c r="BR94" i="6"/>
  <c r="BQ127" i="6"/>
  <c r="BP141" i="6"/>
  <c r="BO160" i="6"/>
  <c r="BS160" i="6"/>
  <c r="BR174" i="6"/>
  <c r="BP262" i="6"/>
  <c r="BO290" i="6"/>
  <c r="BR304" i="6"/>
  <c r="BP346" i="6"/>
  <c r="CY56" i="6"/>
  <c r="BP52" i="6"/>
  <c r="BS71" i="6"/>
  <c r="BQ99" i="6"/>
  <c r="BO146" i="6"/>
  <c r="BR179" i="6"/>
  <c r="BR239" i="6"/>
  <c r="BS267" i="6"/>
  <c r="BQ355" i="6"/>
  <c r="BS378" i="6"/>
  <c r="DC132" i="6"/>
  <c r="BR221" i="6"/>
  <c r="BP295" i="6"/>
  <c r="BP383" i="6"/>
  <c r="BO118" i="6"/>
  <c r="BP198" i="6"/>
  <c r="BQ314" i="6"/>
  <c r="BR360" i="6"/>
  <c r="BO76" i="6"/>
  <c r="BP123" i="6"/>
  <c r="BQ170" i="6"/>
  <c r="BR249" i="6"/>
  <c r="BS286" i="6"/>
  <c r="BS374" i="6"/>
  <c r="BO67" i="6"/>
  <c r="BP142" i="6"/>
  <c r="BS194" i="6"/>
  <c r="BO291" i="6"/>
  <c r="BP347" i="6"/>
  <c r="BQ86" i="6"/>
  <c r="BQ105" i="6"/>
  <c r="BO166" i="6"/>
  <c r="BO222" i="6"/>
  <c r="BQ310" i="6"/>
  <c r="BQ384" i="6"/>
  <c r="BS26" i="6"/>
  <c r="BP199" i="6"/>
  <c r="BR324" i="6"/>
  <c r="BQ25" i="6"/>
  <c r="BP91" i="6"/>
  <c r="BS250" i="6"/>
  <c r="BO366" i="6"/>
  <c r="BS195" i="6"/>
  <c r="BP209" i="6"/>
  <c r="BO232" i="6"/>
  <c r="BO246" i="6"/>
  <c r="BR92" i="6"/>
  <c r="BO69" i="6"/>
  <c r="BR74" i="6"/>
  <c r="DC240" i="6"/>
  <c r="CY394" i="6"/>
  <c r="DC394" i="6"/>
  <c r="DB394" i="6"/>
  <c r="CZ390" i="6"/>
  <c r="CY390" i="6"/>
  <c r="DB388" i="6"/>
  <c r="DC388" i="6"/>
  <c r="DA388" i="6"/>
  <c r="DC387" i="6"/>
  <c r="DB387" i="6"/>
  <c r="CY385" i="6"/>
  <c r="DB385" i="6"/>
  <c r="CY379" i="6"/>
  <c r="CZ379" i="6"/>
  <c r="DC379" i="6"/>
  <c r="CY378" i="6"/>
  <c r="CZ378" i="6"/>
  <c r="DB378" i="6"/>
  <c r="CY375" i="6"/>
  <c r="DB375" i="6"/>
  <c r="CY373" i="6"/>
  <c r="DB373" i="6"/>
  <c r="CY366" i="6"/>
  <c r="CZ366" i="6"/>
  <c r="CY364" i="6"/>
  <c r="DC364" i="6"/>
  <c r="CY361" i="6"/>
  <c r="DC361" i="6"/>
  <c r="CZ360" i="6"/>
  <c r="CY360" i="6"/>
  <c r="CZ348" i="6"/>
  <c r="DC348" i="6"/>
  <c r="CY348" i="6"/>
  <c r="CZ346" i="6"/>
  <c r="DC346" i="6"/>
  <c r="DA343" i="6"/>
  <c r="DC343" i="6"/>
  <c r="CZ343" i="6"/>
  <c r="CZ342" i="6"/>
  <c r="CY342" i="6"/>
  <c r="DC342" i="6"/>
  <c r="DB341" i="6"/>
  <c r="DC341" i="6"/>
  <c r="DA341" i="6"/>
  <c r="CY338" i="6"/>
  <c r="DC338" i="6"/>
  <c r="DA337" i="6"/>
  <c r="CZ337" i="6"/>
  <c r="DC337" i="6"/>
  <c r="CZ331" i="6"/>
  <c r="DC331" i="6"/>
  <c r="CZ330" i="6"/>
  <c r="DA330" i="6"/>
  <c r="DB329" i="6"/>
  <c r="CY329" i="6"/>
  <c r="DA327" i="6"/>
  <c r="DB327" i="6"/>
  <c r="DB325" i="6"/>
  <c r="DA325" i="6"/>
  <c r="DC325" i="6"/>
  <c r="CY320" i="6"/>
  <c r="DB320" i="6"/>
  <c r="CZ319" i="6"/>
  <c r="DC319" i="6"/>
  <c r="DA318" i="6"/>
  <c r="DC318" i="6"/>
  <c r="CZ318" i="6"/>
  <c r="CY317" i="6"/>
  <c r="DB317" i="6"/>
  <c r="DB313" i="6"/>
  <c r="DA313" i="6"/>
  <c r="CY313" i="6"/>
  <c r="DA311" i="6"/>
  <c r="CZ311" i="6"/>
  <c r="DC311" i="6"/>
  <c r="DA303" i="6"/>
  <c r="CY303" i="6"/>
  <c r="DB303" i="6"/>
  <c r="CY300" i="6"/>
  <c r="DB300" i="6"/>
  <c r="DA300" i="6"/>
  <c r="CY298" i="6"/>
  <c r="DC298" i="6"/>
  <c r="CZ296" i="6"/>
  <c r="DC296" i="6"/>
  <c r="DA295" i="6"/>
  <c r="CY295" i="6"/>
  <c r="DB293" i="6"/>
  <c r="DC293" i="6"/>
  <c r="DB292" i="6"/>
  <c r="DC292" i="6"/>
  <c r="DA292" i="6"/>
  <c r="CY290" i="6"/>
  <c r="DC290" i="6"/>
  <c r="DC288" i="6"/>
  <c r="CY288" i="6"/>
  <c r="DA286" i="6"/>
  <c r="CY286" i="6"/>
  <c r="DC286" i="6"/>
  <c r="DA283" i="6"/>
  <c r="CY283" i="6"/>
  <c r="DC283" i="6"/>
  <c r="DB280" i="6"/>
  <c r="CZ280" i="6"/>
  <c r="CZ277" i="6"/>
  <c r="DB277" i="6"/>
  <c r="CZ274" i="6"/>
  <c r="DB274" i="6"/>
  <c r="DC274" i="6"/>
  <c r="DC272" i="6"/>
  <c r="CZ272" i="6"/>
  <c r="DB271" i="6"/>
  <c r="CY271" i="6"/>
  <c r="DA271" i="6"/>
  <c r="DA268" i="6"/>
  <c r="CY268" i="6"/>
  <c r="DC268" i="6"/>
  <c r="CZ268" i="6"/>
  <c r="CZ267" i="6"/>
  <c r="DC267" i="6"/>
  <c r="DB265" i="6"/>
  <c r="CZ265" i="6"/>
  <c r="DB264" i="6"/>
  <c r="CZ264" i="6"/>
  <c r="CY263" i="6"/>
  <c r="DB263" i="6"/>
  <c r="DC263" i="6"/>
  <c r="CY262" i="6"/>
  <c r="DC262" i="6"/>
  <c r="DA262" i="6"/>
  <c r="DB260" i="6"/>
  <c r="CY260" i="6"/>
  <c r="DA260" i="6"/>
  <c r="DB259" i="6"/>
  <c r="CZ259" i="6"/>
  <c r="DC259" i="6"/>
  <c r="DB255" i="6"/>
  <c r="DC255" i="6"/>
  <c r="DB253" i="6"/>
  <c r="DC253" i="6"/>
  <c r="CZ252" i="6"/>
  <c r="DB252" i="6"/>
  <c r="DC252" i="6"/>
  <c r="DB247" i="6"/>
  <c r="DC247" i="6"/>
  <c r="DB246" i="6"/>
  <c r="CZ246" i="6"/>
  <c r="DC246" i="6"/>
  <c r="CZ244" i="6"/>
  <c r="CY244" i="6"/>
  <c r="DA243" i="6"/>
  <c r="DC243" i="6"/>
  <c r="CZ241" i="6"/>
  <c r="DC241" i="6"/>
  <c r="DB240" i="6"/>
  <c r="DA240" i="6"/>
  <c r="CY237" i="6"/>
  <c r="DA237" i="6"/>
  <c r="DA236" i="6"/>
  <c r="DC236" i="6"/>
  <c r="CY234" i="6"/>
  <c r="DC234" i="6"/>
  <c r="DB232" i="6"/>
  <c r="DA232" i="6"/>
  <c r="DA230" i="6"/>
  <c r="DC230" i="6"/>
  <c r="CY228" i="6"/>
  <c r="CZ228" i="6"/>
  <c r="DC228" i="6"/>
  <c r="DB226" i="6"/>
  <c r="DA226" i="6"/>
  <c r="CZ226" i="6"/>
  <c r="CY224" i="6"/>
  <c r="DC224" i="6"/>
  <c r="CY223" i="6"/>
  <c r="DC223" i="6"/>
  <c r="DB222" i="6"/>
  <c r="CY222" i="6"/>
  <c r="DA222" i="6"/>
  <c r="CY221" i="6"/>
  <c r="DC221" i="6"/>
  <c r="CY219" i="6"/>
  <c r="DB219" i="6"/>
  <c r="CZ215" i="6"/>
  <c r="DC215" i="6"/>
  <c r="DB215" i="6"/>
  <c r="CY213" i="6"/>
  <c r="DA213" i="6"/>
  <c r="DC213" i="6"/>
  <c r="CY212" i="6"/>
  <c r="DB212" i="6"/>
  <c r="CZ212" i="6"/>
  <c r="DB210" i="6"/>
  <c r="CZ210" i="6"/>
  <c r="DA207" i="6"/>
  <c r="CY207" i="6"/>
  <c r="DC207" i="6"/>
  <c r="DA205" i="6"/>
  <c r="DC205" i="6"/>
  <c r="DB201" i="6"/>
  <c r="CZ201" i="6"/>
  <c r="DC201" i="6"/>
  <c r="DA200" i="6"/>
  <c r="DC200" i="6"/>
  <c r="CZ199" i="6"/>
  <c r="CY199" i="6"/>
  <c r="DA198" i="6"/>
  <c r="CY198" i="6"/>
  <c r="DC198" i="6"/>
  <c r="DB197" i="6"/>
  <c r="DA197" i="6"/>
  <c r="DC197" i="6"/>
  <c r="CY196" i="6"/>
  <c r="DA196" i="6"/>
  <c r="CY195" i="6"/>
  <c r="CZ195" i="6"/>
  <c r="DA195" i="6"/>
  <c r="DA193" i="6"/>
  <c r="CZ193" i="6"/>
  <c r="CY192" i="6"/>
  <c r="DB192" i="6"/>
  <c r="CY191" i="6"/>
  <c r="DB191" i="6"/>
  <c r="CY190" i="6"/>
  <c r="DB190" i="6"/>
  <c r="DB189" i="6"/>
  <c r="DA189" i="6"/>
  <c r="CZ189" i="6"/>
  <c r="CY189" i="6"/>
  <c r="DA188" i="6"/>
  <c r="CZ188" i="6"/>
  <c r="CY186" i="6"/>
  <c r="CZ186" i="6"/>
  <c r="DA186" i="6"/>
  <c r="CY185" i="6"/>
  <c r="DB185" i="6"/>
  <c r="CZ185" i="6"/>
  <c r="DB184" i="6"/>
  <c r="DC184" i="6"/>
  <c r="CZ184" i="6"/>
  <c r="CZ182" i="6"/>
  <c r="DB182" i="6"/>
  <c r="DC182" i="6"/>
  <c r="DB181" i="6"/>
  <c r="CZ181" i="6"/>
  <c r="DC181" i="6"/>
  <c r="DB179" i="6"/>
  <c r="CY179" i="6"/>
  <c r="DC179" i="6"/>
  <c r="CY178" i="6"/>
  <c r="DA178" i="6"/>
  <c r="DA177" i="6"/>
  <c r="CZ177" i="6"/>
  <c r="CY177" i="6"/>
  <c r="CY174" i="6"/>
  <c r="DB174" i="6"/>
  <c r="CZ174" i="6"/>
  <c r="DA174" i="6"/>
  <c r="CZ173" i="6"/>
  <c r="DB173" i="6"/>
  <c r="DA171" i="6"/>
  <c r="CY171" i="6"/>
  <c r="CZ170" i="6"/>
  <c r="CY170" i="6"/>
  <c r="DA170" i="6"/>
  <c r="CZ169" i="6"/>
  <c r="CY169" i="6"/>
  <c r="DA169" i="6"/>
  <c r="DB168" i="6"/>
  <c r="DC168" i="6"/>
  <c r="DA168" i="6"/>
  <c r="DA167" i="6"/>
  <c r="DB167" i="6"/>
  <c r="CY167" i="6"/>
  <c r="CZ166" i="6"/>
  <c r="DB166" i="6"/>
  <c r="DA166" i="6"/>
  <c r="CZ165" i="6"/>
  <c r="CY165" i="6"/>
  <c r="DC163" i="6"/>
  <c r="CZ163" i="6"/>
  <c r="CY162" i="6"/>
  <c r="DB162" i="6"/>
  <c r="DA160" i="6"/>
  <c r="CZ160" i="6"/>
  <c r="DB160" i="6"/>
  <c r="CY160" i="6"/>
  <c r="CZ157" i="6"/>
  <c r="CY157" i="6"/>
  <c r="DB156" i="6"/>
  <c r="DA156" i="6"/>
  <c r="CY156" i="6"/>
  <c r="CZ156" i="6"/>
  <c r="DC156" i="6"/>
  <c r="DA155" i="6"/>
  <c r="CZ155" i="6"/>
  <c r="CY155" i="6"/>
  <c r="CY153" i="6"/>
  <c r="DB153" i="6"/>
  <c r="DC153" i="6"/>
  <c r="DA152" i="6"/>
  <c r="CZ152" i="6"/>
  <c r="DB152" i="6"/>
  <c r="CY152" i="6"/>
  <c r="DB151" i="6"/>
  <c r="CZ151" i="6"/>
  <c r="CY150" i="6"/>
  <c r="DB150" i="6"/>
  <c r="CZ150" i="6"/>
  <c r="DA150" i="6"/>
  <c r="DB149" i="6"/>
  <c r="DA149" i="6"/>
  <c r="CY149" i="6"/>
  <c r="CZ149" i="6"/>
  <c r="CY148" i="6"/>
  <c r="DB148" i="6"/>
  <c r="DC148" i="6"/>
  <c r="CZ147" i="6"/>
  <c r="CY147" i="6"/>
  <c r="CY146" i="6"/>
  <c r="DB146" i="6"/>
  <c r="CZ146" i="6"/>
  <c r="DA146" i="6"/>
  <c r="DA144" i="6"/>
  <c r="CZ144" i="6"/>
  <c r="DB144" i="6"/>
  <c r="CY144" i="6"/>
  <c r="CZ143" i="6"/>
  <c r="CY143" i="6"/>
  <c r="DA143" i="6"/>
  <c r="DB143" i="6"/>
  <c r="DC143" i="6"/>
  <c r="CZ141" i="6"/>
  <c r="DA141" i="6"/>
  <c r="DB140" i="6"/>
  <c r="CY140" i="6"/>
  <c r="DB138" i="6"/>
  <c r="CZ138" i="6"/>
  <c r="CY138" i="6"/>
  <c r="DA138" i="6"/>
  <c r="DC138" i="6"/>
  <c r="DB136" i="6"/>
  <c r="CZ136" i="6"/>
  <c r="CY136" i="6"/>
  <c r="DA136" i="6"/>
  <c r="DA135" i="6"/>
  <c r="DC135" i="6"/>
  <c r="DB135" i="6"/>
  <c r="CY134" i="6"/>
  <c r="DB134" i="6"/>
  <c r="DB133" i="6"/>
  <c r="DA133" i="6"/>
  <c r="CY133" i="6"/>
  <c r="CZ133" i="6"/>
  <c r="DA132" i="6"/>
  <c r="CZ132" i="6"/>
  <c r="DB132" i="6"/>
  <c r="CY132" i="6"/>
  <c r="CY130" i="6"/>
  <c r="DB130" i="6"/>
  <c r="CZ130" i="6"/>
  <c r="DA130" i="6"/>
  <c r="DC130" i="6"/>
  <c r="DB129" i="6"/>
  <c r="DA129" i="6"/>
  <c r="CZ373" i="6"/>
  <c r="DA369" i="6"/>
  <c r="DA373" i="6"/>
  <c r="DA366" i="6"/>
  <c r="DA376" i="6"/>
  <c r="CZ385" i="6"/>
  <c r="CY393" i="6"/>
  <c r="DA377" i="6"/>
  <c r="BP391" i="6"/>
  <c r="BO391" i="6"/>
  <c r="BO396" i="6"/>
  <c r="BR377" i="6"/>
  <c r="BO382" i="6"/>
  <c r="BR382" i="6"/>
  <c r="DC384" i="6"/>
  <c r="DC376" i="6"/>
  <c r="DB370" i="6"/>
  <c r="DC377" i="6"/>
  <c r="CY370" i="6"/>
  <c r="CY396" i="6"/>
  <c r="DC366" i="6"/>
  <c r="DB366" i="6"/>
  <c r="CZ387" i="6"/>
  <c r="DB393" i="6"/>
  <c r="DB379" i="6"/>
  <c r="CY376" i="6"/>
  <c r="DA385" i="6"/>
  <c r="CZ393" i="6"/>
  <c r="BQ396" i="6"/>
  <c r="BO377" i="6"/>
  <c r="DB367" i="6"/>
  <c r="CZ392" i="6"/>
  <c r="DC378" i="6"/>
  <c r="DC390" i="6"/>
  <c r="DC367" i="6"/>
  <c r="DA378" i="6"/>
  <c r="CY387" i="6"/>
  <c r="CY384" i="6"/>
  <c r="CY388" i="6"/>
  <c r="CZ394" i="6"/>
  <c r="DA128" i="6"/>
  <c r="CZ128" i="6"/>
  <c r="DB128" i="6"/>
  <c r="CY128" i="6"/>
  <c r="DB125" i="6"/>
  <c r="DA125" i="6"/>
  <c r="DA124" i="6"/>
  <c r="CZ124" i="6"/>
  <c r="DB124" i="6"/>
  <c r="CY124" i="6"/>
  <c r="CZ123" i="6"/>
  <c r="CY123" i="6"/>
  <c r="CY122" i="6"/>
  <c r="DB122" i="6"/>
  <c r="CZ122" i="6"/>
  <c r="DA122" i="6"/>
  <c r="DB121" i="6"/>
  <c r="DA121" i="6"/>
  <c r="DA120" i="6"/>
  <c r="CZ120" i="6"/>
  <c r="DB120" i="6"/>
  <c r="CY120" i="6"/>
  <c r="CZ119" i="6"/>
  <c r="CY119" i="6"/>
  <c r="CY118" i="6"/>
  <c r="DB118" i="6"/>
  <c r="CZ118" i="6"/>
  <c r="DA118" i="6"/>
  <c r="CZ116" i="6"/>
  <c r="CY116" i="6"/>
  <c r="CY115" i="6"/>
  <c r="DB115" i="6"/>
  <c r="CZ115" i="6"/>
  <c r="DA113" i="6"/>
  <c r="CZ113" i="6"/>
  <c r="CY113" i="6"/>
  <c r="CY110" i="6"/>
  <c r="DB110" i="6"/>
  <c r="CZ110" i="6"/>
  <c r="DA110" i="6"/>
  <c r="DA108" i="6"/>
  <c r="CZ108" i="6"/>
  <c r="CZ107" i="6"/>
  <c r="CY107" i="6"/>
  <c r="DA107" i="6"/>
  <c r="DB107" i="6"/>
  <c r="CY106" i="6"/>
  <c r="DB106" i="6"/>
  <c r="DA104" i="6"/>
  <c r="CZ104" i="6"/>
  <c r="DB104" i="6"/>
  <c r="CY104" i="6"/>
  <c r="CZ101" i="6"/>
  <c r="CY101" i="6"/>
  <c r="DA101" i="6"/>
  <c r="DA98" i="6"/>
  <c r="CZ98" i="6"/>
  <c r="CZ97" i="6"/>
  <c r="CY97" i="6"/>
  <c r="CY96" i="6"/>
  <c r="DB96" i="6"/>
  <c r="DB95" i="6"/>
  <c r="DA95" i="6"/>
  <c r="DA94" i="6"/>
  <c r="CZ94" i="6"/>
  <c r="CZ93" i="6"/>
  <c r="CY93" i="6"/>
  <c r="CY92" i="6"/>
  <c r="DB92" i="6"/>
  <c r="DB91" i="6"/>
  <c r="DA91" i="6"/>
  <c r="CZ89" i="6"/>
  <c r="CY89" i="6"/>
  <c r="CY88" i="6"/>
  <c r="DB88" i="6"/>
  <c r="DB87" i="6"/>
  <c r="DA87" i="6"/>
  <c r="CZ85" i="6"/>
  <c r="CY85" i="6"/>
  <c r="CY84" i="6"/>
  <c r="DB84" i="6"/>
  <c r="DB83" i="6"/>
  <c r="DA83" i="6"/>
  <c r="DA82" i="6"/>
  <c r="CZ82" i="6"/>
  <c r="CZ80" i="6"/>
  <c r="CY80" i="6"/>
  <c r="CY77" i="6"/>
  <c r="DB77" i="6"/>
  <c r="DB76" i="6"/>
  <c r="DA76" i="6"/>
  <c r="CZ74" i="6"/>
  <c r="CY74" i="6"/>
  <c r="DB73" i="6"/>
  <c r="DA73" i="6"/>
  <c r="CZ69" i="6"/>
  <c r="CY69" i="6"/>
  <c r="DB67" i="6"/>
  <c r="DA67" i="6"/>
  <c r="DA66" i="6"/>
  <c r="CZ66" i="6"/>
  <c r="CY64" i="6"/>
  <c r="DB64" i="6"/>
  <c r="DB63" i="6"/>
  <c r="DA63" i="6"/>
  <c r="DA62" i="6"/>
  <c r="CZ62" i="6"/>
  <c r="CZ61" i="6"/>
  <c r="CY61" i="6"/>
  <c r="CY60" i="6"/>
  <c r="DB60" i="6"/>
  <c r="CZ58" i="6"/>
  <c r="CY58" i="6"/>
  <c r="CY57" i="6"/>
  <c r="DB57" i="6"/>
  <c r="DB56" i="6"/>
  <c r="CZ56" i="6"/>
  <c r="DB55" i="6"/>
  <c r="DA55" i="6"/>
  <c r="DA54" i="6"/>
  <c r="CZ54" i="6"/>
  <c r="CY53" i="6"/>
  <c r="DA53" i="6"/>
  <c r="DB52" i="6"/>
  <c r="CZ52" i="6"/>
  <c r="DB49" i="6"/>
  <c r="DA49" i="6"/>
  <c r="CZ47" i="6"/>
  <c r="CY47" i="6"/>
  <c r="CY46" i="6"/>
  <c r="DB46" i="6"/>
  <c r="DA44" i="6"/>
  <c r="CZ44" i="6"/>
  <c r="CZ43" i="6"/>
  <c r="CY43" i="6"/>
  <c r="DB42" i="6"/>
  <c r="DA42" i="6"/>
  <c r="DA40" i="6"/>
  <c r="CZ40" i="6"/>
  <c r="CZ39" i="6"/>
  <c r="CY39" i="6"/>
  <c r="CY25" i="6"/>
  <c r="DA25" i="6"/>
  <c r="CZ15" i="6"/>
  <c r="DB15" i="6"/>
  <c r="DC122" i="6"/>
  <c r="DC120" i="6"/>
  <c r="DC118" i="6"/>
  <c r="DC108" i="6"/>
  <c r="DC80" i="6"/>
  <c r="DC88" i="6"/>
  <c r="DC124" i="6"/>
  <c r="DC100" i="6"/>
  <c r="DC128" i="6"/>
  <c r="DB81" i="6"/>
  <c r="DA78" i="6"/>
  <c r="CZ72" i="6"/>
  <c r="DA71" i="6"/>
  <c r="CY109" i="6"/>
  <c r="DA75" i="6"/>
  <c r="DB112" i="6"/>
  <c r="CY72" i="6"/>
  <c r="CY45" i="6"/>
  <c r="CZ117" i="6"/>
  <c r="CZ90" i="6"/>
  <c r="CY90" i="6"/>
  <c r="DA100" i="6"/>
  <c r="DB127" i="6"/>
  <c r="DB44" i="6"/>
  <c r="DA47" i="6"/>
  <c r="CY52" i="6"/>
  <c r="DB54" i="6"/>
  <c r="CZ57" i="6"/>
  <c r="CY59" i="6"/>
  <c r="DA61" i="6"/>
  <c r="CY63" i="6"/>
  <c r="DB66" i="6"/>
  <c r="DA69" i="6"/>
  <c r="CY73" i="6"/>
  <c r="CZ77" i="6"/>
  <c r="DA80" i="6"/>
  <c r="CY83" i="6"/>
  <c r="DA85" i="6"/>
  <c r="CZ88" i="6"/>
  <c r="CY91" i="6"/>
  <c r="DA93" i="6"/>
  <c r="CY95" i="6"/>
  <c r="DA97" i="6"/>
  <c r="DB101" i="6"/>
  <c r="CY108" i="6"/>
  <c r="DA115" i="6"/>
  <c r="CZ121" i="6"/>
  <c r="CZ125" i="6"/>
  <c r="DC127" i="6"/>
  <c r="DC119" i="6"/>
  <c r="DC83" i="6"/>
  <c r="DC103" i="6"/>
  <c r="CY81" i="6"/>
  <c r="DB59" i="6"/>
  <c r="CZ86" i="6"/>
  <c r="CY86" i="6"/>
  <c r="DA46" i="6"/>
  <c r="CZ49" i="6"/>
  <c r="DA52" i="6"/>
  <c r="CY54" i="6"/>
  <c r="DA57" i="6"/>
  <c r="CZ59" i="6"/>
  <c r="DB61" i="6"/>
  <c r="CZ63" i="6"/>
  <c r="CY66" i="6"/>
  <c r="DB69" i="6"/>
  <c r="DA74" i="6"/>
  <c r="DA77" i="6"/>
  <c r="DB80" i="6"/>
  <c r="CZ83" i="6"/>
  <c r="DB85" i="6"/>
  <c r="DA88" i="6"/>
  <c r="CZ91" i="6"/>
  <c r="DB93" i="6"/>
  <c r="CZ95" i="6"/>
  <c r="DB97" i="6"/>
  <c r="CZ103" i="6"/>
  <c r="DB108" i="6"/>
  <c r="DB116" i="6"/>
  <c r="CY121" i="6"/>
  <c r="CY125" i="6"/>
  <c r="AN379" i="2"/>
  <c r="AN336" i="2"/>
  <c r="AJ326" i="2"/>
  <c r="AN321" i="2"/>
  <c r="AJ315" i="2"/>
  <c r="AG313" i="2"/>
  <c r="AM309" i="2"/>
  <c r="AM304" i="2"/>
  <c r="AM295" i="2"/>
  <c r="AG289" i="2"/>
  <c r="AH287" i="2"/>
  <c r="AP267" i="2"/>
  <c r="AG266" i="2"/>
  <c r="AJ263" i="2"/>
  <c r="AG262" i="2"/>
  <c r="AP251" i="2"/>
  <c r="AJ248" i="2"/>
  <c r="AN212" i="2"/>
  <c r="AN210" i="2"/>
  <c r="AG197" i="2"/>
  <c r="AH187" i="2"/>
  <c r="AI187" i="2" s="1"/>
  <c r="AG186" i="2"/>
  <c r="AH180" i="2"/>
  <c r="AG162" i="2"/>
  <c r="AM156" i="2"/>
  <c r="AG146" i="2"/>
  <c r="AG53" i="2"/>
  <c r="AN45" i="2"/>
  <c r="S67" i="2"/>
  <c r="CF67" i="2" s="1"/>
  <c r="S12" i="2"/>
  <c r="BO12" i="2" s="1"/>
  <c r="CY392" i="6"/>
  <c r="DB377" i="6"/>
  <c r="DA356" i="6"/>
  <c r="DB353" i="6"/>
  <c r="CZ350" i="6"/>
  <c r="CY347" i="6"/>
  <c r="CZ341" i="6"/>
  <c r="DB338" i="6"/>
  <c r="CZ329" i="6"/>
  <c r="CY323" i="6"/>
  <c r="DA317" i="6"/>
  <c r="DA314" i="6"/>
  <c r="DB311" i="6"/>
  <c r="CY305" i="6"/>
  <c r="DB296" i="6"/>
  <c r="CZ293" i="6"/>
  <c r="DA278" i="6"/>
  <c r="DB272" i="6"/>
  <c r="CZ269" i="6"/>
  <c r="CY266" i="6"/>
  <c r="DA245" i="6"/>
  <c r="DB230" i="6"/>
  <c r="CY227" i="6"/>
  <c r="DA218" i="6"/>
  <c r="AH93" i="2"/>
  <c r="AM78" i="2"/>
  <c r="AH75" i="2"/>
  <c r="AP72" i="2"/>
  <c r="AM57" i="2"/>
  <c r="AG51" i="2"/>
  <c r="AH134" i="2"/>
  <c r="AM128" i="2"/>
  <c r="AI335" i="2"/>
  <c r="AI88" i="2"/>
  <c r="AP277" i="2"/>
  <c r="AN277" i="2"/>
  <c r="AG396" i="2"/>
  <c r="AN231" i="2"/>
  <c r="AG373" i="2"/>
  <c r="AP359" i="2"/>
  <c r="AH358" i="2"/>
  <c r="AM347" i="2"/>
  <c r="AG319" i="2"/>
  <c r="AI319" i="2" s="1"/>
  <c r="AN283" i="2"/>
  <c r="AJ138" i="2"/>
  <c r="AM105" i="2"/>
  <c r="AJ102" i="2"/>
  <c r="AG82" i="2"/>
  <c r="AJ81" i="2"/>
  <c r="AM342" i="2"/>
  <c r="AM276" i="2"/>
  <c r="AH231" i="2"/>
  <c r="AH169" i="2"/>
  <c r="AP179" i="2"/>
  <c r="AM42" i="2"/>
  <c r="S17" i="2"/>
  <c r="AM90" i="2"/>
  <c r="AN90" i="2"/>
  <c r="AG90" i="2"/>
  <c r="AP90" i="2"/>
  <c r="AJ90" i="2"/>
  <c r="AO377" i="2"/>
  <c r="AI53" i="2"/>
  <c r="AP272" i="2"/>
  <c r="AJ42" i="2"/>
  <c r="AJ49" i="2"/>
  <c r="AN197" i="2"/>
  <c r="AJ245" i="2"/>
  <c r="AN125" i="2"/>
  <c r="AP125" i="2"/>
  <c r="AI137" i="2"/>
  <c r="AG165" i="2"/>
  <c r="AN51" i="2"/>
  <c r="AR208" i="2"/>
  <c r="AJ125" i="2"/>
  <c r="AP42" i="2"/>
  <c r="AM197" i="2"/>
  <c r="AN253" i="2"/>
  <c r="AO253" i="2" s="1"/>
  <c r="AH49" i="2"/>
  <c r="AH176" i="2"/>
  <c r="AP176" i="2"/>
  <c r="AR79" i="2"/>
  <c r="AH79" i="2"/>
  <c r="AM79" i="2"/>
  <c r="AO79" i="2" s="1"/>
  <c r="AR74" i="2"/>
  <c r="AJ74" i="2"/>
  <c r="AJ55" i="2"/>
  <c r="AP55" i="2"/>
  <c r="AN66" i="2"/>
  <c r="AH66" i="2"/>
  <c r="AI66" i="2" s="1"/>
  <c r="AI45" i="2"/>
  <c r="AP344" i="2"/>
  <c r="AI62" i="2"/>
  <c r="AR37" i="2"/>
  <c r="AM37" i="2"/>
  <c r="AN287" i="2"/>
  <c r="AO287" i="2" s="1"/>
  <c r="AI132" i="2"/>
  <c r="AR368" i="2"/>
  <c r="AP363" i="2"/>
  <c r="AM315" i="2"/>
  <c r="AO315" i="2" s="1"/>
  <c r="AG39" i="2"/>
  <c r="AG42" i="2"/>
  <c r="AJ57" i="2"/>
  <c r="AJ82" i="2"/>
  <c r="AR133" i="2"/>
  <c r="AG251" i="2"/>
  <c r="AI251" i="2" s="1"/>
  <c r="AM162" i="2"/>
  <c r="AM166" i="2"/>
  <c r="AM362" i="2"/>
  <c r="AJ176" i="2"/>
  <c r="AN359" i="2"/>
  <c r="AG263" i="2"/>
  <c r="AG208" i="2"/>
  <c r="AM93" i="2"/>
  <c r="AM74" i="2"/>
  <c r="AN55" i="2"/>
  <c r="AM396" i="2"/>
  <c r="AO396" i="2" s="1"/>
  <c r="AN311" i="2"/>
  <c r="AM177" i="2"/>
  <c r="AN221" i="2"/>
  <c r="AN78" i="2"/>
  <c r="AO78" i="2" s="1"/>
  <c r="AM125" i="2"/>
  <c r="AN251" i="2"/>
  <c r="AO251" i="2" s="1"/>
  <c r="AG248" i="2"/>
  <c r="AP287" i="2"/>
  <c r="AN363" i="2"/>
  <c r="AG105" i="2"/>
  <c r="AM322" i="2"/>
  <c r="AG79" i="2"/>
  <c r="AH51" i="2"/>
  <c r="AI51" i="2" s="1"/>
  <c r="AN333" i="2"/>
  <c r="AG301" i="2"/>
  <c r="AH237" i="2"/>
  <c r="AR189" i="2"/>
  <c r="AP189" i="2"/>
  <c r="AI221" i="2"/>
  <c r="AG125" i="2"/>
  <c r="AR253" i="2"/>
  <c r="AJ253" i="2"/>
  <c r="AM368" i="2"/>
  <c r="AP197" i="2"/>
  <c r="AJ208" i="2"/>
  <c r="AP347" i="2"/>
  <c r="AP53" i="2"/>
  <c r="AN162" i="2"/>
  <c r="AH253" i="2"/>
  <c r="AI253" i="2" s="1"/>
  <c r="AH162" i="2"/>
  <c r="AN293" i="2"/>
  <c r="AO293" i="2" s="1"/>
  <c r="AJ293" i="2"/>
  <c r="AP293" i="2"/>
  <c r="AH65" i="2"/>
  <c r="AG65" i="2"/>
  <c r="AJ359" i="2"/>
  <c r="AI299" i="2"/>
  <c r="AJ201" i="2"/>
  <c r="AN37" i="2"/>
  <c r="AO261" i="2"/>
  <c r="AR242" i="2"/>
  <c r="AH368" i="2"/>
  <c r="AM311" i="2"/>
  <c r="AJ358" i="2"/>
  <c r="AH315" i="2"/>
  <c r="AI315" i="2" s="1"/>
  <c r="AI377" i="2"/>
  <c r="AI270" i="2"/>
  <c r="AO46" i="2"/>
  <c r="AI283" i="2"/>
  <c r="AP65" i="2"/>
  <c r="AP253" i="2"/>
  <c r="AM75" i="2"/>
  <c r="AG72" i="2"/>
  <c r="AI72" i="2" s="1"/>
  <c r="AN42" i="2"/>
  <c r="AO42" i="2" s="1"/>
  <c r="AN242" i="2"/>
  <c r="AM313" i="2"/>
  <c r="AN180" i="2"/>
  <c r="AG176" i="2"/>
  <c r="AJ162" i="2"/>
  <c r="AJ53" i="2"/>
  <c r="AM176" i="2"/>
  <c r="AM359" i="2"/>
  <c r="AM51" i="2"/>
  <c r="AJ354" i="2"/>
  <c r="AP290" i="2"/>
  <c r="AJ295" i="2"/>
  <c r="AG309" i="2"/>
  <c r="AG36" i="2"/>
  <c r="AI36" i="2" s="1"/>
  <c r="AN313" i="2"/>
  <c r="AM332" i="2"/>
  <c r="AR236" i="2"/>
  <c r="AH236" i="2"/>
  <c r="AJ75" i="2"/>
  <c r="AN312" i="2"/>
  <c r="AM234" i="2"/>
  <c r="AO72" i="2"/>
  <c r="AJ374" i="2"/>
  <c r="AP51" i="2"/>
  <c r="AJ242" i="2"/>
  <c r="AM398" i="2"/>
  <c r="AG381" i="2"/>
  <c r="AJ398" i="2"/>
  <c r="AH398" i="2"/>
  <c r="AP25" i="2"/>
  <c r="AM25" i="2"/>
  <c r="AO25" i="2" s="1"/>
  <c r="DA308" i="6"/>
  <c r="DB308" i="6"/>
  <c r="DA239" i="6"/>
  <c r="CY239" i="6"/>
  <c r="AM288" i="2"/>
  <c r="AH232" i="2"/>
  <c r="AG31" i="2"/>
  <c r="AI31" i="2" s="1"/>
  <c r="AP127" i="2"/>
  <c r="AP66" i="2"/>
  <c r="AH50" i="2"/>
  <c r="AI50" i="2" s="1"/>
  <c r="AG25" i="2"/>
  <c r="AI25" i="2" s="1"/>
  <c r="AM273" i="2"/>
  <c r="AP245" i="2"/>
  <c r="AN87" i="2"/>
  <c r="AG74" i="2"/>
  <c r="AI74" i="2" s="1"/>
  <c r="S63" i="2"/>
  <c r="CF63" i="2" s="1"/>
  <c r="AN127" i="2"/>
  <c r="AH379" i="2"/>
  <c r="AI379" i="2" s="1"/>
  <c r="AJ270" i="2"/>
  <c r="AG269" i="2"/>
  <c r="AJ112" i="2"/>
  <c r="S35" i="2"/>
  <c r="CF35" i="2" s="1"/>
  <c r="AT11" i="2"/>
  <c r="AR11" i="2"/>
  <c r="BL13" i="2"/>
  <c r="BL1" i="2" s="1"/>
  <c r="CA13" i="2"/>
  <c r="CA12" i="2"/>
  <c r="CF11" i="2"/>
  <c r="BI11" i="2"/>
  <c r="AG12" i="2"/>
  <c r="AN200" i="2"/>
  <c r="AP200" i="2"/>
  <c r="AG200" i="2"/>
  <c r="AM200" i="2"/>
  <c r="AH200" i="2"/>
  <c r="AN109" i="2"/>
  <c r="AM109" i="2"/>
  <c r="AP109" i="2"/>
  <c r="AG109" i="2"/>
  <c r="AH323" i="2"/>
  <c r="AN323" i="2"/>
  <c r="AJ323" i="2"/>
  <c r="AP323" i="2"/>
  <c r="AG275" i="2"/>
  <c r="AP275" i="2"/>
  <c r="AH275" i="2"/>
  <c r="AN275" i="2"/>
  <c r="AM275" i="2"/>
  <c r="AJ275" i="2"/>
  <c r="AH334" i="2"/>
  <c r="AM334" i="2"/>
  <c r="AN334" i="2"/>
  <c r="AH260" i="2"/>
  <c r="AG260" i="2"/>
  <c r="AP260" i="2"/>
  <c r="AN260" i="2"/>
  <c r="AM260" i="2"/>
  <c r="AJ260" i="2"/>
  <c r="AP325" i="2"/>
  <c r="AH325" i="2"/>
  <c r="AJ325" i="2"/>
  <c r="AH356" i="2"/>
  <c r="AN356" i="2"/>
  <c r="AM244" i="2"/>
  <c r="AJ244" i="2"/>
  <c r="AH244" i="2"/>
  <c r="AP244" i="2"/>
  <c r="AJ63" i="2"/>
  <c r="AM63" i="2"/>
  <c r="AG63" i="2"/>
  <c r="AJ183" i="2"/>
  <c r="AP183" i="2"/>
  <c r="AM183" i="2"/>
  <c r="AJ73" i="2"/>
  <c r="AN73" i="2"/>
  <c r="AG73" i="2"/>
  <c r="AH302" i="2"/>
  <c r="AN302" i="2"/>
  <c r="AP302" i="2"/>
  <c r="AG302" i="2"/>
  <c r="AM302" i="2"/>
  <c r="AJ302" i="2"/>
  <c r="AG255" i="2"/>
  <c r="AN255" i="2"/>
  <c r="AP255" i="2"/>
  <c r="AH255" i="2"/>
  <c r="AG198" i="2"/>
  <c r="AJ198" i="2"/>
  <c r="AP198" i="2"/>
  <c r="AM198" i="2"/>
  <c r="AN198" i="2"/>
  <c r="AO198" i="2" s="1"/>
  <c r="AP43" i="2"/>
  <c r="AN43" i="2"/>
  <c r="AG43" i="2"/>
  <c r="AM43" i="2"/>
  <c r="AO171" i="2"/>
  <c r="AG34" i="2"/>
  <c r="AP73" i="2"/>
  <c r="AJ236" i="2"/>
  <c r="AM296" i="2"/>
  <c r="AH133" i="2"/>
  <c r="AI316" i="2"/>
  <c r="AG236" i="2"/>
  <c r="AI236" i="2" s="1"/>
  <c r="AG359" i="2"/>
  <c r="AH337" i="2"/>
  <c r="AI337" i="2" s="1"/>
  <c r="AN304" i="2"/>
  <c r="AM301" i="2"/>
  <c r="AP268" i="2"/>
  <c r="AJ239" i="2"/>
  <c r="AP187" i="2"/>
  <c r="AP178" i="2"/>
  <c r="AM116" i="2"/>
  <c r="AP115" i="2"/>
  <c r="AG56" i="2"/>
  <c r="AJ41" i="2"/>
  <c r="AN132" i="2"/>
  <c r="BR19" i="6"/>
  <c r="BR17" i="6"/>
  <c r="CY15" i="6"/>
  <c r="DC13" i="6"/>
  <c r="S176" i="2"/>
  <c r="CF176" i="2" s="1"/>
  <c r="S160" i="2"/>
  <c r="CF160" i="2" s="1"/>
  <c r="S136" i="2"/>
  <c r="CF136" i="2" s="1"/>
  <c r="S104" i="2"/>
  <c r="CF104" i="2" s="1"/>
  <c r="AI331" i="2"/>
  <c r="AP236" i="2"/>
  <c r="AG389" i="2"/>
  <c r="AI389" i="2" s="1"/>
  <c r="CD389" i="2" s="1"/>
  <c r="AN369" i="2"/>
  <c r="AG306" i="2"/>
  <c r="AJ280" i="2"/>
  <c r="AM199" i="2"/>
  <c r="AO199" i="2" s="1"/>
  <c r="AN146" i="2"/>
  <c r="AP100" i="2"/>
  <c r="AI285" i="2"/>
  <c r="AO37" i="2"/>
  <c r="AI349" i="2"/>
  <c r="CD349" i="2" s="1"/>
  <c r="AO75" i="2"/>
  <c r="AO347" i="2"/>
  <c r="AO108" i="2"/>
  <c r="AM236" i="2"/>
  <c r="AO236" i="2" s="1"/>
  <c r="AG375" i="2"/>
  <c r="AH353" i="2"/>
  <c r="AG295" i="2"/>
  <c r="AH198" i="2"/>
  <c r="AP97" i="2"/>
  <c r="S59" i="2"/>
  <c r="CF59" i="2" s="1"/>
  <c r="AM366" i="2"/>
  <c r="AO366" i="2" s="1"/>
  <c r="AH264" i="2"/>
  <c r="AI264" i="2" s="1"/>
  <c r="AH103" i="2"/>
  <c r="AI103" i="2" s="1"/>
  <c r="AO31" i="2"/>
  <c r="AO70" i="2"/>
  <c r="AO80" i="2"/>
  <c r="AG211" i="2"/>
  <c r="AI211" i="2" s="1"/>
  <c r="S34" i="2"/>
  <c r="CF34" i="2" s="1"/>
  <c r="S26" i="2"/>
  <c r="CF26" i="2" s="1"/>
  <c r="AM371" i="2"/>
  <c r="AH371" i="2"/>
  <c r="AJ371" i="2"/>
  <c r="AO322" i="2"/>
  <c r="AO320" i="2"/>
  <c r="AI174" i="2"/>
  <c r="AN201" i="2"/>
  <c r="AG87" i="2"/>
  <c r="AG268" i="2"/>
  <c r="AN265" i="2"/>
  <c r="AP265" i="2"/>
  <c r="AH265" i="2"/>
  <c r="AI265" i="2" s="1"/>
  <c r="AM265" i="2"/>
  <c r="AN230" i="2"/>
  <c r="AO230" i="2" s="1"/>
  <c r="AG230" i="2"/>
  <c r="AI230" i="2" s="1"/>
  <c r="AP224" i="2"/>
  <c r="AM224" i="2"/>
  <c r="AG222" i="2"/>
  <c r="AP196" i="2"/>
  <c r="AN133" i="2"/>
  <c r="AO133" i="2" s="1"/>
  <c r="AP102" i="2"/>
  <c r="AM102" i="2"/>
  <c r="AO102" i="2" s="1"/>
  <c r="AG102" i="2"/>
  <c r="AP63" i="2"/>
  <c r="AH63" i="2"/>
  <c r="AN63" i="2"/>
  <c r="AG172" i="2"/>
  <c r="AH172" i="2"/>
  <c r="AP172" i="2"/>
  <c r="AR81" i="2"/>
  <c r="AM81" i="2"/>
  <c r="AO275" i="2"/>
  <c r="AP371" i="2"/>
  <c r="AR209" i="2"/>
  <c r="AN209" i="2"/>
  <c r="AG209" i="2"/>
  <c r="AP110" i="2"/>
  <c r="AN110" i="2"/>
  <c r="AM110" i="2"/>
  <c r="AH87" i="2"/>
  <c r="AM87" i="2"/>
  <c r="AO87" i="2" s="1"/>
  <c r="AI89" i="2"/>
  <c r="AI69" i="2"/>
  <c r="AP146" i="2"/>
  <c r="AO319" i="2"/>
  <c r="CD319" i="2" s="1"/>
  <c r="AN232" i="2"/>
  <c r="AP232" i="2"/>
  <c r="AJ171" i="2"/>
  <c r="AH201" i="2"/>
  <c r="AM323" i="2"/>
  <c r="AO323" i="2" s="1"/>
  <c r="AP209" i="2"/>
  <c r="AG386" i="2"/>
  <c r="AH386" i="2"/>
  <c r="AN386" i="2"/>
  <c r="AP381" i="2"/>
  <c r="AJ381" i="2"/>
  <c r="AH321" i="2"/>
  <c r="AG321" i="2"/>
  <c r="AP318" i="2"/>
  <c r="AR318" i="2"/>
  <c r="AN276" i="2"/>
  <c r="AO276" i="2" s="1"/>
  <c r="AH276" i="2"/>
  <c r="AM248" i="2"/>
  <c r="AO248" i="2" s="1"/>
  <c r="AP248" i="2"/>
  <c r="AH213" i="2"/>
  <c r="AI213" i="2" s="1"/>
  <c r="AM213" i="2"/>
  <c r="AH177" i="2"/>
  <c r="AP177" i="2"/>
  <c r="AG177" i="2"/>
  <c r="AP174" i="2"/>
  <c r="AM174" i="2"/>
  <c r="AR94" i="2"/>
  <c r="AN94" i="2"/>
  <c r="AO94" i="2" s="1"/>
  <c r="AH163" i="2"/>
  <c r="AI163" i="2" s="1"/>
  <c r="AN163" i="2"/>
  <c r="AO163" i="2" s="1"/>
  <c r="AI327" i="2"/>
  <c r="AJ177" i="2"/>
  <c r="AJ232" i="2"/>
  <c r="AP171" i="2"/>
  <c r="AP201" i="2"/>
  <c r="AR381" i="2"/>
  <c r="AJ209" i="2"/>
  <c r="AR93" i="2"/>
  <c r="AJ93" i="2"/>
  <c r="AO194" i="2"/>
  <c r="AM381" i="2"/>
  <c r="AI40" i="2"/>
  <c r="AP369" i="2"/>
  <c r="AP358" i="2"/>
  <c r="AG358" i="2"/>
  <c r="AI358" i="2" s="1"/>
  <c r="AJ212" i="2"/>
  <c r="AH212" i="2"/>
  <c r="AI212" i="2" s="1"/>
  <c r="AH165" i="2"/>
  <c r="AN165" i="2"/>
  <c r="AH157" i="2"/>
  <c r="AI157" i="2" s="1"/>
  <c r="CD157" i="2" s="1"/>
  <c r="AJ121" i="2"/>
  <c r="AP40" i="2"/>
  <c r="AR40" i="2"/>
  <c r="AH28" i="2"/>
  <c r="AI28" i="2" s="1"/>
  <c r="AR28" i="2"/>
  <c r="AP28" i="2"/>
  <c r="AN28" i="2"/>
  <c r="AJ306" i="2"/>
  <c r="AM146" i="2"/>
  <c r="AO146" i="2" s="1"/>
  <c r="AG323" i="2"/>
  <c r="AI323" i="2" s="1"/>
  <c r="AM245" i="2"/>
  <c r="AH333" i="2"/>
  <c r="AM333" i="2"/>
  <c r="AO333" i="2" s="1"/>
  <c r="AP333" i="2"/>
  <c r="AG333" i="2"/>
  <c r="AJ333" i="2"/>
  <c r="AM291" i="2"/>
  <c r="AJ255" i="2"/>
  <c r="AM255" i="2"/>
  <c r="AO255" i="2" s="1"/>
  <c r="AG86" i="2"/>
  <c r="AH86" i="2"/>
  <c r="AG21" i="2"/>
  <c r="AP21" i="2"/>
  <c r="AI201" i="2"/>
  <c r="AM201" i="2"/>
  <c r="AO201" i="2" s="1"/>
  <c r="AN371" i="2"/>
  <c r="AR371" i="2"/>
  <c r="AH310" i="2"/>
  <c r="AH110" i="2"/>
  <c r="AR343" i="2"/>
  <c r="AJ343" i="2"/>
  <c r="AM338" i="2"/>
  <c r="AO338" i="2" s="1"/>
  <c r="AP338" i="2"/>
  <c r="AG227" i="2"/>
  <c r="AI227" i="2" s="1"/>
  <c r="AJ227" i="2"/>
  <c r="AR220" i="2"/>
  <c r="AN220" i="2"/>
  <c r="AM188" i="2"/>
  <c r="AH144" i="2"/>
  <c r="AP144" i="2"/>
  <c r="AH57" i="2"/>
  <c r="AG57" i="2"/>
  <c r="AH46" i="2"/>
  <c r="AI46" i="2" s="1"/>
  <c r="CD46" i="2" s="1"/>
  <c r="AO68" i="2"/>
  <c r="AO200" i="2"/>
  <c r="AM367" i="2"/>
  <c r="AO367" i="2" s="1"/>
  <c r="AJ357" i="2"/>
  <c r="AH338" i="2"/>
  <c r="AM158" i="2"/>
  <c r="S101" i="2"/>
  <c r="CF101" i="2" s="1"/>
  <c r="S93" i="2"/>
  <c r="CF93" i="2" s="1"/>
  <c r="AP378" i="2"/>
  <c r="AM240" i="2"/>
  <c r="S48" i="2"/>
  <c r="CF48" i="2" s="1"/>
  <c r="AH361" i="2"/>
  <c r="AG351" i="2"/>
  <c r="AI351" i="2" s="1"/>
  <c r="AP329" i="2"/>
  <c r="AP310" i="2"/>
  <c r="AH308" i="2"/>
  <c r="AM132" i="2"/>
  <c r="AJ84" i="2"/>
  <c r="S331" i="2"/>
  <c r="CF331" i="2" s="1"/>
  <c r="S315" i="2"/>
  <c r="CF315" i="2" s="1"/>
  <c r="S243" i="2"/>
  <c r="CF243" i="2" s="1"/>
  <c r="S211" i="2"/>
  <c r="CF211" i="2" s="1"/>
  <c r="S147" i="2"/>
  <c r="CF147" i="2" s="1"/>
  <c r="S131" i="2"/>
  <c r="CF131" i="2" s="1"/>
  <c r="S75" i="2"/>
  <c r="CF75" i="2" s="1"/>
  <c r="AJ356" i="2"/>
  <c r="AN286" i="2"/>
  <c r="AN244" i="2"/>
  <c r="AO244" i="2" s="1"/>
  <c r="AH83" i="2"/>
  <c r="AG393" i="2"/>
  <c r="AJ309" i="2"/>
  <c r="AP234" i="2"/>
  <c r="AH152" i="2"/>
  <c r="AG144" i="2"/>
  <c r="AH125" i="2"/>
  <c r="AI125" i="2" s="1"/>
  <c r="AJ143" i="2"/>
  <c r="AH94" i="2"/>
  <c r="AI94" i="2" s="1"/>
  <c r="S146" i="2"/>
  <c r="CF146" i="2" s="1"/>
  <c r="AH248" i="2"/>
  <c r="S74" i="2"/>
  <c r="CF74" i="2" s="1"/>
  <c r="S58" i="2"/>
  <c r="CF58" i="2" s="1"/>
  <c r="S50" i="2"/>
  <c r="CF50" i="2" s="1"/>
  <c r="S22" i="2"/>
  <c r="CF22" i="2" s="1"/>
  <c r="AO55" i="2"/>
  <c r="AN339" i="2"/>
  <c r="AH151" i="2"/>
  <c r="AH122" i="2"/>
  <c r="AG44" i="2"/>
  <c r="AM388" i="2"/>
  <c r="AG388" i="2"/>
  <c r="AH388" i="2"/>
  <c r="AN388" i="2"/>
  <c r="AJ388" i="2"/>
  <c r="AP388" i="2"/>
  <c r="AJ361" i="2"/>
  <c r="AJ351" i="2"/>
  <c r="AM165" i="2"/>
  <c r="AG291" i="2"/>
  <c r="AI291" i="2" s="1"/>
  <c r="AO324" i="2"/>
  <c r="AJ165" i="2"/>
  <c r="AO97" i="2"/>
  <c r="AN258" i="2"/>
  <c r="AH274" i="2"/>
  <c r="AM274" i="2"/>
  <c r="AO274" i="2" s="1"/>
  <c r="AJ197" i="2"/>
  <c r="AH197" i="2"/>
  <c r="AO295" i="2"/>
  <c r="AM310" i="2"/>
  <c r="AN310" i="2"/>
  <c r="AG332" i="2"/>
  <c r="AJ310" i="2"/>
  <c r="AN351" i="2"/>
  <c r="AP351" i="2"/>
  <c r="AP165" i="2"/>
  <c r="AH73" i="2"/>
  <c r="AI73" i="2" s="1"/>
  <c r="AR73" i="2"/>
  <c r="AR39" i="2"/>
  <c r="AH39" i="2"/>
  <c r="AI39" i="2" s="1"/>
  <c r="AR35" i="2"/>
  <c r="AM35" i="2"/>
  <c r="AO35" i="2" s="1"/>
  <c r="AH35" i="2"/>
  <c r="AI35" i="2" s="1"/>
  <c r="AM67" i="2"/>
  <c r="AJ329" i="2"/>
  <c r="AI359" i="2"/>
  <c r="AN378" i="2"/>
  <c r="AG273" i="2"/>
  <c r="AR273" i="2"/>
  <c r="AO368" i="2"/>
  <c r="AI353" i="2"/>
  <c r="AM353" i="2"/>
  <c r="AO110" i="2"/>
  <c r="AP282" i="2"/>
  <c r="AH295" i="2"/>
  <c r="AI295" i="2" s="1"/>
  <c r="AG293" i="2"/>
  <c r="AH293" i="2"/>
  <c r="AN282" i="2"/>
  <c r="AH282" i="2"/>
  <c r="AJ282" i="2"/>
  <c r="AJ224" i="2"/>
  <c r="AN224" i="2"/>
  <c r="AO224" i="2" s="1"/>
  <c r="AM73" i="2"/>
  <c r="AN49" i="2"/>
  <c r="AO49" i="2" s="1"/>
  <c r="AP49" i="2"/>
  <c r="AG49" i="2"/>
  <c r="AI49" i="2" s="1"/>
  <c r="AH329" i="2"/>
  <c r="AI297" i="2"/>
  <c r="AP67" i="2"/>
  <c r="AI277" i="2"/>
  <c r="AM378" i="2"/>
  <c r="AR329" i="2"/>
  <c r="AN291" i="2"/>
  <c r="AO291" i="2" s="1"/>
  <c r="AG361" i="2"/>
  <c r="AI361" i="2" s="1"/>
  <c r="AJ332" i="2"/>
  <c r="AN353" i="2"/>
  <c r="AO23" i="2"/>
  <c r="AP332" i="2"/>
  <c r="AN332" i="2"/>
  <c r="AO332" i="2" s="1"/>
  <c r="AG282" i="2"/>
  <c r="AJ190" i="2"/>
  <c r="AH190" i="2"/>
  <c r="AI190" i="2" s="1"/>
  <c r="AM92" i="2"/>
  <c r="AO92" i="2" s="1"/>
  <c r="AG92" i="2"/>
  <c r="AH92" i="2"/>
  <c r="AH258" i="2"/>
  <c r="AG67" i="2"/>
  <c r="AI304" i="2"/>
  <c r="AP291" i="2"/>
  <c r="AP361" i="2"/>
  <c r="AH332" i="2"/>
  <c r="AG183" i="2"/>
  <c r="AG310" i="2"/>
  <c r="AJ299" i="2"/>
  <c r="AI38" i="2"/>
  <c r="CD38" i="2" s="1"/>
  <c r="AM329" i="2"/>
  <c r="AJ67" i="2"/>
  <c r="AR258" i="2"/>
  <c r="AI138" i="2"/>
  <c r="AR332" i="2"/>
  <c r="AN183" i="2"/>
  <c r="AO183" i="2" s="1"/>
  <c r="AM280" i="2"/>
  <c r="AP139" i="2"/>
  <c r="AG139" i="2"/>
  <c r="AJ139" i="2"/>
  <c r="AG78" i="2"/>
  <c r="AI78" i="2" s="1"/>
  <c r="CD78" i="2" s="1"/>
  <c r="AJ78" i="2"/>
  <c r="AM282" i="2"/>
  <c r="AI169" i="2"/>
  <c r="AO385" i="2"/>
  <c r="AG329" i="2"/>
  <c r="AI133" i="2"/>
  <c r="CD133" i="2" s="1"/>
  <c r="AO203" i="2"/>
  <c r="AM127" i="2"/>
  <c r="AH127" i="2"/>
  <c r="AI127" i="2" s="1"/>
  <c r="AN297" i="2"/>
  <c r="AO297" i="2" s="1"/>
  <c r="AH289" i="2"/>
  <c r="AM190" i="2"/>
  <c r="AN161" i="2"/>
  <c r="AO161" i="2" s="1"/>
  <c r="AM145" i="2"/>
  <c r="AO145" i="2" s="1"/>
  <c r="AH106" i="2"/>
  <c r="AI106" i="2" s="1"/>
  <c r="S115" i="2"/>
  <c r="CF115" i="2" s="1"/>
  <c r="S88" i="2"/>
  <c r="CF88" i="2" s="1"/>
  <c r="S25" i="2"/>
  <c r="CF25" i="2" s="1"/>
  <c r="S15" i="2"/>
  <c r="CF15" i="2" s="1"/>
  <c r="AH173" i="2"/>
  <c r="AP226" i="2"/>
  <c r="AM192" i="2"/>
  <c r="AO192" i="2" s="1"/>
  <c r="AN182" i="2"/>
  <c r="AN95" i="2"/>
  <c r="AO95" i="2" s="1"/>
  <c r="AJ47" i="2"/>
  <c r="S186" i="2"/>
  <c r="CF186" i="2" s="1"/>
  <c r="S91" i="2"/>
  <c r="CF91" i="2" s="1"/>
  <c r="AJ110" i="2"/>
  <c r="AJ200" i="2"/>
  <c r="AN83" i="2"/>
  <c r="AO83" i="2" s="1"/>
  <c r="AH272" i="2"/>
  <c r="S55" i="2"/>
  <c r="CF55" i="2" s="1"/>
  <c r="S51" i="2"/>
  <c r="CF51" i="2" s="1"/>
  <c r="AR268" i="2"/>
  <c r="AH192" i="2"/>
  <c r="AI192" i="2" s="1"/>
  <c r="AH313" i="2"/>
  <c r="AH263" i="2"/>
  <c r="AN176" i="2"/>
  <c r="AH70" i="2"/>
  <c r="AI70" i="2" s="1"/>
  <c r="CD70" i="2" s="1"/>
  <c r="S90" i="2"/>
  <c r="CF90" i="2" s="1"/>
  <c r="S86" i="2"/>
  <c r="CF86" i="2" s="1"/>
  <c r="S78" i="2"/>
  <c r="CF78" i="2" s="1"/>
  <c r="S70" i="2"/>
  <c r="CF70" i="2" s="1"/>
  <c r="AH268" i="2"/>
  <c r="AI268" i="2" s="1"/>
  <c r="AJ22" i="2"/>
  <c r="AM144" i="2"/>
  <c r="AP398" i="2"/>
  <c r="AP382" i="2"/>
  <c r="AP373" i="2"/>
  <c r="AJ336" i="2"/>
  <c r="AH301" i="2"/>
  <c r="AI301" i="2" s="1"/>
  <c r="AJ223" i="2"/>
  <c r="AM175" i="2"/>
  <c r="AG154" i="2"/>
  <c r="AH131" i="2"/>
  <c r="AH112" i="2"/>
  <c r="AI112" i="2" s="1"/>
  <c r="AJ30" i="2"/>
  <c r="S85" i="2"/>
  <c r="CF85" i="2" s="1"/>
  <c r="S81" i="2"/>
  <c r="CF81" i="2" s="1"/>
  <c r="S77" i="2"/>
  <c r="CF77" i="2" s="1"/>
  <c r="AO321" i="2"/>
  <c r="AJ144" i="2"/>
  <c r="AJ269" i="2"/>
  <c r="AN188" i="2"/>
  <c r="AO188" i="2" s="1"/>
  <c r="AH185" i="2"/>
  <c r="AI185" i="2" s="1"/>
  <c r="AH107" i="2"/>
  <c r="AI107" i="2" s="1"/>
  <c r="AM53" i="2"/>
  <c r="AO53" i="2" s="1"/>
  <c r="CD53" i="2" s="1"/>
  <c r="AJ43" i="2"/>
  <c r="AO312" i="2"/>
  <c r="AP328" i="2"/>
  <c r="AH326" i="2"/>
  <c r="AI326" i="2" s="1"/>
  <c r="AN279" i="2"/>
  <c r="AO279" i="2" s="1"/>
  <c r="AG244" i="2"/>
  <c r="AI244" i="2" s="1"/>
  <c r="AP32" i="2"/>
  <c r="S41" i="2"/>
  <c r="CF41" i="2" s="1"/>
  <c r="BN2" i="6"/>
  <c r="K59" i="1" s="1"/>
  <c r="D59" i="1" s="1"/>
  <c r="BC2" i="6"/>
  <c r="K51" i="1" s="1"/>
  <c r="D51" i="1" s="1"/>
  <c r="AH184" i="2"/>
  <c r="AN184" i="2"/>
  <c r="AG184" i="2"/>
  <c r="AP184" i="2"/>
  <c r="AM184" i="2"/>
  <c r="AH286" i="2"/>
  <c r="AN387" i="2"/>
  <c r="AG387" i="2"/>
  <c r="AM387" i="2"/>
  <c r="AJ278" i="2"/>
  <c r="AP278" i="2"/>
  <c r="AH259" i="2"/>
  <c r="AJ259" i="2"/>
  <c r="AN259" i="2"/>
  <c r="AO259" i="2" s="1"/>
  <c r="AG259" i="2"/>
  <c r="AR259" i="2"/>
  <c r="AP259" i="2"/>
  <c r="AR214" i="2"/>
  <c r="AJ214" i="2"/>
  <c r="AG214" i="2"/>
  <c r="AH202" i="2"/>
  <c r="AR202" i="2"/>
  <c r="AM202" i="2"/>
  <c r="AG202" i="2"/>
  <c r="AN202" i="2"/>
  <c r="AM186" i="2"/>
  <c r="AN186" i="2"/>
  <c r="AH186" i="2"/>
  <c r="AI186" i="2" s="1"/>
  <c r="AJ186" i="2"/>
  <c r="AH129" i="2"/>
  <c r="AN129" i="2"/>
  <c r="AJ129" i="2"/>
  <c r="AG129" i="2"/>
  <c r="AJ126" i="2"/>
  <c r="AP126" i="2"/>
  <c r="AG126" i="2"/>
  <c r="AH126" i="2"/>
  <c r="AM126" i="2"/>
  <c r="AN126" i="2"/>
  <c r="AR126" i="2"/>
  <c r="AR122" i="2"/>
  <c r="AG122" i="2"/>
  <c r="AJ122" i="2"/>
  <c r="AG149" i="2"/>
  <c r="AN149" i="2"/>
  <c r="AO149" i="2" s="1"/>
  <c r="AG336" i="2"/>
  <c r="AP336" i="2"/>
  <c r="AM336" i="2"/>
  <c r="AO336" i="2" s="1"/>
  <c r="AO36" i="2"/>
  <c r="AO32" i="2"/>
  <c r="AI260" i="2"/>
  <c r="AR397" i="2"/>
  <c r="AN397" i="2"/>
  <c r="AM397" i="2"/>
  <c r="AH397" i="2"/>
  <c r="AI397" i="2" s="1"/>
  <c r="AM393" i="2"/>
  <c r="AN393" i="2"/>
  <c r="AH393" i="2"/>
  <c r="AJ393" i="2"/>
  <c r="AP393" i="2"/>
  <c r="AG287" i="2"/>
  <c r="AJ287" i="2"/>
  <c r="AH267" i="2"/>
  <c r="AN267" i="2"/>
  <c r="AG267" i="2"/>
  <c r="AR254" i="2"/>
  <c r="AM254" i="2"/>
  <c r="AO254" i="2" s="1"/>
  <c r="AH254" i="2"/>
  <c r="AI254" i="2" s="1"/>
  <c r="AJ254" i="2"/>
  <c r="AP254" i="2"/>
  <c r="AH217" i="2"/>
  <c r="AI217" i="2" s="1"/>
  <c r="AN217" i="2"/>
  <c r="AP217" i="2"/>
  <c r="AJ217" i="2"/>
  <c r="AG191" i="2"/>
  <c r="AH191" i="2"/>
  <c r="AP191" i="2"/>
  <c r="AM191" i="2"/>
  <c r="AM153" i="2"/>
  <c r="AR153" i="2"/>
  <c r="AN153" i="2"/>
  <c r="AJ153" i="2"/>
  <c r="AG104" i="2"/>
  <c r="AJ104" i="2"/>
  <c r="AP104" i="2"/>
  <c r="AP392" i="2"/>
  <c r="AH392" i="2"/>
  <c r="AG392" i="2"/>
  <c r="AP151" i="2"/>
  <c r="AG151" i="2"/>
  <c r="AJ120" i="2"/>
  <c r="AN120" i="2"/>
  <c r="AG120" i="2"/>
  <c r="AP120" i="2"/>
  <c r="AN373" i="2"/>
  <c r="AJ373" i="2"/>
  <c r="AP30" i="2"/>
  <c r="AG30" i="2"/>
  <c r="AN30" i="2"/>
  <c r="AH30" i="2"/>
  <c r="AM30" i="2"/>
  <c r="AO360" i="2"/>
  <c r="AG175" i="2"/>
  <c r="AM392" i="2"/>
  <c r="AO185" i="2"/>
  <c r="AH365" i="2"/>
  <c r="AM365" i="2"/>
  <c r="AJ365" i="2"/>
  <c r="AJ363" i="2"/>
  <c r="AG363" i="2"/>
  <c r="AI363" i="2" s="1"/>
  <c r="AM363" i="2"/>
  <c r="AO363" i="2" s="1"/>
  <c r="AR344" i="2"/>
  <c r="AJ344" i="2"/>
  <c r="AH303" i="2"/>
  <c r="AN303" i="2"/>
  <c r="AM303" i="2"/>
  <c r="AG303" i="2"/>
  <c r="AR300" i="2"/>
  <c r="AG300" i="2"/>
  <c r="AP300" i="2"/>
  <c r="AP298" i="2"/>
  <c r="AM298" i="2"/>
  <c r="AG296" i="2"/>
  <c r="AN296" i="2"/>
  <c r="AO296" i="2" s="1"/>
  <c r="AP296" i="2"/>
  <c r="AN271" i="2"/>
  <c r="AR271" i="2"/>
  <c r="AH271" i="2"/>
  <c r="AI271" i="2" s="1"/>
  <c r="AH233" i="2"/>
  <c r="AM233" i="2"/>
  <c r="AJ233" i="2"/>
  <c r="AN233" i="2"/>
  <c r="AG233" i="2"/>
  <c r="AR233" i="2"/>
  <c r="AP233" i="2"/>
  <c r="AR216" i="2"/>
  <c r="AH216" i="2"/>
  <c r="AI216" i="2" s="1"/>
  <c r="AP216" i="2"/>
  <c r="AM216" i="2"/>
  <c r="AN216" i="2"/>
  <c r="AH158" i="2"/>
  <c r="AN158" i="2"/>
  <c r="AR158" i="2"/>
  <c r="AJ158" i="2"/>
  <c r="AP158" i="2"/>
  <c r="AG158" i="2"/>
  <c r="AN85" i="2"/>
  <c r="AH85" i="2"/>
  <c r="AI85" i="2" s="1"/>
  <c r="AP85" i="2"/>
  <c r="AJ85" i="2"/>
  <c r="AM85" i="2"/>
  <c r="AG243" i="2"/>
  <c r="AP243" i="2"/>
  <c r="AH189" i="2"/>
  <c r="AM189" i="2"/>
  <c r="AJ189" i="2"/>
  <c r="AG189" i="2"/>
  <c r="AN189" i="2"/>
  <c r="AJ44" i="2"/>
  <c r="AN44" i="2"/>
  <c r="AH44" i="2"/>
  <c r="AI44" i="2" s="1"/>
  <c r="AM44" i="2"/>
  <c r="AN392" i="2"/>
  <c r="AM41" i="2"/>
  <c r="AJ392" i="2"/>
  <c r="AR120" i="2"/>
  <c r="AO191" i="2"/>
  <c r="AN151" i="2"/>
  <c r="AM120" i="2"/>
  <c r="AM376" i="2"/>
  <c r="AP376" i="2"/>
  <c r="AJ271" i="2"/>
  <c r="AH239" i="2"/>
  <c r="AG239" i="2"/>
  <c r="AP239" i="2"/>
  <c r="AM239" i="2"/>
  <c r="AN239" i="2"/>
  <c r="AR218" i="2"/>
  <c r="AP218" i="2"/>
  <c r="AG218" i="2"/>
  <c r="AN179" i="2"/>
  <c r="AO179" i="2" s="1"/>
  <c r="AG179" i="2"/>
  <c r="AH179" i="2"/>
  <c r="AJ172" i="2"/>
  <c r="AM172" i="2"/>
  <c r="AN172" i="2"/>
  <c r="AH170" i="2"/>
  <c r="AG170" i="2"/>
  <c r="AN170" i="2"/>
  <c r="AO170" i="2" s="1"/>
  <c r="AR20" i="2"/>
  <c r="AG20" i="2"/>
  <c r="AJ286" i="2"/>
  <c r="AG286" i="2"/>
  <c r="AM286" i="2"/>
  <c r="AO286" i="2" s="1"/>
  <c r="AP286" i="2"/>
  <c r="AJ284" i="2"/>
  <c r="AN284" i="2"/>
  <c r="AH284" i="2"/>
  <c r="AG284" i="2"/>
  <c r="AP284" i="2"/>
  <c r="AG117" i="2"/>
  <c r="AP117" i="2"/>
  <c r="AN117" i="2"/>
  <c r="AJ117" i="2"/>
  <c r="AO129" i="2"/>
  <c r="AN305" i="2"/>
  <c r="AH305" i="2"/>
  <c r="AI305" i="2" s="1"/>
  <c r="AM305" i="2"/>
  <c r="AJ305" i="2"/>
  <c r="AG280" i="2"/>
  <c r="AH280" i="2"/>
  <c r="AN280" i="2"/>
  <c r="AO280" i="2" s="1"/>
  <c r="AP280" i="2"/>
  <c r="AP175" i="2"/>
  <c r="AN175" i="2"/>
  <c r="AO175" i="2" s="1"/>
  <c r="AJ175" i="2"/>
  <c r="AR41" i="2"/>
  <c r="AP41" i="2"/>
  <c r="AG41" i="2"/>
  <c r="AN41" i="2"/>
  <c r="AH373" i="2"/>
  <c r="AP339" i="2"/>
  <c r="AH339" i="2"/>
  <c r="AG339" i="2"/>
  <c r="AJ339" i="2"/>
  <c r="AM339" i="2"/>
  <c r="AJ324" i="2"/>
  <c r="AH324" i="2"/>
  <c r="AP324" i="2"/>
  <c r="AM317" i="2"/>
  <c r="AO317" i="2" s="1"/>
  <c r="AG317" i="2"/>
  <c r="AG241" i="2"/>
  <c r="AM241" i="2"/>
  <c r="AP241" i="2"/>
  <c r="AP229" i="2"/>
  <c r="AH229" i="2"/>
  <c r="AG229" i="2"/>
  <c r="AJ229" i="2"/>
  <c r="AP222" i="2"/>
  <c r="AM222" i="2"/>
  <c r="AN222" i="2"/>
  <c r="AJ222" i="2"/>
  <c r="AH218" i="2"/>
  <c r="AH116" i="2"/>
  <c r="AI116" i="2" s="1"/>
  <c r="AN116" i="2"/>
  <c r="AP116" i="2"/>
  <c r="AJ116" i="2"/>
  <c r="AJ115" i="2"/>
  <c r="AG115" i="2"/>
  <c r="AH115" i="2"/>
  <c r="AN115" i="2"/>
  <c r="AM115" i="2"/>
  <c r="AP98" i="2"/>
  <c r="AH98" i="2"/>
  <c r="AG98" i="2"/>
  <c r="AJ98" i="2"/>
  <c r="AN98" i="2"/>
  <c r="AR86" i="2"/>
  <c r="AM86" i="2"/>
  <c r="AO86" i="2" s="1"/>
  <c r="AJ86" i="2"/>
  <c r="AP86" i="2"/>
  <c r="AG84" i="2"/>
  <c r="AI84" i="2" s="1"/>
  <c r="AP84" i="2"/>
  <c r="AN84" i="2"/>
  <c r="AO84" i="2" s="1"/>
  <c r="AJ61" i="2"/>
  <c r="AN61" i="2"/>
  <c r="AM61" i="2"/>
  <c r="AO309" i="2"/>
  <c r="AI32" i="2"/>
  <c r="AM373" i="2"/>
  <c r="AG390" i="2"/>
  <c r="AI390" i="2" s="1"/>
  <c r="AP390" i="2"/>
  <c r="AJ390" i="2"/>
  <c r="AG378" i="2"/>
  <c r="AJ378" i="2"/>
  <c r="AH378" i="2"/>
  <c r="AR378" i="2"/>
  <c r="AJ341" i="2"/>
  <c r="AP341" i="2"/>
  <c r="AH341" i="2"/>
  <c r="AI341" i="2" s="1"/>
  <c r="AM325" i="2"/>
  <c r="AG325" i="2"/>
  <c r="AP314" i="2"/>
  <c r="AJ314" i="2"/>
  <c r="AM308" i="2"/>
  <c r="AP308" i="2"/>
  <c r="AG308" i="2"/>
  <c r="AI308" i="2" s="1"/>
  <c r="AN308" i="2"/>
  <c r="AJ308" i="2"/>
  <c r="AH306" i="2"/>
  <c r="AN306" i="2"/>
  <c r="AP306" i="2"/>
  <c r="AM306" i="2"/>
  <c r="AP240" i="2"/>
  <c r="AH240" i="2"/>
  <c r="AN240" i="2"/>
  <c r="AO240" i="2" s="1"/>
  <c r="AJ240" i="2"/>
  <c r="AG240" i="2"/>
  <c r="AO330" i="2"/>
  <c r="AI275" i="2"/>
  <c r="CD275" i="2" s="1"/>
  <c r="AG391" i="2"/>
  <c r="AJ391" i="2"/>
  <c r="AR391" i="2"/>
  <c r="AM391" i="2"/>
  <c r="AP391" i="2"/>
  <c r="AN391" i="2"/>
  <c r="AG334" i="2"/>
  <c r="AI334" i="2" s="1"/>
  <c r="AP334" i="2"/>
  <c r="AH294" i="2"/>
  <c r="AM294" i="2"/>
  <c r="AN294" i="2"/>
  <c r="AG290" i="2"/>
  <c r="AJ290" i="2"/>
  <c r="AH290" i="2"/>
  <c r="AH156" i="2"/>
  <c r="AR156" i="2"/>
  <c r="AN118" i="2"/>
  <c r="AO118" i="2" s="1"/>
  <c r="AR118" i="2"/>
  <c r="AH220" i="2"/>
  <c r="AI220" i="2" s="1"/>
  <c r="AG292" i="2"/>
  <c r="AI292" i="2" s="1"/>
  <c r="AJ292" i="2"/>
  <c r="AH288" i="2"/>
  <c r="AG288" i="2"/>
  <c r="AN288" i="2"/>
  <c r="AO288" i="2" s="1"/>
  <c r="AP288" i="2"/>
  <c r="AO56" i="2"/>
  <c r="AI223" i="2"/>
  <c r="CD223" i="2" s="1"/>
  <c r="AI256" i="2"/>
  <c r="AI368" i="2"/>
  <c r="AN340" i="2"/>
  <c r="AJ340" i="2"/>
  <c r="AM340" i="2"/>
  <c r="AH340" i="2"/>
  <c r="AJ312" i="2"/>
  <c r="AH312" i="2"/>
  <c r="AI312" i="2" s="1"/>
  <c r="CD312" i="2" s="1"/>
  <c r="AJ273" i="2"/>
  <c r="AH273" i="2"/>
  <c r="AI273" i="2" s="1"/>
  <c r="AH235" i="2"/>
  <c r="AR235" i="2"/>
  <c r="AP124" i="2"/>
  <c r="AR124" i="2"/>
  <c r="AH124" i="2"/>
  <c r="AO358" i="2"/>
  <c r="AI307" i="2"/>
  <c r="AO316" i="2"/>
  <c r="AJ384" i="2"/>
  <c r="AJ297" i="2"/>
  <c r="AH188" i="2"/>
  <c r="AI188" i="2" s="1"/>
  <c r="AP188" i="2"/>
  <c r="AM271" i="2"/>
  <c r="AJ218" i="2"/>
  <c r="AG118" i="2"/>
  <c r="AI118" i="2" s="1"/>
  <c r="AH391" i="2"/>
  <c r="AN226" i="2"/>
  <c r="AO226" i="2" s="1"/>
  <c r="AJ274" i="2"/>
  <c r="AG274" i="2"/>
  <c r="AP274" i="2"/>
  <c r="AR56" i="2"/>
  <c r="AH56" i="2"/>
  <c r="AI56" i="2" s="1"/>
  <c r="AH43" i="2"/>
  <c r="AI43" i="2" s="1"/>
  <c r="AM29" i="2"/>
  <c r="AO29" i="2" s="1"/>
  <c r="CD29" i="2" s="1"/>
  <c r="AO346" i="2"/>
  <c r="AI255" i="2"/>
  <c r="AI63" i="2"/>
  <c r="AI249" i="2"/>
  <c r="AP118" i="2"/>
  <c r="AR95" i="2"/>
  <c r="AM218" i="2"/>
  <c r="AJ118" i="2"/>
  <c r="AM290" i="2"/>
  <c r="AG356" i="2"/>
  <c r="AI356" i="2" s="1"/>
  <c r="AR386" i="2"/>
  <c r="AP386" i="2"/>
  <c r="AM386" i="2"/>
  <c r="AO386" i="2" s="1"/>
  <c r="AN357" i="2"/>
  <c r="AO357" i="2" s="1"/>
  <c r="AH357" i="2"/>
  <c r="AG357" i="2"/>
  <c r="AP357" i="2"/>
  <c r="AH318" i="2"/>
  <c r="AI318" i="2" s="1"/>
  <c r="AN318" i="2"/>
  <c r="AO318" i="2" s="1"/>
  <c r="AH311" i="2"/>
  <c r="AI311" i="2" s="1"/>
  <c r="AJ281" i="2"/>
  <c r="AG210" i="2"/>
  <c r="AI210" i="2" s="1"/>
  <c r="AG199" i="2"/>
  <c r="AJ199" i="2"/>
  <c r="AN156" i="2"/>
  <c r="AO156" i="2" s="1"/>
  <c r="AI92" i="2"/>
  <c r="AP364" i="2"/>
  <c r="AJ364" i="2"/>
  <c r="AJ101" i="2"/>
  <c r="AR101" i="2"/>
  <c r="AH101" i="2"/>
  <c r="AH64" i="2"/>
  <c r="AI64" i="2" s="1"/>
  <c r="AN64" i="2"/>
  <c r="AO64" i="2" s="1"/>
  <c r="AO96" i="2"/>
  <c r="CD96" i="2" s="1"/>
  <c r="AO51" i="2"/>
  <c r="AJ188" i="2"/>
  <c r="AJ334" i="2"/>
  <c r="AH367" i="2"/>
  <c r="AI367" i="2" s="1"/>
  <c r="AG156" i="2"/>
  <c r="AI156" i="2" s="1"/>
  <c r="AH95" i="2"/>
  <c r="AI95" i="2" s="1"/>
  <c r="AH21" i="2"/>
  <c r="AM21" i="2"/>
  <c r="AO21" i="2" s="1"/>
  <c r="AM267" i="2"/>
  <c r="AR267" i="2"/>
  <c r="AP258" i="2"/>
  <c r="AJ258" i="2"/>
  <c r="AN229" i="2"/>
  <c r="AO229" i="2" s="1"/>
  <c r="AM71" i="2"/>
  <c r="AO71" i="2" s="1"/>
  <c r="AN342" i="2"/>
  <c r="AO342" i="2" s="1"/>
  <c r="AP301" i="2"/>
  <c r="AJ288" i="2"/>
  <c r="AJ277" i="2"/>
  <c r="AH336" i="2"/>
  <c r="AN329" i="2"/>
  <c r="AO329" i="2" s="1"/>
  <c r="AG272" i="2"/>
  <c r="AI272" i="2" s="1"/>
  <c r="AN270" i="2"/>
  <c r="AO270" i="2" s="1"/>
  <c r="CD270" i="2" s="1"/>
  <c r="AJ257" i="2"/>
  <c r="AP221" i="2"/>
  <c r="AM209" i="2"/>
  <c r="AN398" i="2"/>
  <c r="AO398" i="2" s="1"/>
  <c r="AJ304" i="2"/>
  <c r="AH296" i="2"/>
  <c r="AM283" i="2"/>
  <c r="AO283" i="2" s="1"/>
  <c r="CD283" i="2" s="1"/>
  <c r="AJ170" i="2"/>
  <c r="AJ317" i="2"/>
  <c r="AH199" i="2"/>
  <c r="AN390" i="2"/>
  <c r="AO390" i="2" s="1"/>
  <c r="AN289" i="2"/>
  <c r="AO289" i="2" s="1"/>
  <c r="AH278" i="2"/>
  <c r="AM256" i="2"/>
  <c r="AH222" i="2"/>
  <c r="AI222" i="2" s="1"/>
  <c r="AN213" i="2"/>
  <c r="AO213" i="2" s="1"/>
  <c r="CD213" i="2" s="1"/>
  <c r="AJ184" i="2"/>
  <c r="AN247" i="2"/>
  <c r="AO247" i="2" s="1"/>
  <c r="AH238" i="2"/>
  <c r="AI238" i="2" s="1"/>
  <c r="AM231" i="2"/>
  <c r="AO231" i="2" s="1"/>
  <c r="AG226" i="2"/>
  <c r="AI226" i="2" s="1"/>
  <c r="AM217" i="2"/>
  <c r="AO217" i="2" s="1"/>
  <c r="AJ191" i="2"/>
  <c r="AH183" i="2"/>
  <c r="AH139" i="2"/>
  <c r="AJ128" i="2"/>
  <c r="AH111" i="2"/>
  <c r="AI111" i="2" s="1"/>
  <c r="AM66" i="2"/>
  <c r="AO66" i="2" s="1"/>
  <c r="AG324" i="2"/>
  <c r="AH314" i="2"/>
  <c r="AM284" i="2"/>
  <c r="AP273" i="2"/>
  <c r="AG258" i="2"/>
  <c r="AJ215" i="2"/>
  <c r="AH194" i="2"/>
  <c r="AI194" i="2" s="1"/>
  <c r="CD194" i="2" s="1"/>
  <c r="AP121" i="2"/>
  <c r="AP77" i="2"/>
  <c r="AJ60" i="2"/>
  <c r="AH42" i="2"/>
  <c r="AI42" i="2" s="1"/>
  <c r="S162" i="2"/>
  <c r="CF162" i="2" s="1"/>
  <c r="AP52" i="2"/>
  <c r="S144" i="2"/>
  <c r="CF144" i="2" s="1"/>
  <c r="DD395" i="6"/>
  <c r="BT395" i="6"/>
  <c r="DD393" i="6"/>
  <c r="BT393" i="6"/>
  <c r="DD391" i="6"/>
  <c r="BT391" i="6"/>
  <c r="DD389" i="6"/>
  <c r="BT389" i="6"/>
  <c r="DD387" i="6"/>
  <c r="BT387" i="6"/>
  <c r="DD385" i="6"/>
  <c r="BT385" i="6"/>
  <c r="DD383" i="6"/>
  <c r="BT383" i="6"/>
  <c r="BT381" i="6"/>
  <c r="DD381" i="6"/>
  <c r="DD379" i="6"/>
  <c r="BT379" i="6"/>
  <c r="DD377" i="6"/>
  <c r="BT377" i="6"/>
  <c r="DD375" i="6"/>
  <c r="BT375" i="6"/>
  <c r="DD373" i="6"/>
  <c r="BT373" i="6"/>
  <c r="DD371" i="6"/>
  <c r="BT371" i="6"/>
  <c r="DD369" i="6"/>
  <c r="BT369" i="6"/>
  <c r="DD367" i="6"/>
  <c r="BT367" i="6"/>
  <c r="DD365" i="6"/>
  <c r="BT365" i="6"/>
  <c r="DD363" i="6"/>
  <c r="BT363" i="6"/>
  <c r="DD361" i="6"/>
  <c r="BT361" i="6"/>
  <c r="DD359" i="6"/>
  <c r="BT359" i="6"/>
  <c r="DD357" i="6"/>
  <c r="BT357" i="6"/>
  <c r="DD355" i="6"/>
  <c r="BT355" i="6"/>
  <c r="DD353" i="6"/>
  <c r="BT353" i="6"/>
  <c r="DD351" i="6"/>
  <c r="BT351" i="6"/>
  <c r="DD349" i="6"/>
  <c r="BT349" i="6"/>
  <c r="DD347" i="6"/>
  <c r="BT347" i="6"/>
  <c r="DD345" i="6"/>
  <c r="BT345" i="6"/>
  <c r="DD343" i="6"/>
  <c r="BT343" i="6"/>
  <c r="BT341" i="6"/>
  <c r="DD341" i="6"/>
  <c r="DD339" i="6"/>
  <c r="BT339" i="6"/>
  <c r="DD337" i="6"/>
  <c r="BT337" i="6"/>
  <c r="DD335" i="6"/>
  <c r="BT335" i="6"/>
  <c r="BT333" i="6"/>
  <c r="DD333" i="6"/>
  <c r="DD331" i="6"/>
  <c r="BT331" i="6"/>
  <c r="DD329" i="6"/>
  <c r="BT329" i="6"/>
  <c r="DD327" i="6"/>
  <c r="BT327" i="6"/>
  <c r="BT325" i="6"/>
  <c r="DD325" i="6"/>
  <c r="BT323" i="6"/>
  <c r="DD323" i="6"/>
  <c r="BT321" i="6"/>
  <c r="DD321" i="6"/>
  <c r="BT319" i="6"/>
  <c r="DD319" i="6"/>
  <c r="BT317" i="6"/>
  <c r="DD317" i="6"/>
  <c r="BT315" i="6"/>
  <c r="DD315" i="6"/>
  <c r="BT313" i="6"/>
  <c r="DD313" i="6"/>
  <c r="BT311" i="6"/>
  <c r="DD311" i="6"/>
  <c r="BT309" i="6"/>
  <c r="DD309" i="6"/>
  <c r="BT307" i="6"/>
  <c r="DD307" i="6"/>
  <c r="BT305" i="6"/>
  <c r="DD305" i="6"/>
  <c r="BT303" i="6"/>
  <c r="DD303" i="6"/>
  <c r="BT301" i="6"/>
  <c r="DD301" i="6"/>
  <c r="BT299" i="6"/>
  <c r="DD299" i="6"/>
  <c r="BT297" i="6"/>
  <c r="DD297" i="6"/>
  <c r="BT295" i="6"/>
  <c r="DD295" i="6"/>
  <c r="BT293" i="6"/>
  <c r="DD293" i="6"/>
  <c r="BT291" i="6"/>
  <c r="DD291" i="6"/>
  <c r="BT289" i="6"/>
  <c r="DD289" i="6"/>
  <c r="BT287" i="6"/>
  <c r="DD287" i="6"/>
  <c r="BT285" i="6"/>
  <c r="DD285" i="6"/>
  <c r="BT283" i="6"/>
  <c r="DD283" i="6"/>
  <c r="BT281" i="6"/>
  <c r="DD281" i="6"/>
  <c r="BT279" i="6"/>
  <c r="DD279" i="6"/>
  <c r="BT277" i="6"/>
  <c r="DD277" i="6"/>
  <c r="BT275" i="6"/>
  <c r="DD275" i="6"/>
  <c r="BT273" i="6"/>
  <c r="DD273" i="6"/>
  <c r="BT271" i="6"/>
  <c r="DD271" i="6"/>
  <c r="BT269" i="6"/>
  <c r="DD269" i="6"/>
  <c r="BT267" i="6"/>
  <c r="DD267" i="6"/>
  <c r="BT265" i="6"/>
  <c r="DD265" i="6"/>
  <c r="BT263" i="6"/>
  <c r="DD263" i="6"/>
  <c r="BT261" i="6"/>
  <c r="DD261" i="6"/>
  <c r="BT259" i="6"/>
  <c r="DD259" i="6"/>
  <c r="BT257" i="6"/>
  <c r="DD257" i="6"/>
  <c r="BT255" i="6"/>
  <c r="DD255" i="6"/>
  <c r="BT253" i="6"/>
  <c r="DD253" i="6"/>
  <c r="BT251" i="6"/>
  <c r="DD251" i="6"/>
  <c r="BT249" i="6"/>
  <c r="DD249" i="6"/>
  <c r="BT247" i="6"/>
  <c r="DD247" i="6"/>
  <c r="BT245" i="6"/>
  <c r="DD245" i="6"/>
  <c r="BT243" i="6"/>
  <c r="DD243" i="6"/>
  <c r="BT241" i="6"/>
  <c r="DD241" i="6"/>
  <c r="BT239" i="6"/>
  <c r="DD239" i="6"/>
  <c r="BT237" i="6"/>
  <c r="DD237" i="6"/>
  <c r="BT235" i="6"/>
  <c r="DD235" i="6"/>
  <c r="BT233" i="6"/>
  <c r="DD233" i="6"/>
  <c r="BT231" i="6"/>
  <c r="DD231" i="6"/>
  <c r="BT229" i="6"/>
  <c r="DD229" i="6"/>
  <c r="BT227" i="6"/>
  <c r="DD227" i="6"/>
  <c r="BT225" i="6"/>
  <c r="DD225" i="6"/>
  <c r="BT223" i="6"/>
  <c r="DD223" i="6"/>
  <c r="BT221" i="6"/>
  <c r="DD221" i="6"/>
  <c r="BT219" i="6"/>
  <c r="DD219" i="6"/>
  <c r="BT217" i="6"/>
  <c r="DD217" i="6"/>
  <c r="BT215" i="6"/>
  <c r="DD215" i="6"/>
  <c r="BT213" i="6"/>
  <c r="DD213" i="6"/>
  <c r="BT211" i="6"/>
  <c r="DD211" i="6"/>
  <c r="BT209" i="6"/>
  <c r="DD209" i="6"/>
  <c r="BT207" i="6"/>
  <c r="DD207" i="6"/>
  <c r="BT205" i="6"/>
  <c r="DD205" i="6"/>
  <c r="BT203" i="6"/>
  <c r="DD203" i="6"/>
  <c r="BT201" i="6"/>
  <c r="DD201" i="6"/>
  <c r="BT199" i="6"/>
  <c r="DD199" i="6"/>
  <c r="BT197" i="6"/>
  <c r="DD197" i="6"/>
  <c r="BT195" i="6"/>
  <c r="DD195" i="6"/>
  <c r="BT193" i="6"/>
  <c r="DD193" i="6"/>
  <c r="BT191" i="6"/>
  <c r="DD191" i="6"/>
  <c r="BT189" i="6"/>
  <c r="DD189" i="6"/>
  <c r="BT187" i="6"/>
  <c r="DD187" i="6"/>
  <c r="BT185" i="6"/>
  <c r="DD185" i="6"/>
  <c r="BT183" i="6"/>
  <c r="DD183" i="6"/>
  <c r="BT181" i="6"/>
  <c r="DD181" i="6"/>
  <c r="BT179" i="6"/>
  <c r="DD179" i="6"/>
  <c r="BT177" i="6"/>
  <c r="DD177" i="6"/>
  <c r="BT175" i="6"/>
  <c r="DD175" i="6"/>
  <c r="BT173" i="6"/>
  <c r="DD173" i="6"/>
  <c r="BT171" i="6"/>
  <c r="DD171" i="6"/>
  <c r="BT169" i="6"/>
  <c r="DD169" i="6"/>
  <c r="BT167" i="6"/>
  <c r="DD167" i="6"/>
  <c r="BT165" i="6"/>
  <c r="DD165" i="6"/>
  <c r="BT163" i="6"/>
  <c r="DD163" i="6"/>
  <c r="BT161" i="6"/>
  <c r="DD161" i="6"/>
  <c r="BT159" i="6"/>
  <c r="DD159" i="6"/>
  <c r="BT157" i="6"/>
  <c r="DD157" i="6"/>
  <c r="BT155" i="6"/>
  <c r="DD155" i="6"/>
  <c r="BT153" i="6"/>
  <c r="DD153" i="6"/>
  <c r="BT151" i="6"/>
  <c r="DD151" i="6"/>
  <c r="BT149" i="6"/>
  <c r="DD149" i="6"/>
  <c r="BT147" i="6"/>
  <c r="DD147" i="6"/>
  <c r="BT145" i="6"/>
  <c r="DD145" i="6"/>
  <c r="BT143" i="6"/>
  <c r="DD143" i="6"/>
  <c r="BT141" i="6"/>
  <c r="DD141" i="6"/>
  <c r="BT139" i="6"/>
  <c r="DD139" i="6"/>
  <c r="BT137" i="6"/>
  <c r="DD137" i="6"/>
  <c r="BT135" i="6"/>
  <c r="DD135" i="6"/>
  <c r="BT133" i="6"/>
  <c r="DD133" i="6"/>
  <c r="BT131" i="6"/>
  <c r="DD131" i="6"/>
  <c r="BT129" i="6"/>
  <c r="DD129" i="6"/>
  <c r="BT127" i="6"/>
  <c r="DD127" i="6"/>
  <c r="BT125" i="6"/>
  <c r="DD125" i="6"/>
  <c r="BT123" i="6"/>
  <c r="DD123" i="6"/>
  <c r="BT121" i="6"/>
  <c r="DD121" i="6"/>
  <c r="BT119" i="6"/>
  <c r="DD119" i="6"/>
  <c r="BT117" i="6"/>
  <c r="DD117" i="6"/>
  <c r="BT115" i="6"/>
  <c r="DD115" i="6"/>
  <c r="BT113" i="6"/>
  <c r="DD113" i="6"/>
  <c r="BT111" i="6"/>
  <c r="DD111" i="6"/>
  <c r="BT109" i="6"/>
  <c r="DD109" i="6"/>
  <c r="BT107" i="6"/>
  <c r="DD107" i="6"/>
  <c r="BT105" i="6"/>
  <c r="DD105" i="6"/>
  <c r="BT103" i="6"/>
  <c r="DD103" i="6"/>
  <c r="BT101" i="6"/>
  <c r="DD101" i="6"/>
  <c r="BT99" i="6"/>
  <c r="DD99" i="6"/>
  <c r="BT97" i="6"/>
  <c r="DD97" i="6"/>
  <c r="BT95" i="6"/>
  <c r="DD95" i="6"/>
  <c r="BT93" i="6"/>
  <c r="DD93" i="6"/>
  <c r="BT91" i="6"/>
  <c r="DD91" i="6"/>
  <c r="BT89" i="6"/>
  <c r="DD89" i="6"/>
  <c r="BT87" i="6"/>
  <c r="DD87" i="6"/>
  <c r="BT85" i="6"/>
  <c r="DD85" i="6"/>
  <c r="BT83" i="6"/>
  <c r="DD83" i="6"/>
  <c r="BT81" i="6"/>
  <c r="DD81" i="6"/>
  <c r="BT79" i="6"/>
  <c r="DD79" i="6"/>
  <c r="BT77" i="6"/>
  <c r="DD77" i="6"/>
  <c r="BT75" i="6"/>
  <c r="DD75" i="6"/>
  <c r="BT73" i="6"/>
  <c r="DD73" i="6"/>
  <c r="BT71" i="6"/>
  <c r="DD71" i="6"/>
  <c r="BT69" i="6"/>
  <c r="DD69" i="6"/>
  <c r="BT67" i="6"/>
  <c r="DD67" i="6"/>
  <c r="BT65" i="6"/>
  <c r="DD65" i="6"/>
  <c r="BT63" i="6"/>
  <c r="DD63" i="6"/>
  <c r="BT61" i="6"/>
  <c r="DD61" i="6"/>
  <c r="BT59" i="6"/>
  <c r="DD59" i="6"/>
  <c r="BT57" i="6"/>
  <c r="DD57" i="6"/>
  <c r="BT55" i="6"/>
  <c r="DD55" i="6"/>
  <c r="BT53" i="6"/>
  <c r="DD53" i="6"/>
  <c r="BT51" i="6"/>
  <c r="DD51" i="6"/>
  <c r="BT49" i="6"/>
  <c r="DD49" i="6"/>
  <c r="BT47" i="6"/>
  <c r="DD47" i="6"/>
  <c r="BT45" i="6"/>
  <c r="DD45" i="6"/>
  <c r="BT43" i="6"/>
  <c r="DD43" i="6"/>
  <c r="BT41" i="6"/>
  <c r="DD41" i="6"/>
  <c r="BT39" i="6"/>
  <c r="DD39" i="6"/>
  <c r="BT37" i="6"/>
  <c r="DD37" i="6"/>
  <c r="BT35" i="6"/>
  <c r="DD35" i="6"/>
  <c r="BT33" i="6"/>
  <c r="DD33" i="6"/>
  <c r="BT31" i="6"/>
  <c r="DD31" i="6"/>
  <c r="BT29" i="6"/>
  <c r="DD29" i="6"/>
  <c r="BT27" i="6"/>
  <c r="DD27" i="6"/>
  <c r="BT25" i="6"/>
  <c r="DD25" i="6"/>
  <c r="BT23" i="6"/>
  <c r="DD23" i="6"/>
  <c r="S202" i="2"/>
  <c r="CF202" i="2" s="1"/>
  <c r="S216" i="2"/>
  <c r="CF216" i="2" s="1"/>
  <c r="S24" i="2"/>
  <c r="CF24" i="2" s="1"/>
  <c r="S18" i="2"/>
  <c r="CF18" i="2" s="1"/>
  <c r="DD396" i="6"/>
  <c r="BT396" i="6"/>
  <c r="DD394" i="6"/>
  <c r="BT394" i="6"/>
  <c r="DD392" i="6"/>
  <c r="BT392" i="6"/>
  <c r="DD390" i="6"/>
  <c r="BT390" i="6"/>
  <c r="DD388" i="6"/>
  <c r="BT388" i="6"/>
  <c r="DD386" i="6"/>
  <c r="BT386" i="6"/>
  <c r="DD384" i="6"/>
  <c r="BT384" i="6"/>
  <c r="DD382" i="6"/>
  <c r="BT382" i="6"/>
  <c r="DD380" i="6"/>
  <c r="BT380" i="6"/>
  <c r="DD378" i="6"/>
  <c r="BT378" i="6"/>
  <c r="DD376" i="6"/>
  <c r="BT376" i="6"/>
  <c r="DD374" i="6"/>
  <c r="BT374" i="6"/>
  <c r="DD372" i="6"/>
  <c r="BT372" i="6"/>
  <c r="DD370" i="6"/>
  <c r="BT370" i="6"/>
  <c r="DD368" i="6"/>
  <c r="BT368" i="6"/>
  <c r="DD366" i="6"/>
  <c r="BT366" i="6"/>
  <c r="DD364" i="6"/>
  <c r="BT364" i="6"/>
  <c r="DD362" i="6"/>
  <c r="BT362" i="6"/>
  <c r="DD360" i="6"/>
  <c r="BT360" i="6"/>
  <c r="DD358" i="6"/>
  <c r="BT358" i="6"/>
  <c r="DD356" i="6"/>
  <c r="BT356" i="6"/>
  <c r="DD354" i="6"/>
  <c r="BT354" i="6"/>
  <c r="DD352" i="6"/>
  <c r="BT352" i="6"/>
  <c r="DD350" i="6"/>
  <c r="BT350" i="6"/>
  <c r="DD348" i="6"/>
  <c r="BT348" i="6"/>
  <c r="DD346" i="6"/>
  <c r="BT346" i="6"/>
  <c r="DD344" i="6"/>
  <c r="BT344" i="6"/>
  <c r="DD342" i="6"/>
  <c r="BT342" i="6"/>
  <c r="DD340" i="6"/>
  <c r="BT340" i="6"/>
  <c r="DD338" i="6"/>
  <c r="BT338" i="6"/>
  <c r="DD336" i="6"/>
  <c r="BT336" i="6"/>
  <c r="DD334" i="6"/>
  <c r="BT334" i="6"/>
  <c r="DD332" i="6"/>
  <c r="BT332" i="6"/>
  <c r="DD330" i="6"/>
  <c r="BT330" i="6"/>
  <c r="DD328" i="6"/>
  <c r="BT328" i="6"/>
  <c r="DD326" i="6"/>
  <c r="BT326" i="6"/>
  <c r="BT324" i="6"/>
  <c r="DD324" i="6"/>
  <c r="BT322" i="6"/>
  <c r="DD322" i="6"/>
  <c r="BT320" i="6"/>
  <c r="DD320" i="6"/>
  <c r="DD318" i="6"/>
  <c r="BT318" i="6"/>
  <c r="BT316" i="6"/>
  <c r="DD316" i="6"/>
  <c r="BT314" i="6"/>
  <c r="DD314" i="6"/>
  <c r="BT312" i="6"/>
  <c r="DD312" i="6"/>
  <c r="DD310" i="6"/>
  <c r="BT310" i="6"/>
  <c r="BT308" i="6"/>
  <c r="DD308" i="6"/>
  <c r="BT306" i="6"/>
  <c r="DD306" i="6"/>
  <c r="BT304" i="6"/>
  <c r="DD304" i="6"/>
  <c r="DD302" i="6"/>
  <c r="BT302" i="6"/>
  <c r="BT300" i="6"/>
  <c r="DD300" i="6"/>
  <c r="BT298" i="6"/>
  <c r="DD298" i="6"/>
  <c r="BT296" i="6"/>
  <c r="DD296" i="6"/>
  <c r="DD294" i="6"/>
  <c r="BT294" i="6"/>
  <c r="BT292" i="6"/>
  <c r="DD292" i="6"/>
  <c r="BT290" i="6"/>
  <c r="DD290" i="6"/>
  <c r="BT288" i="6"/>
  <c r="DD288" i="6"/>
  <c r="DD286" i="6"/>
  <c r="BT286" i="6"/>
  <c r="BT284" i="6"/>
  <c r="DD284" i="6"/>
  <c r="BT282" i="6"/>
  <c r="DD282" i="6"/>
  <c r="BT280" i="6"/>
  <c r="DD280" i="6"/>
  <c r="DD278" i="6"/>
  <c r="BT278" i="6"/>
  <c r="BT276" i="6"/>
  <c r="DD276" i="6"/>
  <c r="BT274" i="6"/>
  <c r="DD274" i="6"/>
  <c r="BT272" i="6"/>
  <c r="DD272" i="6"/>
  <c r="DD270" i="6"/>
  <c r="BT270" i="6"/>
  <c r="BT268" i="6"/>
  <c r="DD268" i="6"/>
  <c r="BT266" i="6"/>
  <c r="DD266" i="6"/>
  <c r="BT264" i="6"/>
  <c r="DD264" i="6"/>
  <c r="DD262" i="6"/>
  <c r="BT262" i="6"/>
  <c r="BT260" i="6"/>
  <c r="DD260" i="6"/>
  <c r="BT258" i="6"/>
  <c r="DD258" i="6"/>
  <c r="BT256" i="6"/>
  <c r="DD256" i="6"/>
  <c r="DD254" i="6"/>
  <c r="BT254" i="6"/>
  <c r="BT252" i="6"/>
  <c r="DD252" i="6"/>
  <c r="BT250" i="6"/>
  <c r="DD250" i="6"/>
  <c r="BT248" i="6"/>
  <c r="DD248" i="6"/>
  <c r="DD246" i="6"/>
  <c r="BT246" i="6"/>
  <c r="BT244" i="6"/>
  <c r="DD244" i="6"/>
  <c r="BT242" i="6"/>
  <c r="DD242" i="6"/>
  <c r="BT240" i="6"/>
  <c r="DD240" i="6"/>
  <c r="DD238" i="6"/>
  <c r="BT238" i="6"/>
  <c r="BT236" i="6"/>
  <c r="DD236" i="6"/>
  <c r="BT234" i="6"/>
  <c r="DD234" i="6"/>
  <c r="BT232" i="6"/>
  <c r="DD232" i="6"/>
  <c r="DD230" i="6"/>
  <c r="BT230" i="6"/>
  <c r="BT228" i="6"/>
  <c r="DD228" i="6"/>
  <c r="BT226" i="6"/>
  <c r="DD226" i="6"/>
  <c r="BT224" i="6"/>
  <c r="DD224" i="6"/>
  <c r="DD222" i="6"/>
  <c r="BT222" i="6"/>
  <c r="BT220" i="6"/>
  <c r="DD220" i="6"/>
  <c r="BT218" i="6"/>
  <c r="DD218" i="6"/>
  <c r="BT216" i="6"/>
  <c r="DD216" i="6"/>
  <c r="DD214" i="6"/>
  <c r="BT214" i="6"/>
  <c r="BT212" i="6"/>
  <c r="DD212" i="6"/>
  <c r="BT210" i="6"/>
  <c r="DD210" i="6"/>
  <c r="BT208" i="6"/>
  <c r="DD208" i="6"/>
  <c r="DD206" i="6"/>
  <c r="BT206" i="6"/>
  <c r="BT204" i="6"/>
  <c r="DD204" i="6"/>
  <c r="BT202" i="6"/>
  <c r="DD202" i="6"/>
  <c r="BT200" i="6"/>
  <c r="DD200" i="6"/>
  <c r="DD198" i="6"/>
  <c r="BT198" i="6"/>
  <c r="BT196" i="6"/>
  <c r="DD196" i="6"/>
  <c r="BT194" i="6"/>
  <c r="DD194" i="6"/>
  <c r="BT192" i="6"/>
  <c r="DD192" i="6"/>
  <c r="DD190" i="6"/>
  <c r="BT190" i="6"/>
  <c r="BT188" i="6"/>
  <c r="DD188" i="6"/>
  <c r="BT186" i="6"/>
  <c r="DD186" i="6"/>
  <c r="BT184" i="6"/>
  <c r="DD184" i="6"/>
  <c r="DD182" i="6"/>
  <c r="BT182" i="6"/>
  <c r="BT180" i="6"/>
  <c r="DD180" i="6"/>
  <c r="BT178" i="6"/>
  <c r="DD178" i="6"/>
  <c r="BT176" i="6"/>
  <c r="DD176" i="6"/>
  <c r="DD174" i="6"/>
  <c r="BT174" i="6"/>
  <c r="BT172" i="6"/>
  <c r="DD172" i="6"/>
  <c r="BT170" i="6"/>
  <c r="DD170" i="6"/>
  <c r="BT168" i="6"/>
  <c r="DD168" i="6"/>
  <c r="DD166" i="6"/>
  <c r="BT166" i="6"/>
  <c r="BT164" i="6"/>
  <c r="DD164" i="6"/>
  <c r="BT162" i="6"/>
  <c r="DD162" i="6"/>
  <c r="BT160" i="6"/>
  <c r="DD160" i="6"/>
  <c r="DD158" i="6"/>
  <c r="BT158" i="6"/>
  <c r="BT156" i="6"/>
  <c r="DD156" i="6"/>
  <c r="BT154" i="6"/>
  <c r="DD154" i="6"/>
  <c r="BT152" i="6"/>
  <c r="DD152" i="6"/>
  <c r="DD150" i="6"/>
  <c r="BT150" i="6"/>
  <c r="BT148" i="6"/>
  <c r="DD148" i="6"/>
  <c r="BT146" i="6"/>
  <c r="DD146" i="6"/>
  <c r="BT144" i="6"/>
  <c r="DD144" i="6"/>
  <c r="DD142" i="6"/>
  <c r="BT142" i="6"/>
  <c r="BT140" i="6"/>
  <c r="DD140" i="6"/>
  <c r="BT138" i="6"/>
  <c r="DD138" i="6"/>
  <c r="BT136" i="6"/>
  <c r="DD136" i="6"/>
  <c r="DD134" i="6"/>
  <c r="BT134" i="6"/>
  <c r="BT132" i="6"/>
  <c r="DD132" i="6"/>
  <c r="BT130" i="6"/>
  <c r="DD130" i="6"/>
  <c r="BT128" i="6"/>
  <c r="DD128" i="6"/>
  <c r="DD126" i="6"/>
  <c r="BT126" i="6"/>
  <c r="BT124" i="6"/>
  <c r="DD124" i="6"/>
  <c r="BT122" i="6"/>
  <c r="DD122" i="6"/>
  <c r="BT120" i="6"/>
  <c r="DD120" i="6"/>
  <c r="DD118" i="6"/>
  <c r="BT118" i="6"/>
  <c r="BT116" i="6"/>
  <c r="DD116" i="6"/>
  <c r="BT114" i="6"/>
  <c r="DD114" i="6"/>
  <c r="BT112" i="6"/>
  <c r="DD112" i="6"/>
  <c r="DD110" i="6"/>
  <c r="BT110" i="6"/>
  <c r="BT108" i="6"/>
  <c r="DD108" i="6"/>
  <c r="BT106" i="6"/>
  <c r="DD106" i="6"/>
  <c r="BT104" i="6"/>
  <c r="DD104" i="6"/>
  <c r="DD102" i="6"/>
  <c r="BT102" i="6"/>
  <c r="BT100" i="6"/>
  <c r="DD100" i="6"/>
  <c r="BT98" i="6"/>
  <c r="DD98" i="6"/>
  <c r="BT96" i="6"/>
  <c r="DD96" i="6"/>
  <c r="DD94" i="6"/>
  <c r="BT94" i="6"/>
  <c r="BT92" i="6"/>
  <c r="DD92" i="6"/>
  <c r="BT90" i="6"/>
  <c r="DD90" i="6"/>
  <c r="BT88" i="6"/>
  <c r="DD88" i="6"/>
  <c r="DD86" i="6"/>
  <c r="BT86" i="6"/>
  <c r="BT84" i="6"/>
  <c r="DD84" i="6"/>
  <c r="BT82" i="6"/>
  <c r="DD82" i="6"/>
  <c r="BT80" i="6"/>
  <c r="DD80" i="6"/>
  <c r="DD78" i="6"/>
  <c r="BT78" i="6"/>
  <c r="BT76" i="6"/>
  <c r="DD76" i="6"/>
  <c r="BT74" i="6"/>
  <c r="DD74" i="6"/>
  <c r="BT72" i="6"/>
  <c r="DD72" i="6"/>
  <c r="DD70" i="6"/>
  <c r="BT70" i="6"/>
  <c r="BT68" i="6"/>
  <c r="DD68" i="6"/>
  <c r="BT66" i="6"/>
  <c r="DD66" i="6"/>
  <c r="BT64" i="6"/>
  <c r="DD64" i="6"/>
  <c r="DD62" i="6"/>
  <c r="BT62" i="6"/>
  <c r="BT60" i="6"/>
  <c r="DD60" i="6"/>
  <c r="BT58" i="6"/>
  <c r="DD58" i="6"/>
  <c r="BT56" i="6"/>
  <c r="DD56" i="6"/>
  <c r="DD54" i="6"/>
  <c r="BT54" i="6"/>
  <c r="BT52" i="6"/>
  <c r="DD52" i="6"/>
  <c r="BT50" i="6"/>
  <c r="DD50" i="6"/>
  <c r="BT48" i="6"/>
  <c r="DD48" i="6"/>
  <c r="DD46" i="6"/>
  <c r="BT46" i="6"/>
  <c r="BT44" i="6"/>
  <c r="DD44" i="6"/>
  <c r="BT42" i="6"/>
  <c r="DD42" i="6"/>
  <c r="BT40" i="6"/>
  <c r="DD40" i="6"/>
  <c r="DD38" i="6"/>
  <c r="BT38" i="6"/>
  <c r="BT36" i="6"/>
  <c r="DD36" i="6"/>
  <c r="BT34" i="6"/>
  <c r="DD34" i="6"/>
  <c r="BT32" i="6"/>
  <c r="DD32" i="6"/>
  <c r="DD30" i="6"/>
  <c r="BT30" i="6"/>
  <c r="BT28" i="6"/>
  <c r="DD28" i="6"/>
  <c r="BT26" i="6"/>
  <c r="DD26" i="6"/>
  <c r="BT24" i="6"/>
  <c r="DD24" i="6"/>
  <c r="DD22" i="6"/>
  <c r="BT22" i="6"/>
  <c r="BO18" i="6"/>
  <c r="BQ16" i="6"/>
  <c r="CZ14" i="6"/>
  <c r="BP12" i="6"/>
  <c r="S275" i="2"/>
  <c r="CF275" i="2" s="1"/>
  <c r="S130" i="2"/>
  <c r="CF130" i="2" s="1"/>
  <c r="S203" i="2"/>
  <c r="CF203" i="2" s="1"/>
  <c r="S195" i="2"/>
  <c r="CF195" i="2" s="1"/>
  <c r="S72" i="2"/>
  <c r="CF72" i="2" s="1"/>
  <c r="BU1" i="2"/>
  <c r="K25" i="7" s="1"/>
  <c r="D25" i="7" s="1"/>
  <c r="CQ2" i="6"/>
  <c r="BI2" i="6"/>
  <c r="K62" i="1" s="1"/>
  <c r="D62" i="1" s="1"/>
  <c r="AS2" i="6"/>
  <c r="K41" i="1" s="1"/>
  <c r="D41" i="1" s="1"/>
  <c r="CT2" i="6"/>
  <c r="K56" i="7" s="1"/>
  <c r="AM17" i="2"/>
  <c r="AP17" i="2"/>
  <c r="AN17" i="2"/>
  <c r="AG17" i="2"/>
  <c r="AG14" i="2"/>
  <c r="AH14" i="2"/>
  <c r="AN14" i="2"/>
  <c r="AM15" i="2"/>
  <c r="AP14" i="2"/>
  <c r="S16" i="2"/>
  <c r="CF16" i="2" s="1"/>
  <c r="S14" i="2"/>
  <c r="CF14" i="2" s="1"/>
  <c r="AJ20" i="2"/>
  <c r="AN15" i="2"/>
  <c r="AP15" i="2"/>
  <c r="AG15" i="2"/>
  <c r="AP20" i="2"/>
  <c r="AN20" i="2"/>
  <c r="AH20" i="2"/>
  <c r="AM20" i="2"/>
  <c r="CF20" i="2"/>
  <c r="BI20" i="2"/>
  <c r="E21" i="6"/>
  <c r="E20" i="2"/>
  <c r="F21" i="6" s="1"/>
  <c r="DD21" i="6"/>
  <c r="BT21" i="6"/>
  <c r="AD19" i="2"/>
  <c r="AH19" i="2" s="1"/>
  <c r="BO17" i="2"/>
  <c r="CF19" i="2"/>
  <c r="BI19" i="2"/>
  <c r="AD18" i="2"/>
  <c r="AF18" i="2" s="1"/>
  <c r="BO15" i="2"/>
  <c r="AW11" i="2"/>
  <c r="E19" i="6"/>
  <c r="E16" i="6"/>
  <c r="E15" i="2"/>
  <c r="F16" i="6" s="1"/>
  <c r="E13" i="6"/>
  <c r="E12" i="2"/>
  <c r="F13" i="6" s="1"/>
  <c r="E15" i="6"/>
  <c r="E14" i="2"/>
  <c r="F15" i="6" s="1"/>
  <c r="E12" i="6"/>
  <c r="E11" i="2"/>
  <c r="F12" i="6" s="1"/>
  <c r="E18" i="6"/>
  <c r="E17" i="2"/>
  <c r="F18" i="6" s="1"/>
  <c r="E13" i="2"/>
  <c r="F14" i="6" s="1"/>
  <c r="E16" i="2"/>
  <c r="F17" i="6" s="1"/>
  <c r="CV20" i="6"/>
  <c r="CV2" i="6" s="1"/>
  <c r="BY20" i="6"/>
  <c r="CC20" i="6"/>
  <c r="AW20" i="6"/>
  <c r="AW2" i="6" s="1"/>
  <c r="K45" i="1" s="1"/>
  <c r="D45" i="1" s="1"/>
  <c r="CR20" i="6"/>
  <c r="AM20" i="6"/>
  <c r="AP20" i="6"/>
  <c r="BL20" i="6"/>
  <c r="CO20" i="6"/>
  <c r="BF20" i="6"/>
  <c r="BF2" i="6" s="1"/>
  <c r="K53" i="1" s="1"/>
  <c r="D53" i="1" s="1"/>
  <c r="CW20" i="6"/>
  <c r="BZ20" i="6"/>
  <c r="CD20" i="6"/>
  <c r="AX20" i="6"/>
  <c r="CS20" i="6"/>
  <c r="BJ20" i="6"/>
  <c r="BK20" i="6"/>
  <c r="BK2" i="6" s="1"/>
  <c r="K57" i="1" s="1"/>
  <c r="D57" i="1" s="1"/>
  <c r="CN20" i="6"/>
  <c r="CN2" i="6" s="1"/>
  <c r="AT20" i="6"/>
  <c r="DA20" i="6"/>
  <c r="BS17" i="6"/>
  <c r="BQ17" i="6"/>
  <c r="CZ17" i="6"/>
  <c r="BS12" i="6"/>
  <c r="BS18" i="6"/>
  <c r="BR18" i="6"/>
  <c r="CY16" i="6"/>
  <c r="BQ15" i="6"/>
  <c r="BO20" i="6"/>
  <c r="BS20" i="6"/>
  <c r="BO13" i="6"/>
  <c r="BO14" i="6"/>
  <c r="BS14" i="6"/>
  <c r="CY19" i="6"/>
  <c r="DC20" i="6"/>
  <c r="DA14" i="6"/>
  <c r="BT20" i="6"/>
  <c r="DD20" i="6"/>
  <c r="DD19" i="6"/>
  <c r="BT19" i="6"/>
  <c r="BT18" i="6"/>
  <c r="DD18" i="6"/>
  <c r="DD17" i="6"/>
  <c r="BT17" i="6"/>
  <c r="BT16" i="6"/>
  <c r="DD16" i="6"/>
  <c r="DD15" i="6"/>
  <c r="BT15" i="6"/>
  <c r="DD14" i="6"/>
  <c r="BT14" i="6"/>
  <c r="BT13" i="6"/>
  <c r="DD13" i="6"/>
  <c r="BT12" i="6"/>
  <c r="DD12" i="6"/>
  <c r="DB16" i="6"/>
  <c r="BO15" i="6"/>
  <c r="BS15" i="6"/>
  <c r="BQ20" i="6"/>
  <c r="BO16" i="6"/>
  <c r="BS16" i="6"/>
  <c r="BR12" i="6"/>
  <c r="BQ13" i="6"/>
  <c r="BQ12" i="6"/>
  <c r="BO12" i="6"/>
  <c r="BQ14" i="6"/>
  <c r="BP19" i="6"/>
  <c r="CY12" i="6"/>
  <c r="DC12" i="6"/>
  <c r="DB17" i="6"/>
  <c r="CZ20" i="6"/>
  <c r="DB13" i="6"/>
  <c r="CZ18" i="6"/>
  <c r="DB20" i="6"/>
  <c r="DA12" i="6"/>
  <c r="CZ13" i="6"/>
  <c r="CY14" i="6"/>
  <c r="DA19" i="6"/>
  <c r="DB12" i="6"/>
  <c r="DA16" i="6"/>
  <c r="CZ16" i="6"/>
  <c r="BP15" i="6"/>
  <c r="BR20" i="6"/>
  <c r="BP16" i="6"/>
  <c r="BP17" i="6"/>
  <c r="BO17" i="6"/>
  <c r="BR14" i="6"/>
  <c r="BQ19" i="6"/>
  <c r="CZ12" i="6"/>
  <c r="DC17" i="6"/>
  <c r="DC14" i="6"/>
  <c r="CY17" i="6"/>
  <c r="DA18" i="6"/>
  <c r="CY13" i="6"/>
  <c r="CY18" i="6"/>
  <c r="DA15" i="6"/>
  <c r="DB18" i="6"/>
  <c r="DA17" i="6"/>
  <c r="AI91" i="2"/>
  <c r="CD91" i="2" s="1"/>
  <c r="AO326" i="2"/>
  <c r="AO93" i="2"/>
  <c r="AN190" i="2"/>
  <c r="AO190" i="2" s="1"/>
  <c r="AO82" i="2"/>
  <c r="AN301" i="2"/>
  <c r="AO301" i="2" s="1"/>
  <c r="CD301" i="2" s="1"/>
  <c r="AO196" i="2"/>
  <c r="AO136" i="2"/>
  <c r="AI196" i="2"/>
  <c r="AI330" i="2"/>
  <c r="CD330" i="2" s="1"/>
  <c r="AI171" i="2"/>
  <c r="CD171" i="2" s="1"/>
  <c r="AI246" i="2"/>
  <c r="AI310" i="2"/>
  <c r="AP101" i="2"/>
  <c r="AP122" i="2"/>
  <c r="AO216" i="2"/>
  <c r="AO193" i="2"/>
  <c r="AI47" i="2"/>
  <c r="AN101" i="2"/>
  <c r="CD123" i="2"/>
  <c r="AJ15" i="2"/>
  <c r="AO47" i="2"/>
  <c r="AI257" i="2"/>
  <c r="CD257" i="2" s="1"/>
  <c r="AO292" i="2"/>
  <c r="AG101" i="2"/>
  <c r="AP276" i="2"/>
  <c r="AJ16" i="2"/>
  <c r="AH16" i="2"/>
  <c r="AI16" i="2" s="1"/>
  <c r="AR13" i="2"/>
  <c r="AM13" i="2"/>
  <c r="AG13" i="2"/>
  <c r="AH17" i="2"/>
  <c r="AJ17" i="2"/>
  <c r="CF17" i="2"/>
  <c r="BO14" i="2"/>
  <c r="CF13" i="2"/>
  <c r="BR15" i="2"/>
  <c r="BC1" i="2"/>
  <c r="K25" i="1" s="1"/>
  <c r="D25" i="1" s="1"/>
  <c r="AZ1" i="2"/>
  <c r="K21" i="1" s="1"/>
  <c r="D21" i="1" s="1"/>
  <c r="BF11" i="2"/>
  <c r="BF1" i="2" s="1"/>
  <c r="K29" i="1" s="1"/>
  <c r="D29" i="1" s="1"/>
  <c r="AO388" i="2"/>
  <c r="AI77" i="2"/>
  <c r="AI151" i="2"/>
  <c r="AO62" i="2"/>
  <c r="CD62" i="2" s="1"/>
  <c r="AO155" i="2"/>
  <c r="AI360" i="2"/>
  <c r="AI261" i="2"/>
  <c r="CD261" i="2" s="1"/>
  <c r="AO147" i="2"/>
  <c r="CD147" i="2" s="1"/>
  <c r="CD108" i="2"/>
  <c r="AI342" i="2"/>
  <c r="AO341" i="2"/>
  <c r="AO228" i="2"/>
  <c r="AO211" i="2"/>
  <c r="AO235" i="2"/>
  <c r="AM14" i="2"/>
  <c r="AJ14" i="2"/>
  <c r="AI322" i="2"/>
  <c r="AI287" i="2"/>
  <c r="AO107" i="2"/>
  <c r="AO362" i="2"/>
  <c r="AO210" i="2"/>
  <c r="AO128" i="2"/>
  <c r="AO26" i="2"/>
  <c r="AO180" i="2"/>
  <c r="AI231" i="2"/>
  <c r="CD231" i="2" s="1"/>
  <c r="AO378" i="2"/>
  <c r="AI82" i="2"/>
  <c r="AI26" i="2"/>
  <c r="CD26" i="2" s="1"/>
  <c r="AO158" i="2"/>
  <c r="AO290" i="2"/>
  <c r="AN314" i="2"/>
  <c r="AR324" i="2"/>
  <c r="AM101" i="2"/>
  <c r="AI54" i="2"/>
  <c r="AO111" i="2"/>
  <c r="AR372" i="2"/>
  <c r="AP372" i="2"/>
  <c r="AH372" i="2"/>
  <c r="AN372" i="2"/>
  <c r="AH252" i="2"/>
  <c r="AJ252" i="2"/>
  <c r="AP252" i="2"/>
  <c r="AN252" i="2"/>
  <c r="AR252" i="2"/>
  <c r="AG252" i="2"/>
  <c r="AR250" i="2"/>
  <c r="AG250" i="2"/>
  <c r="AN250" i="2"/>
  <c r="AJ250" i="2"/>
  <c r="AP250" i="2"/>
  <c r="AM250" i="2"/>
  <c r="AH250" i="2"/>
  <c r="AM207" i="2"/>
  <c r="AH207" i="2"/>
  <c r="AN207" i="2"/>
  <c r="AG207" i="2"/>
  <c r="AJ207" i="2"/>
  <c r="AP206" i="2"/>
  <c r="AG206" i="2"/>
  <c r="AH206" i="2"/>
  <c r="AJ206" i="2"/>
  <c r="AR206" i="2"/>
  <c r="AM206" i="2"/>
  <c r="AN206" i="2"/>
  <c r="AR182" i="2"/>
  <c r="AG182" i="2"/>
  <c r="AH182" i="2"/>
  <c r="AM182" i="2"/>
  <c r="AO182" i="2" s="1"/>
  <c r="AJ182" i="2"/>
  <c r="AR181" i="2"/>
  <c r="AG181" i="2"/>
  <c r="AH181" i="2"/>
  <c r="AN181" i="2"/>
  <c r="AO181" i="2" s="1"/>
  <c r="AJ181" i="2"/>
  <c r="AP181" i="2"/>
  <c r="AG173" i="2"/>
  <c r="AI173" i="2" s="1"/>
  <c r="AN173" i="2"/>
  <c r="AO173" i="2" s="1"/>
  <c r="AP173" i="2"/>
  <c r="AR168" i="2"/>
  <c r="AH168" i="2"/>
  <c r="AI168" i="2" s="1"/>
  <c r="AJ168" i="2"/>
  <c r="AN168" i="2"/>
  <c r="AM168" i="2"/>
  <c r="AR167" i="2"/>
  <c r="AH167" i="2"/>
  <c r="AP167" i="2"/>
  <c r="AG167" i="2"/>
  <c r="AM167" i="2"/>
  <c r="AN167" i="2"/>
  <c r="AG160" i="2"/>
  <c r="AJ160" i="2"/>
  <c r="AH160" i="2"/>
  <c r="AR160" i="2"/>
  <c r="AN160" i="2"/>
  <c r="AM160" i="2"/>
  <c r="AM159" i="2"/>
  <c r="AN159" i="2"/>
  <c r="AJ159" i="2"/>
  <c r="AH159" i="2"/>
  <c r="AG159" i="2"/>
  <c r="AP159" i="2"/>
  <c r="AM154" i="2"/>
  <c r="AR154" i="2"/>
  <c r="AJ154" i="2"/>
  <c r="AP154" i="2"/>
  <c r="AH154" i="2"/>
  <c r="AI154" i="2" s="1"/>
  <c r="AN154" i="2"/>
  <c r="AR151" i="2"/>
  <c r="AJ151" i="2"/>
  <c r="AM151" i="2"/>
  <c r="AO151" i="2" s="1"/>
  <c r="AP150" i="2"/>
  <c r="AM150" i="2"/>
  <c r="AO150" i="2" s="1"/>
  <c r="AJ150" i="2"/>
  <c r="AH150" i="2"/>
  <c r="AG150" i="2"/>
  <c r="AR150" i="2"/>
  <c r="AN142" i="2"/>
  <c r="AG142" i="2"/>
  <c r="AP142" i="2"/>
  <c r="AR142" i="2"/>
  <c r="AM142" i="2"/>
  <c r="AH142" i="2"/>
  <c r="AJ142" i="2"/>
  <c r="AG141" i="2"/>
  <c r="AI141" i="2" s="1"/>
  <c r="AJ141" i="2"/>
  <c r="AM141" i="2"/>
  <c r="AN141" i="2"/>
  <c r="AR140" i="2"/>
  <c r="AG140" i="2"/>
  <c r="AP140" i="2"/>
  <c r="AH140" i="2"/>
  <c r="AJ140" i="2"/>
  <c r="AH135" i="2"/>
  <c r="AI135" i="2" s="1"/>
  <c r="AJ135" i="2"/>
  <c r="AP135" i="2"/>
  <c r="AR135" i="2"/>
  <c r="AN135" i="2"/>
  <c r="AM135" i="2"/>
  <c r="AO140" i="2"/>
  <c r="AI155" i="2"/>
  <c r="AO195" i="2"/>
  <c r="CD195" i="2" s="1"/>
  <c r="AO246" i="2"/>
  <c r="CD246" i="2" s="1"/>
  <c r="AO131" i="2"/>
  <c r="AO335" i="2"/>
  <c r="CD335" i="2" s="1"/>
  <c r="AI52" i="2"/>
  <c r="AM252" i="2"/>
  <c r="AO54" i="2"/>
  <c r="AO143" i="2"/>
  <c r="AO307" i="2"/>
  <c r="CD307" i="2" s="1"/>
  <c r="AO337" i="2"/>
  <c r="AR207" i="2"/>
  <c r="AP160" i="2"/>
  <c r="AI128" i="2"/>
  <c r="AO237" i="2"/>
  <c r="AN219" i="2"/>
  <c r="AO219" i="2" s="1"/>
  <c r="AM277" i="2"/>
  <c r="AO277" i="2" s="1"/>
  <c r="CD277" i="2" s="1"/>
  <c r="AP264" i="2"/>
  <c r="AO88" i="2"/>
  <c r="CD88" i="2" s="1"/>
  <c r="AI124" i="2"/>
  <c r="AP34" i="2"/>
  <c r="AM278" i="2"/>
  <c r="AM264" i="2"/>
  <c r="AM215" i="2"/>
  <c r="AP16" i="2"/>
  <c r="AO114" i="2"/>
  <c r="AI33" i="2"/>
  <c r="AR215" i="2"/>
  <c r="AH27" i="2"/>
  <c r="AM16" i="2"/>
  <c r="AO16" i="2" s="1"/>
  <c r="AH366" i="2"/>
  <c r="AI366" i="2" s="1"/>
  <c r="AR366" i="2"/>
  <c r="AP366" i="2"/>
  <c r="AP365" i="2"/>
  <c r="AG365" i="2"/>
  <c r="AR365" i="2"/>
  <c r="AN365" i="2"/>
  <c r="AP356" i="2"/>
  <c r="AM356" i="2"/>
  <c r="AM355" i="2"/>
  <c r="AO355" i="2" s="1"/>
  <c r="AG355" i="2"/>
  <c r="AH355" i="2"/>
  <c r="AR328" i="2"/>
  <c r="AH328" i="2"/>
  <c r="AG328" i="2"/>
  <c r="AM328" i="2"/>
  <c r="AO328" i="2" s="1"/>
  <c r="AJ300" i="2"/>
  <c r="AH300" i="2"/>
  <c r="AG298" i="2"/>
  <c r="AH298" i="2"/>
  <c r="AN298" i="2"/>
  <c r="AO298" i="2" s="1"/>
  <c r="AJ298" i="2"/>
  <c r="AR294" i="2"/>
  <c r="AG294" i="2"/>
  <c r="AR245" i="2"/>
  <c r="AN245" i="2"/>
  <c r="AM243" i="2"/>
  <c r="AN243" i="2"/>
  <c r="AJ243" i="2"/>
  <c r="AR241" i="2"/>
  <c r="AJ241" i="2"/>
  <c r="AN241" i="2"/>
  <c r="AH241" i="2"/>
  <c r="AR117" i="2"/>
  <c r="AH117" i="2"/>
  <c r="AM117" i="2"/>
  <c r="AO117" i="2" s="1"/>
  <c r="AR114" i="2"/>
  <c r="AG114" i="2"/>
  <c r="AH114" i="2"/>
  <c r="AJ109" i="2"/>
  <c r="AH109" i="2"/>
  <c r="AH105" i="2"/>
  <c r="AI105" i="2" s="1"/>
  <c r="AP105" i="2"/>
  <c r="AN105" i="2"/>
  <c r="AO105" i="2" s="1"/>
  <c r="AR104" i="2"/>
  <c r="AH104" i="2"/>
  <c r="AM100" i="2"/>
  <c r="AO100" i="2" s="1"/>
  <c r="AH100" i="2"/>
  <c r="AI100" i="2" s="1"/>
  <c r="AO212" i="2"/>
  <c r="AO232" i="2"/>
  <c r="AN278" i="2"/>
  <c r="AR278" i="2"/>
  <c r="AG278" i="2"/>
  <c r="AH269" i="2"/>
  <c r="AI269" i="2" s="1"/>
  <c r="AN269" i="2"/>
  <c r="AM269" i="2"/>
  <c r="AR266" i="2"/>
  <c r="AH266" i="2"/>
  <c r="AI266" i="2" s="1"/>
  <c r="AN215" i="2"/>
  <c r="AH215" i="2"/>
  <c r="AI215" i="2" s="1"/>
  <c r="AN34" i="2"/>
  <c r="AH34" i="2"/>
  <c r="AI34" i="2" s="1"/>
  <c r="AJ34" i="2"/>
  <c r="AI119" i="2"/>
  <c r="AO177" i="2"/>
  <c r="CD292" i="2"/>
  <c r="AI203" i="2"/>
  <c r="CD203" i="2" s="1"/>
  <c r="AO24" i="2"/>
  <c r="CD24" i="2" s="1"/>
  <c r="AO134" i="2"/>
  <c r="AH219" i="2"/>
  <c r="AG219" i="2"/>
  <c r="AO103" i="2"/>
  <c r="AJ219" i="2"/>
  <c r="AI83" i="2"/>
  <c r="AP269" i="2"/>
  <c r="AO221" i="2"/>
  <c r="CD221" i="2" s="1"/>
  <c r="AI229" i="2"/>
  <c r="AG27" i="2"/>
  <c r="AP266" i="2"/>
  <c r="AR269" i="2"/>
  <c r="AH13" i="2"/>
  <c r="AP13" i="2"/>
  <c r="AJ13" i="2"/>
  <c r="AG281" i="2"/>
  <c r="AN281" i="2"/>
  <c r="AH281" i="2"/>
  <c r="AP281" i="2"/>
  <c r="AR281" i="2"/>
  <c r="AH81" i="2"/>
  <c r="AG81" i="2"/>
  <c r="AP81" i="2"/>
  <c r="AN76" i="2"/>
  <c r="AM76" i="2"/>
  <c r="AG76" i="2"/>
  <c r="AI76" i="2" s="1"/>
  <c r="AH71" i="2"/>
  <c r="AG71" i="2"/>
  <c r="AN67" i="2"/>
  <c r="AO67" i="2" s="1"/>
  <c r="AH67" i="2"/>
  <c r="AH61" i="2"/>
  <c r="AG61" i="2"/>
  <c r="AN60" i="2"/>
  <c r="AG60" i="2"/>
  <c r="AI60" i="2" s="1"/>
  <c r="AP60" i="2"/>
  <c r="AM60" i="2"/>
  <c r="AH59" i="2"/>
  <c r="AI59" i="2" s="1"/>
  <c r="AM59" i="2"/>
  <c r="AO59" i="2" s="1"/>
  <c r="AP59" i="2"/>
  <c r="AJ59" i="2"/>
  <c r="AG178" i="2"/>
  <c r="AI178" i="2" s="1"/>
  <c r="AH175" i="2"/>
  <c r="AI175" i="2" s="1"/>
  <c r="CD175" i="2" s="1"/>
  <c r="AM169" i="2"/>
  <c r="AO169" i="2" s="1"/>
  <c r="CD169" i="2" s="1"/>
  <c r="AI386" i="2"/>
  <c r="AO33" i="2"/>
  <c r="AI102" i="2"/>
  <c r="AO132" i="2"/>
  <c r="CD132" i="2" s="1"/>
  <c r="AM281" i="2"/>
  <c r="AG247" i="2"/>
  <c r="AI247" i="2" s="1"/>
  <c r="AH245" i="2"/>
  <c r="AI245" i="2" s="1"/>
  <c r="AH243" i="2"/>
  <c r="AG370" i="2"/>
  <c r="AM370" i="2"/>
  <c r="AP370" i="2"/>
  <c r="AN370" i="2"/>
  <c r="AI58" i="2"/>
  <c r="CD316" i="2"/>
  <c r="AO48" i="2"/>
  <c r="AI48" i="2"/>
  <c r="AO327" i="2"/>
  <c r="CD327" i="2" s="1"/>
  <c r="AO137" i="2"/>
  <c r="CD137" i="2" s="1"/>
  <c r="CD23" i="2"/>
  <c r="CD55" i="2"/>
  <c r="AO58" i="2"/>
  <c r="AO187" i="2"/>
  <c r="CD187" i="2" s="1"/>
  <c r="AI376" i="2"/>
  <c r="AI373" i="2"/>
  <c r="AI161" i="2"/>
  <c r="AO99" i="2"/>
  <c r="CD99" i="2" s="1"/>
  <c r="AN227" i="2"/>
  <c r="AO227" i="2" s="1"/>
  <c r="AO165" i="2"/>
  <c r="AO45" i="2"/>
  <c r="CD45" i="2" s="1"/>
  <c r="AO174" i="2"/>
  <c r="AO300" i="2"/>
  <c r="AI176" i="2"/>
  <c r="AO162" i="2"/>
  <c r="AO205" i="2"/>
  <c r="AO271" i="2"/>
  <c r="AO379" i="2"/>
  <c r="CD379" i="2" s="1"/>
  <c r="AO152" i="2"/>
  <c r="AO234" i="2"/>
  <c r="CD234" i="2" s="1"/>
  <c r="AO258" i="2"/>
  <c r="AI79" i="2"/>
  <c r="AO391" i="2"/>
  <c r="AN13" i="2"/>
  <c r="AG398" i="2"/>
  <c r="AI398" i="2" s="1"/>
  <c r="AH22" i="2"/>
  <c r="AI22" i="2" s="1"/>
  <c r="AN22" i="2"/>
  <c r="AO22" i="2" s="1"/>
  <c r="AG148" i="2"/>
  <c r="AI148" i="2" s="1"/>
  <c r="CD148" i="2" s="1"/>
  <c r="AG314" i="2"/>
  <c r="AN104" i="2"/>
  <c r="AN144" i="2"/>
  <c r="AG235" i="2"/>
  <c r="AI235" i="2" s="1"/>
  <c r="AO186" i="2"/>
  <c r="AP129" i="2"/>
  <c r="AR301" i="2"/>
  <c r="AH209" i="2"/>
  <c r="AH149" i="2"/>
  <c r="AI149" i="2" s="1"/>
  <c r="AH143" i="2"/>
  <c r="AI143" i="2" s="1"/>
  <c r="AJ131" i="2"/>
  <c r="AO130" i="2"/>
  <c r="AI162" i="2"/>
  <c r="AO178" i="2"/>
  <c r="AO166" i="2"/>
  <c r="AO121" i="2"/>
  <c r="CD121" i="2" s="1"/>
  <c r="AO238" i="2"/>
  <c r="AI180" i="2"/>
  <c r="AI325" i="2"/>
  <c r="AO220" i="2"/>
  <c r="AH15" i="2"/>
  <c r="AM314" i="2"/>
  <c r="AM104" i="2"/>
  <c r="AG276" i="2"/>
  <c r="AI276" i="2" s="1"/>
  <c r="AG130" i="2"/>
  <c r="AM122" i="2"/>
  <c r="AO122" i="2" s="1"/>
  <c r="AM98" i="2"/>
  <c r="AG110" i="2"/>
  <c r="AI110" i="2" s="1"/>
  <c r="AH41" i="2"/>
  <c r="CD364" i="2"/>
  <c r="AO119" i="2"/>
  <c r="AO353" i="2"/>
  <c r="CD353" i="2" s="1"/>
  <c r="AO113" i="2"/>
  <c r="CD113" i="2" s="1"/>
  <c r="AI313" i="2"/>
  <c r="AI197" i="2"/>
  <c r="AO299" i="2"/>
  <c r="CD299" i="2" s="1"/>
  <c r="CD42" i="2"/>
  <c r="AO214" i="2"/>
  <c r="CD32" i="2"/>
  <c r="AI385" i="2"/>
  <c r="AI387" i="2"/>
  <c r="AO77" i="2"/>
  <c r="AO90" i="2"/>
  <c r="AO304" i="2"/>
  <c r="CD304" i="2" s="1"/>
  <c r="AO138" i="2"/>
  <c r="CD138" i="2" s="1"/>
  <c r="AO331" i="2"/>
  <c r="CD331" i="2" s="1"/>
  <c r="AI152" i="2"/>
  <c r="CE58" i="2"/>
  <c r="AO106" i="2"/>
  <c r="AO266" i="2"/>
  <c r="AI394" i="2"/>
  <c r="CD394" i="2" s="1"/>
  <c r="AO124" i="2"/>
  <c r="AO52" i="2"/>
  <c r="AO39" i="2"/>
  <c r="CD39" i="2" s="1"/>
  <c r="AO189" i="2"/>
  <c r="AI205" i="2"/>
  <c r="AO359" i="2"/>
  <c r="AI340" i="2"/>
  <c r="AO208" i="2"/>
  <c r="AO50" i="2"/>
  <c r="AI289" i="2"/>
  <c r="AO239" i="2"/>
  <c r="AR370" i="2"/>
  <c r="AH370" i="2"/>
  <c r="AN361" i="2"/>
  <c r="AO361" i="2" s="1"/>
  <c r="AH309" i="2"/>
  <c r="AG237" i="2"/>
  <c r="AI237" i="2" s="1"/>
  <c r="CD237" i="2" s="1"/>
  <c r="AP230" i="2"/>
  <c r="AH224" i="2"/>
  <c r="AI224" i="2" s="1"/>
  <c r="AJ192" i="2"/>
  <c r="AP137" i="2"/>
  <c r="AH130" i="2"/>
  <c r="AR59" i="2"/>
  <c r="AO109" i="2"/>
  <c r="AI290" i="2"/>
  <c r="AN263" i="2"/>
  <c r="AO263" i="2" s="1"/>
  <c r="AJ303" i="2"/>
  <c r="AN256" i="2"/>
  <c r="AN249" i="2"/>
  <c r="AO249" i="2" s="1"/>
  <c r="CD249" i="2" s="1"/>
  <c r="AN218" i="2"/>
  <c r="AH214" i="2"/>
  <c r="AH208" i="2"/>
  <c r="AI208" i="2" s="1"/>
  <c r="AO69" i="2"/>
  <c r="CD69" i="2" s="1"/>
  <c r="AI279" i="2"/>
  <c r="CD360" i="2"/>
  <c r="CD47" i="2"/>
  <c r="AI225" i="2"/>
  <c r="AI320" i="2"/>
  <c r="CD320" i="2" s="1"/>
  <c r="CD228" i="2"/>
  <c r="AI371" i="2"/>
  <c r="AI262" i="2"/>
  <c r="CD262" i="2" s="1"/>
  <c r="AL385" i="2"/>
  <c r="AF385" i="2"/>
  <c r="AL380" i="2"/>
  <c r="AF380" i="2"/>
  <c r="AM380" i="2"/>
  <c r="AO380" i="2" s="1"/>
  <c r="AH380" i="2"/>
  <c r="AI380" i="2" s="1"/>
  <c r="AL374" i="2"/>
  <c r="AF374" i="2"/>
  <c r="AN374" i="2"/>
  <c r="AH374" i="2"/>
  <c r="AM374" i="2"/>
  <c r="AG374" i="2"/>
  <c r="AP374" i="2"/>
  <c r="AL372" i="2"/>
  <c r="AF372" i="2"/>
  <c r="AJ372" i="2"/>
  <c r="AM372" i="2"/>
  <c r="AG372" i="2"/>
  <c r="AL369" i="2"/>
  <c r="AF369" i="2"/>
  <c r="AH369" i="2"/>
  <c r="AG369" i="2"/>
  <c r="AJ369" i="2"/>
  <c r="AM369" i="2"/>
  <c r="AO369" i="2" s="1"/>
  <c r="AL354" i="2"/>
  <c r="AF354" i="2"/>
  <c r="AM354" i="2"/>
  <c r="AO354" i="2" s="1"/>
  <c r="AH354" i="2"/>
  <c r="AI354" i="2" s="1"/>
  <c r="AL351" i="2"/>
  <c r="AF351" i="2"/>
  <c r="AM351" i="2"/>
  <c r="AO351" i="2" s="1"/>
  <c r="CD351" i="2" s="1"/>
  <c r="AL344" i="2"/>
  <c r="AF344" i="2"/>
  <c r="AN344" i="2"/>
  <c r="AO344" i="2" s="1"/>
  <c r="AH344" i="2"/>
  <c r="AI344" i="2" s="1"/>
  <c r="AO28" i="2"/>
  <c r="AL397" i="2"/>
  <c r="AF397" i="2"/>
  <c r="AL383" i="2"/>
  <c r="AF383" i="2"/>
  <c r="AH383" i="2"/>
  <c r="AI383" i="2" s="1"/>
  <c r="AN383" i="2"/>
  <c r="AO383" i="2" s="1"/>
  <c r="AL377" i="2"/>
  <c r="AF377" i="2"/>
  <c r="AL362" i="2"/>
  <c r="AF362" i="2"/>
  <c r="AJ362" i="2"/>
  <c r="AH362" i="2"/>
  <c r="AI362" i="2" s="1"/>
  <c r="AL352" i="2"/>
  <c r="AF352" i="2"/>
  <c r="AN352" i="2"/>
  <c r="AO352" i="2" s="1"/>
  <c r="AH352" i="2"/>
  <c r="AI352" i="2" s="1"/>
  <c r="AL349" i="2"/>
  <c r="AF349" i="2"/>
  <c r="AI93" i="2"/>
  <c r="AO116" i="2"/>
  <c r="AO112" i="2"/>
  <c r="AI68" i="2"/>
  <c r="AL12" i="2"/>
  <c r="AF12" i="2"/>
  <c r="AP12" i="2"/>
  <c r="AN12" i="2"/>
  <c r="AM12" i="2"/>
  <c r="AH12" i="2"/>
  <c r="AJ12" i="2"/>
  <c r="AL395" i="2"/>
  <c r="AF395" i="2"/>
  <c r="AP395" i="2"/>
  <c r="AM395" i="2"/>
  <c r="AH395" i="2"/>
  <c r="AG395" i="2"/>
  <c r="AN395" i="2"/>
  <c r="AL384" i="2"/>
  <c r="AF384" i="2"/>
  <c r="AH384" i="2"/>
  <c r="AM384" i="2"/>
  <c r="AN384" i="2"/>
  <c r="AG384" i="2"/>
  <c r="AP384" i="2"/>
  <c r="AL381" i="2"/>
  <c r="AF381" i="2"/>
  <c r="AH381" i="2"/>
  <c r="AI381" i="2" s="1"/>
  <c r="AN381" i="2"/>
  <c r="AO381" i="2" s="1"/>
  <c r="AL375" i="2"/>
  <c r="AF375" i="2"/>
  <c r="AN375" i="2"/>
  <c r="AO375" i="2" s="1"/>
  <c r="AH375" i="2"/>
  <c r="AL350" i="2"/>
  <c r="AF350" i="2"/>
  <c r="AJ350" i="2"/>
  <c r="AM350" i="2"/>
  <c r="AO350" i="2" s="1"/>
  <c r="AP350" i="2"/>
  <c r="AH350" i="2"/>
  <c r="AI350" i="2" s="1"/>
  <c r="AL347" i="2"/>
  <c r="AF347" i="2"/>
  <c r="AG347" i="2"/>
  <c r="AJ347" i="2"/>
  <c r="AH347" i="2"/>
  <c r="AL345" i="2"/>
  <c r="AF345" i="2"/>
  <c r="AH345" i="2"/>
  <c r="AI345" i="2" s="1"/>
  <c r="AM345" i="2"/>
  <c r="AO345" i="2" s="1"/>
  <c r="AL338" i="2"/>
  <c r="AF338" i="2"/>
  <c r="AJ338" i="2"/>
  <c r="AG338" i="2"/>
  <c r="AI338" i="2" s="1"/>
  <c r="AI131" i="2"/>
  <c r="AI164" i="2"/>
  <c r="AL396" i="2"/>
  <c r="AF396" i="2"/>
  <c r="AJ396" i="2"/>
  <c r="AH396" i="2"/>
  <c r="AI396" i="2" s="1"/>
  <c r="AL382" i="2"/>
  <c r="AF382" i="2"/>
  <c r="AN382" i="2"/>
  <c r="AO382" i="2" s="1"/>
  <c r="AG382" i="2"/>
  <c r="AI382" i="2" s="1"/>
  <c r="AJ382" i="2"/>
  <c r="AL376" i="2"/>
  <c r="AF376" i="2"/>
  <c r="AN376" i="2"/>
  <c r="AL353" i="2"/>
  <c r="AF353" i="2"/>
  <c r="AL348" i="2"/>
  <c r="AF348" i="2"/>
  <c r="AN348" i="2"/>
  <c r="AO348" i="2" s="1"/>
  <c r="AG348" i="2"/>
  <c r="AH348" i="2"/>
  <c r="AL346" i="2"/>
  <c r="AF346" i="2"/>
  <c r="AH346" i="2"/>
  <c r="AI346" i="2" s="1"/>
  <c r="AJ346" i="2"/>
  <c r="AL343" i="2"/>
  <c r="AF343" i="2"/>
  <c r="AH343" i="2"/>
  <c r="AN343" i="2"/>
  <c r="AG343" i="2"/>
  <c r="AP343" i="2"/>
  <c r="AM343" i="2"/>
  <c r="AL327" i="2"/>
  <c r="AF327" i="2"/>
  <c r="AL320" i="2"/>
  <c r="AF320" i="2"/>
  <c r="AL317" i="2"/>
  <c r="AF317" i="2"/>
  <c r="AH317" i="2"/>
  <c r="AL312" i="2"/>
  <c r="AF312" i="2"/>
  <c r="AP312" i="2"/>
  <c r="AL293" i="2"/>
  <c r="AF293" i="2"/>
  <c r="AL250" i="2"/>
  <c r="AF250" i="2"/>
  <c r="AL241" i="2"/>
  <c r="AF241" i="2"/>
  <c r="AL219" i="2"/>
  <c r="AF219" i="2"/>
  <c r="AL210" i="2"/>
  <c r="AF210" i="2"/>
  <c r="AL201" i="2"/>
  <c r="AF201" i="2"/>
  <c r="AL162" i="2"/>
  <c r="AF162" i="2"/>
  <c r="AL103" i="2"/>
  <c r="AF103" i="2"/>
  <c r="AL337" i="2"/>
  <c r="AF337" i="2"/>
  <c r="AP337" i="2"/>
  <c r="AL331" i="2"/>
  <c r="AF331" i="2"/>
  <c r="AL328" i="2"/>
  <c r="AF328" i="2"/>
  <c r="AL325" i="2"/>
  <c r="AF325" i="2"/>
  <c r="AN325" i="2"/>
  <c r="AL318" i="2"/>
  <c r="AF318" i="2"/>
  <c r="AL310" i="2"/>
  <c r="AF310" i="2"/>
  <c r="AL294" i="2"/>
  <c r="AF294" i="2"/>
  <c r="AP294" i="2"/>
  <c r="AL271" i="2"/>
  <c r="AF271" i="2"/>
  <c r="AL267" i="2"/>
  <c r="AF267" i="2"/>
  <c r="AL232" i="2"/>
  <c r="AF232" i="2"/>
  <c r="AG232" i="2"/>
  <c r="AL225" i="2"/>
  <c r="AF225" i="2"/>
  <c r="AN225" i="2"/>
  <c r="AO225" i="2" s="1"/>
  <c r="AL211" i="2"/>
  <c r="AF211" i="2"/>
  <c r="AJ211" i="2"/>
  <c r="AL193" i="2"/>
  <c r="AF193" i="2"/>
  <c r="AH193" i="2"/>
  <c r="AI193" i="2" s="1"/>
  <c r="AL190" i="2"/>
  <c r="AF190" i="2"/>
  <c r="AL153" i="2"/>
  <c r="AF153" i="2"/>
  <c r="AG153" i="2"/>
  <c r="AI153" i="2" s="1"/>
  <c r="AL119" i="2"/>
  <c r="AF119" i="2"/>
  <c r="AL393" i="2"/>
  <c r="AF393" i="2"/>
  <c r="AL392" i="2"/>
  <c r="AF392" i="2"/>
  <c r="AL391" i="2"/>
  <c r="AF391" i="2"/>
  <c r="AL390" i="2"/>
  <c r="AF390" i="2"/>
  <c r="AL389" i="2"/>
  <c r="AF389" i="2"/>
  <c r="AL388" i="2"/>
  <c r="AF388" i="2"/>
  <c r="AL373" i="2"/>
  <c r="AF373" i="2"/>
  <c r="AL368" i="2"/>
  <c r="AF368" i="2"/>
  <c r="AL367" i="2"/>
  <c r="AF367" i="2"/>
  <c r="AL366" i="2"/>
  <c r="AF366" i="2"/>
  <c r="AL365" i="2"/>
  <c r="AF365" i="2"/>
  <c r="AL364" i="2"/>
  <c r="AF364" i="2"/>
  <c r="AL363" i="2"/>
  <c r="AF363" i="2"/>
  <c r="AL361" i="2"/>
  <c r="AF361" i="2"/>
  <c r="AL360" i="2"/>
  <c r="AF360" i="2"/>
  <c r="AL359" i="2"/>
  <c r="AF359" i="2"/>
  <c r="AL358" i="2"/>
  <c r="AF358" i="2"/>
  <c r="AL357" i="2"/>
  <c r="AF357" i="2"/>
  <c r="AL356" i="2"/>
  <c r="AF356" i="2"/>
  <c r="AL355" i="2"/>
  <c r="AF355" i="2"/>
  <c r="AL332" i="2"/>
  <c r="AF332" i="2"/>
  <c r="AL326" i="2"/>
  <c r="AF326" i="2"/>
  <c r="AL321" i="2"/>
  <c r="AF321" i="2"/>
  <c r="AL315" i="2"/>
  <c r="AF315" i="2"/>
  <c r="AP315" i="2"/>
  <c r="AL285" i="2"/>
  <c r="AF285" i="2"/>
  <c r="AN285" i="2"/>
  <c r="AO285" i="2" s="1"/>
  <c r="CD285" i="2" s="1"/>
  <c r="AL272" i="2"/>
  <c r="AF272" i="2"/>
  <c r="AN272" i="2"/>
  <c r="AO272" i="2" s="1"/>
  <c r="AL268" i="2"/>
  <c r="AF268" i="2"/>
  <c r="AN268" i="2"/>
  <c r="AO268" i="2" s="1"/>
  <c r="CD268" i="2" s="1"/>
  <c r="AL242" i="2"/>
  <c r="AF242" i="2"/>
  <c r="AM242" i="2"/>
  <c r="AL191" i="2"/>
  <c r="AF191" i="2"/>
  <c r="AL179" i="2"/>
  <c r="AF179" i="2"/>
  <c r="AL145" i="2"/>
  <c r="AF145" i="2"/>
  <c r="AG145" i="2"/>
  <c r="AI145" i="2" s="1"/>
  <c r="AL140" i="2"/>
  <c r="AF140" i="2"/>
  <c r="AL136" i="2"/>
  <c r="AF136" i="2"/>
  <c r="AH136" i="2"/>
  <c r="AI136" i="2" s="1"/>
  <c r="AL398" i="2"/>
  <c r="AF398" i="2"/>
  <c r="AL387" i="2"/>
  <c r="AF387" i="2"/>
  <c r="AL379" i="2"/>
  <c r="AF379" i="2"/>
  <c r="AL342" i="2"/>
  <c r="AF342" i="2"/>
  <c r="AL341" i="2"/>
  <c r="AF341" i="2"/>
  <c r="AL340" i="2"/>
  <c r="AF340" i="2"/>
  <c r="AL322" i="2"/>
  <c r="AF322" i="2"/>
  <c r="AL319" i="2"/>
  <c r="AF319" i="2"/>
  <c r="AL311" i="2"/>
  <c r="AF311" i="2"/>
  <c r="AL308" i="2"/>
  <c r="AF308" i="2"/>
  <c r="AL264" i="2"/>
  <c r="AF264" i="2"/>
  <c r="AN264" i="2"/>
  <c r="AO264" i="2" s="1"/>
  <c r="AL246" i="2"/>
  <c r="AF246" i="2"/>
  <c r="AL195" i="2"/>
  <c r="AF195" i="2"/>
  <c r="AL170" i="2"/>
  <c r="AF170" i="2"/>
  <c r="AP170" i="2"/>
  <c r="AL152" i="2"/>
  <c r="AF152" i="2"/>
  <c r="AL339" i="2"/>
  <c r="AF339" i="2"/>
  <c r="AL336" i="2"/>
  <c r="AF336" i="2"/>
  <c r="AL335" i="2"/>
  <c r="AF335" i="2"/>
  <c r="AL333" i="2"/>
  <c r="AF333" i="2"/>
  <c r="AL329" i="2"/>
  <c r="AF329" i="2"/>
  <c r="AL324" i="2"/>
  <c r="AF324" i="2"/>
  <c r="AL323" i="2"/>
  <c r="AF323" i="2"/>
  <c r="AL314" i="2"/>
  <c r="AF314" i="2"/>
  <c r="AL313" i="2"/>
  <c r="AF313" i="2"/>
  <c r="AL301" i="2"/>
  <c r="AF301" i="2"/>
  <c r="AL300" i="2"/>
  <c r="AF300" i="2"/>
  <c r="AL299" i="2"/>
  <c r="AF299" i="2"/>
  <c r="AL298" i="2"/>
  <c r="AF298" i="2"/>
  <c r="AL297" i="2"/>
  <c r="AF297" i="2"/>
  <c r="AL296" i="2"/>
  <c r="AF296" i="2"/>
  <c r="AL295" i="2"/>
  <c r="AF295" i="2"/>
  <c r="AL287" i="2"/>
  <c r="AF287" i="2"/>
  <c r="AL286" i="2"/>
  <c r="AF286" i="2"/>
  <c r="AL279" i="2"/>
  <c r="AF279" i="2"/>
  <c r="AL277" i="2"/>
  <c r="AF277" i="2"/>
  <c r="AL276" i="2"/>
  <c r="AF276" i="2"/>
  <c r="AL273" i="2"/>
  <c r="AF273" i="2"/>
  <c r="AL266" i="2"/>
  <c r="AF266" i="2"/>
  <c r="AL265" i="2"/>
  <c r="AF265" i="2"/>
  <c r="AL253" i="2"/>
  <c r="AF253" i="2"/>
  <c r="AL252" i="2"/>
  <c r="AF252" i="2"/>
  <c r="AL251" i="2"/>
  <c r="AF251" i="2"/>
  <c r="AL244" i="2"/>
  <c r="AF244" i="2"/>
  <c r="AL239" i="2"/>
  <c r="AF239" i="2"/>
  <c r="AL238" i="2"/>
  <c r="AF238" i="2"/>
  <c r="AL233" i="2"/>
  <c r="AF233" i="2"/>
  <c r="AL229" i="2"/>
  <c r="AF229" i="2"/>
  <c r="AL221" i="2"/>
  <c r="AF221" i="2"/>
  <c r="AL217" i="2"/>
  <c r="AF217" i="2"/>
  <c r="AL216" i="2"/>
  <c r="AF216" i="2"/>
  <c r="AL207" i="2"/>
  <c r="AF207" i="2"/>
  <c r="AL205" i="2"/>
  <c r="AF205" i="2"/>
  <c r="AL199" i="2"/>
  <c r="AF199" i="2"/>
  <c r="AL196" i="2"/>
  <c r="AF196" i="2"/>
  <c r="AL194" i="2"/>
  <c r="AF194" i="2"/>
  <c r="AL188" i="2"/>
  <c r="AF188" i="2"/>
  <c r="AL184" i="2"/>
  <c r="AF184" i="2"/>
  <c r="AL181" i="2"/>
  <c r="AF181" i="2"/>
  <c r="AL180" i="2"/>
  <c r="AF180" i="2"/>
  <c r="AL176" i="2"/>
  <c r="AF176" i="2"/>
  <c r="AL171" i="2"/>
  <c r="AF171" i="2"/>
  <c r="AL166" i="2"/>
  <c r="AF166" i="2"/>
  <c r="AG166" i="2"/>
  <c r="AI166" i="2" s="1"/>
  <c r="AL165" i="2"/>
  <c r="AF165" i="2"/>
  <c r="AL161" i="2"/>
  <c r="AF161" i="2"/>
  <c r="AL159" i="2"/>
  <c r="AF159" i="2"/>
  <c r="AL142" i="2"/>
  <c r="AF142" i="2"/>
  <c r="AL141" i="2"/>
  <c r="AF141" i="2"/>
  <c r="AL130" i="2"/>
  <c r="AF130" i="2"/>
  <c r="AL128" i="2"/>
  <c r="AF128" i="2"/>
  <c r="AL127" i="2"/>
  <c r="AF127" i="2"/>
  <c r="AL126" i="2"/>
  <c r="AF126" i="2"/>
  <c r="AL124" i="2"/>
  <c r="AF124" i="2"/>
  <c r="AL122" i="2"/>
  <c r="AF122" i="2"/>
  <c r="AL120" i="2"/>
  <c r="AF120" i="2"/>
  <c r="AH120" i="2"/>
  <c r="AI120" i="2" s="1"/>
  <c r="AL111" i="2"/>
  <c r="AF111" i="2"/>
  <c r="AL110" i="2"/>
  <c r="AF110" i="2"/>
  <c r="AL107" i="2"/>
  <c r="AF107" i="2"/>
  <c r="AL101" i="2"/>
  <c r="AF101" i="2"/>
  <c r="AL90" i="2"/>
  <c r="AF90" i="2"/>
  <c r="AH90" i="2"/>
  <c r="AI90" i="2" s="1"/>
  <c r="AL88" i="2"/>
  <c r="AF88" i="2"/>
  <c r="AL81" i="2"/>
  <c r="AF81" i="2"/>
  <c r="AL71" i="2"/>
  <c r="AF71" i="2"/>
  <c r="AL70" i="2"/>
  <c r="AF70" i="2"/>
  <c r="AL69" i="2"/>
  <c r="AF69" i="2"/>
  <c r="AP69" i="2"/>
  <c r="AL64" i="2"/>
  <c r="AF64" i="2"/>
  <c r="AJ64" i="2"/>
  <c r="AL57" i="2"/>
  <c r="AF57" i="2"/>
  <c r="AN57" i="2"/>
  <c r="AO57" i="2" s="1"/>
  <c r="AP57" i="2"/>
  <c r="AL40" i="2"/>
  <c r="AF40" i="2"/>
  <c r="AN40" i="2"/>
  <c r="AO40" i="2" s="1"/>
  <c r="AL35" i="2"/>
  <c r="AF35" i="2"/>
  <c r="AL34" i="2"/>
  <c r="AF34" i="2"/>
  <c r="AL30" i="2"/>
  <c r="AF30" i="2"/>
  <c r="AL29" i="2"/>
  <c r="AF29" i="2"/>
  <c r="AP29" i="2"/>
  <c r="AL16" i="2"/>
  <c r="AF16" i="2"/>
  <c r="AL236" i="2"/>
  <c r="AF236" i="2"/>
  <c r="AL228" i="2"/>
  <c r="AF228" i="2"/>
  <c r="AL204" i="2"/>
  <c r="AF204" i="2"/>
  <c r="AL150" i="2"/>
  <c r="AF150" i="2"/>
  <c r="AL108" i="2"/>
  <c r="AF108" i="2"/>
  <c r="AL75" i="2"/>
  <c r="AF75" i="2"/>
  <c r="AG75" i="2"/>
  <c r="AI75" i="2" s="1"/>
  <c r="CD75" i="2" s="1"/>
  <c r="AL24" i="2"/>
  <c r="AF24" i="2"/>
  <c r="AL21" i="2"/>
  <c r="AF21" i="2"/>
  <c r="AN273" i="2"/>
  <c r="AO273" i="2" s="1"/>
  <c r="AL240" i="2"/>
  <c r="AF240" i="2"/>
  <c r="AL198" i="2"/>
  <c r="AF198" i="2"/>
  <c r="AL183" i="2"/>
  <c r="AF183" i="2"/>
  <c r="AL182" i="2"/>
  <c r="AF182" i="2"/>
  <c r="AL154" i="2"/>
  <c r="AF154" i="2"/>
  <c r="AL151" i="2"/>
  <c r="AF151" i="2"/>
  <c r="AL138" i="2"/>
  <c r="AF138" i="2"/>
  <c r="AL125" i="2"/>
  <c r="AF125" i="2"/>
  <c r="AL117" i="2"/>
  <c r="AF117" i="2"/>
  <c r="AL115" i="2"/>
  <c r="AF115" i="2"/>
  <c r="AL102" i="2"/>
  <c r="AF102" i="2"/>
  <c r="AL96" i="2"/>
  <c r="AF96" i="2"/>
  <c r="AN81" i="2"/>
  <c r="AO81" i="2" s="1"/>
  <c r="AL74" i="2"/>
  <c r="AF74" i="2"/>
  <c r="AN74" i="2"/>
  <c r="AO74" i="2" s="1"/>
  <c r="AL65" i="2"/>
  <c r="AF65" i="2"/>
  <c r="AN65" i="2"/>
  <c r="AO65" i="2" s="1"/>
  <c r="AL56" i="2"/>
  <c r="AF56" i="2"/>
  <c r="AL49" i="2"/>
  <c r="AF49" i="2"/>
  <c r="AL45" i="2"/>
  <c r="AF45" i="2"/>
  <c r="AJ45" i="2"/>
  <c r="AL37" i="2"/>
  <c r="AF37" i="2"/>
  <c r="AH37" i="2"/>
  <c r="AI37" i="2" s="1"/>
  <c r="AM34" i="2"/>
  <c r="AO34" i="2" s="1"/>
  <c r="AL32" i="2"/>
  <c r="AF32" i="2"/>
  <c r="AL31" i="2"/>
  <c r="AF31" i="2"/>
  <c r="AL155" i="2"/>
  <c r="AF155" i="2"/>
  <c r="AL134" i="2"/>
  <c r="AF134" i="2"/>
  <c r="AG134" i="2"/>
  <c r="AI134" i="2" s="1"/>
  <c r="AL62" i="2"/>
  <c r="AF62" i="2"/>
  <c r="AL26" i="2"/>
  <c r="AF26" i="2"/>
  <c r="AL309" i="2"/>
  <c r="AF309" i="2"/>
  <c r="AL307" i="2"/>
  <c r="AF307" i="2"/>
  <c r="AL306" i="2"/>
  <c r="AF306" i="2"/>
  <c r="AL305" i="2"/>
  <c r="AF305" i="2"/>
  <c r="AL304" i="2"/>
  <c r="AF304" i="2"/>
  <c r="AL292" i="2"/>
  <c r="AF292" i="2"/>
  <c r="AL284" i="2"/>
  <c r="AF284" i="2"/>
  <c r="AL283" i="2"/>
  <c r="AF283" i="2"/>
  <c r="AL282" i="2"/>
  <c r="AF282" i="2"/>
  <c r="AL274" i="2"/>
  <c r="AF274" i="2"/>
  <c r="AL270" i="2"/>
  <c r="AF270" i="2"/>
  <c r="AL269" i="2"/>
  <c r="AF269" i="2"/>
  <c r="AL263" i="2"/>
  <c r="AF263" i="2"/>
  <c r="AL262" i="2"/>
  <c r="AF262" i="2"/>
  <c r="AL261" i="2"/>
  <c r="AF261" i="2"/>
  <c r="AL260" i="2"/>
  <c r="AF260" i="2"/>
  <c r="AL259" i="2"/>
  <c r="AF259" i="2"/>
  <c r="AL249" i="2"/>
  <c r="AF249" i="2"/>
  <c r="AL248" i="2"/>
  <c r="AF248" i="2"/>
  <c r="AL245" i="2"/>
  <c r="AF245" i="2"/>
  <c r="AL231" i="2"/>
  <c r="AF231" i="2"/>
  <c r="AL226" i="2"/>
  <c r="AF226" i="2"/>
  <c r="AL224" i="2"/>
  <c r="AF224" i="2"/>
  <c r="AL218" i="2"/>
  <c r="AF218" i="2"/>
  <c r="AL215" i="2"/>
  <c r="AF215" i="2"/>
  <c r="AL202" i="2"/>
  <c r="AF202" i="2"/>
  <c r="AL192" i="2"/>
  <c r="AF192" i="2"/>
  <c r="AL178" i="2"/>
  <c r="AF178" i="2"/>
  <c r="AL177" i="2"/>
  <c r="AF177" i="2"/>
  <c r="AL174" i="2"/>
  <c r="AF174" i="2"/>
  <c r="AL173" i="2"/>
  <c r="AF173" i="2"/>
  <c r="AL169" i="2"/>
  <c r="AF169" i="2"/>
  <c r="AL168" i="2"/>
  <c r="AF168" i="2"/>
  <c r="AL167" i="2"/>
  <c r="AF167" i="2"/>
  <c r="AL160" i="2"/>
  <c r="AF160" i="2"/>
  <c r="AL149" i="2"/>
  <c r="AF149" i="2"/>
  <c r="AL147" i="2"/>
  <c r="AF147" i="2"/>
  <c r="AL146" i="2"/>
  <c r="AF146" i="2"/>
  <c r="AL137" i="2"/>
  <c r="AF137" i="2"/>
  <c r="AL131" i="2"/>
  <c r="AF131" i="2"/>
  <c r="AL129" i="2"/>
  <c r="AF129" i="2"/>
  <c r="AL112" i="2"/>
  <c r="AF112" i="2"/>
  <c r="AL99" i="2"/>
  <c r="AF99" i="2"/>
  <c r="AL98" i="2"/>
  <c r="AF98" i="2"/>
  <c r="AL97" i="2"/>
  <c r="AF97" i="2"/>
  <c r="AH97" i="2"/>
  <c r="AI97" i="2" s="1"/>
  <c r="CD97" i="2" s="1"/>
  <c r="AL80" i="2"/>
  <c r="AF80" i="2"/>
  <c r="AH80" i="2"/>
  <c r="AI80" i="2" s="1"/>
  <c r="CD80" i="2" s="1"/>
  <c r="AL72" i="2"/>
  <c r="AF72" i="2"/>
  <c r="AL54" i="2"/>
  <c r="AF54" i="2"/>
  <c r="AL33" i="2"/>
  <c r="AF33" i="2"/>
  <c r="AL386" i="2"/>
  <c r="AF386" i="2"/>
  <c r="AL203" i="2"/>
  <c r="AF203" i="2"/>
  <c r="AL164" i="2"/>
  <c r="AF164" i="2"/>
  <c r="AN164" i="2"/>
  <c r="AO164" i="2" s="1"/>
  <c r="AL132" i="2"/>
  <c r="AF132" i="2"/>
  <c r="AL59" i="2"/>
  <c r="AF59" i="2"/>
  <c r="AL51" i="2"/>
  <c r="AF51" i="2"/>
  <c r="AL28" i="2"/>
  <c r="AF28" i="2"/>
  <c r="AL334" i="2"/>
  <c r="AF334" i="2"/>
  <c r="AL330" i="2"/>
  <c r="AF330" i="2"/>
  <c r="AL303" i="2"/>
  <c r="AF303" i="2"/>
  <c r="AL302" i="2"/>
  <c r="AF302" i="2"/>
  <c r="AL291" i="2"/>
  <c r="AF291" i="2"/>
  <c r="AL290" i="2"/>
  <c r="AF290" i="2"/>
  <c r="AL289" i="2"/>
  <c r="AF289" i="2"/>
  <c r="AL288" i="2"/>
  <c r="AF288" i="2"/>
  <c r="AL281" i="2"/>
  <c r="AF281" i="2"/>
  <c r="AL280" i="2"/>
  <c r="AF280" i="2"/>
  <c r="AL278" i="2"/>
  <c r="AF278" i="2"/>
  <c r="AL275" i="2"/>
  <c r="AF275" i="2"/>
  <c r="AL258" i="2"/>
  <c r="AF258" i="2"/>
  <c r="AL257" i="2"/>
  <c r="AF257" i="2"/>
  <c r="AL256" i="2"/>
  <c r="AF256" i="2"/>
  <c r="AL255" i="2"/>
  <c r="AF255" i="2"/>
  <c r="AL254" i="2"/>
  <c r="AF254" i="2"/>
  <c r="AL247" i="2"/>
  <c r="AF247" i="2"/>
  <c r="AL243" i="2"/>
  <c r="AF243" i="2"/>
  <c r="AL237" i="2"/>
  <c r="AF237" i="2"/>
  <c r="AL235" i="2"/>
  <c r="AF235" i="2"/>
  <c r="AL234" i="2"/>
  <c r="AF234" i="2"/>
  <c r="AL230" i="2"/>
  <c r="AF230" i="2"/>
  <c r="AL227" i="2"/>
  <c r="AF227" i="2"/>
  <c r="AL223" i="2"/>
  <c r="AF223" i="2"/>
  <c r="AL222" i="2"/>
  <c r="AF222" i="2"/>
  <c r="AL214" i="2"/>
  <c r="AF214" i="2"/>
  <c r="AL213" i="2"/>
  <c r="AF213" i="2"/>
  <c r="AL212" i="2"/>
  <c r="AF212" i="2"/>
  <c r="AL209" i="2"/>
  <c r="AF209" i="2"/>
  <c r="AL208" i="2"/>
  <c r="AF208" i="2"/>
  <c r="AL200" i="2"/>
  <c r="AF200" i="2"/>
  <c r="AL197" i="2"/>
  <c r="AF197" i="2"/>
  <c r="AL189" i="2"/>
  <c r="AF189" i="2"/>
  <c r="AL187" i="2"/>
  <c r="AF187" i="2"/>
  <c r="AL186" i="2"/>
  <c r="AF186" i="2"/>
  <c r="AL185" i="2"/>
  <c r="AF185" i="2"/>
  <c r="AL175" i="2"/>
  <c r="AF175" i="2"/>
  <c r="AL172" i="2"/>
  <c r="AF172" i="2"/>
  <c r="AL158" i="2"/>
  <c r="AF158" i="2"/>
  <c r="AL156" i="2"/>
  <c r="AF156" i="2"/>
  <c r="AH146" i="2"/>
  <c r="AI146" i="2" s="1"/>
  <c r="AL144" i="2"/>
  <c r="AF144" i="2"/>
  <c r="AL143" i="2"/>
  <c r="AF143" i="2"/>
  <c r="AL135" i="2"/>
  <c r="AF135" i="2"/>
  <c r="AL133" i="2"/>
  <c r="AF133" i="2"/>
  <c r="AL116" i="2"/>
  <c r="AF116" i="2"/>
  <c r="AL114" i="2"/>
  <c r="AF114" i="2"/>
  <c r="AL113" i="2"/>
  <c r="AF113" i="2"/>
  <c r="AL109" i="2"/>
  <c r="AF109" i="2"/>
  <c r="AL106" i="2"/>
  <c r="AF106" i="2"/>
  <c r="AL105" i="2"/>
  <c r="AF105" i="2"/>
  <c r="AL104" i="2"/>
  <c r="AF104" i="2"/>
  <c r="AL95" i="2"/>
  <c r="AF95" i="2"/>
  <c r="AL93" i="2"/>
  <c r="AF93" i="2"/>
  <c r="AL89" i="2"/>
  <c r="AF89" i="2"/>
  <c r="AN89" i="2"/>
  <c r="AO89" i="2" s="1"/>
  <c r="CD89" i="2" s="1"/>
  <c r="AL82" i="2"/>
  <c r="AF82" i="2"/>
  <c r="AL63" i="2"/>
  <c r="AF63" i="2"/>
  <c r="AL61" i="2"/>
  <c r="AF61" i="2"/>
  <c r="AL55" i="2"/>
  <c r="AF55" i="2"/>
  <c r="AL47" i="2"/>
  <c r="AF47" i="2"/>
  <c r="AP47" i="2"/>
  <c r="AL39" i="2"/>
  <c r="AF39" i="2"/>
  <c r="AL22" i="2"/>
  <c r="AF22" i="2"/>
  <c r="AL17" i="2"/>
  <c r="AF17" i="2"/>
  <c r="AL370" i="2"/>
  <c r="AF370" i="2"/>
  <c r="AL163" i="2"/>
  <c r="AF163" i="2"/>
  <c r="AL157" i="2"/>
  <c r="AF157" i="2"/>
  <c r="AL121" i="2"/>
  <c r="AF121" i="2"/>
  <c r="AL100" i="2"/>
  <c r="AF100" i="2"/>
  <c r="AL14" i="2"/>
  <c r="AF14" i="2"/>
  <c r="AL394" i="2"/>
  <c r="AF394" i="2"/>
  <c r="AL206" i="2"/>
  <c r="AF206" i="2"/>
  <c r="AL92" i="2"/>
  <c r="AF92" i="2"/>
  <c r="AL79" i="2"/>
  <c r="AF79" i="2"/>
  <c r="AL36" i="2"/>
  <c r="AF36" i="2"/>
  <c r="AL87" i="2"/>
  <c r="AF87" i="2"/>
  <c r="AL86" i="2"/>
  <c r="AF86" i="2"/>
  <c r="AL85" i="2"/>
  <c r="AF85" i="2"/>
  <c r="AL84" i="2"/>
  <c r="AF84" i="2"/>
  <c r="AL77" i="2"/>
  <c r="AF77" i="2"/>
  <c r="AL66" i="2"/>
  <c r="AF66" i="2"/>
  <c r="AL53" i="2"/>
  <c r="AF53" i="2"/>
  <c r="AL50" i="2"/>
  <c r="AF50" i="2"/>
  <c r="AL48" i="2"/>
  <c r="AF48" i="2"/>
  <c r="AL46" i="2"/>
  <c r="AF46" i="2"/>
  <c r="AL44" i="2"/>
  <c r="AF44" i="2"/>
  <c r="AL43" i="2"/>
  <c r="AF43" i="2"/>
  <c r="AL42" i="2"/>
  <c r="AF42" i="2"/>
  <c r="AL67" i="2"/>
  <c r="AF67" i="2"/>
  <c r="AL83" i="2"/>
  <c r="AF83" i="2"/>
  <c r="AL73" i="2"/>
  <c r="AF73" i="2"/>
  <c r="AJ48" i="2"/>
  <c r="AL41" i="2"/>
  <c r="AF41" i="2"/>
  <c r="AL60" i="2"/>
  <c r="AF60" i="2"/>
  <c r="AL27" i="2"/>
  <c r="AF27" i="2"/>
  <c r="AL25" i="2"/>
  <c r="AF25" i="2"/>
  <c r="AL23" i="2"/>
  <c r="AF23" i="2"/>
  <c r="AL15" i="2"/>
  <c r="AF15" i="2"/>
  <c r="AL13" i="2"/>
  <c r="AF13" i="2"/>
  <c r="AL378" i="2"/>
  <c r="AF378" i="2"/>
  <c r="AL371" i="2"/>
  <c r="AF371" i="2"/>
  <c r="AL316" i="2"/>
  <c r="AF316" i="2"/>
  <c r="AL220" i="2"/>
  <c r="AF220" i="2"/>
  <c r="AL148" i="2"/>
  <c r="AF148" i="2"/>
  <c r="AL139" i="2"/>
  <c r="AF139" i="2"/>
  <c r="AL123" i="2"/>
  <c r="AF123" i="2"/>
  <c r="AL118" i="2"/>
  <c r="AF118" i="2"/>
  <c r="AL94" i="2"/>
  <c r="AF94" i="2"/>
  <c r="AL91" i="2"/>
  <c r="AF91" i="2"/>
  <c r="AL78" i="2"/>
  <c r="AF78" i="2"/>
  <c r="AL76" i="2"/>
  <c r="AF76" i="2"/>
  <c r="AL68" i="2"/>
  <c r="AF68" i="2"/>
  <c r="AL52" i="2"/>
  <c r="AF52" i="2"/>
  <c r="AL38" i="2"/>
  <c r="AF38" i="2"/>
  <c r="AL20" i="2"/>
  <c r="AF20" i="2"/>
  <c r="AL18" i="2"/>
  <c r="DB362" i="6"/>
  <c r="CZ355" i="6"/>
  <c r="CY352" i="6"/>
  <c r="DA347" i="6"/>
  <c r="DB345" i="6"/>
  <c r="DB340" i="6"/>
  <c r="DB339" i="6"/>
  <c r="CY337" i="6"/>
  <c r="DA335" i="6"/>
  <c r="DB333" i="6"/>
  <c r="DA329" i="6"/>
  <c r="DB324" i="6"/>
  <c r="DB323" i="6"/>
  <c r="DB321" i="6"/>
  <c r="DB316" i="6"/>
  <c r="DA315" i="6"/>
  <c r="CZ314" i="6"/>
  <c r="CZ313" i="6"/>
  <c r="CZ309" i="6"/>
  <c r="DA305" i="6"/>
  <c r="CZ303" i="6"/>
  <c r="DA299" i="6"/>
  <c r="DA298" i="6"/>
  <c r="CY297" i="6"/>
  <c r="CY296" i="6"/>
  <c r="CY293" i="6"/>
  <c r="CY281" i="6"/>
  <c r="CZ271" i="6"/>
  <c r="CY270" i="6"/>
  <c r="DB268" i="6"/>
  <c r="DA263" i="6"/>
  <c r="DA256" i="6"/>
  <c r="CZ255" i="6"/>
  <c r="DA253" i="6"/>
  <c r="DA252" i="6"/>
  <c r="CY241" i="6"/>
  <c r="CZ238" i="6"/>
  <c r="CY236" i="6"/>
  <c r="DB235" i="6"/>
  <c r="DA234" i="6"/>
  <c r="DB233" i="6"/>
  <c r="CZ231" i="6"/>
  <c r="CZ230" i="6"/>
  <c r="CY226" i="6"/>
  <c r="CZ225" i="6"/>
  <c r="DA221" i="6"/>
  <c r="DA215" i="6"/>
  <c r="CY214" i="6"/>
  <c r="CZ206" i="6"/>
  <c r="CY204" i="6"/>
  <c r="CZ203" i="6"/>
  <c r="DA202" i="6"/>
  <c r="CY201" i="6"/>
  <c r="DB199" i="6"/>
  <c r="DB195" i="6"/>
  <c r="CY194" i="6"/>
  <c r="DB193" i="6"/>
  <c r="CZ191" i="6"/>
  <c r="DB187" i="6"/>
  <c r="DB186" i="6"/>
  <c r="DA185" i="6"/>
  <c r="DA182" i="6"/>
  <c r="DA179" i="6"/>
  <c r="CZ178" i="6"/>
  <c r="DB177" i="6"/>
  <c r="CY175" i="6"/>
  <c r="CY173" i="6"/>
  <c r="CY172" i="6"/>
  <c r="DB171" i="6"/>
  <c r="DB169" i="6"/>
  <c r="CZ167" i="6"/>
  <c r="CY166" i="6"/>
  <c r="CZ162" i="6"/>
  <c r="DB349" i="6"/>
  <c r="DA349" i="6"/>
  <c r="DB306" i="6"/>
  <c r="DA306" i="6"/>
  <c r="CY302" i="6"/>
  <c r="DA302" i="6"/>
  <c r="CZ295" i="6"/>
  <c r="DB295" i="6"/>
  <c r="DB291" i="6"/>
  <c r="CZ291" i="6"/>
  <c r="DA290" i="6"/>
  <c r="DB290" i="6"/>
  <c r="CZ286" i="6"/>
  <c r="DB286" i="6"/>
  <c r="DB283" i="6"/>
  <c r="CZ283" i="6"/>
  <c r="DA280" i="6"/>
  <c r="CY280" i="6"/>
  <c r="DB278" i="6"/>
  <c r="CZ278" i="6"/>
  <c r="DA277" i="6"/>
  <c r="CY277" i="6"/>
  <c r="CY274" i="6"/>
  <c r="DA274" i="6"/>
  <c r="DB273" i="6"/>
  <c r="CZ273" i="6"/>
  <c r="DA272" i="6"/>
  <c r="CY272" i="6"/>
  <c r="DA269" i="6"/>
  <c r="CY269" i="6"/>
  <c r="DA267" i="6"/>
  <c r="CY267" i="6"/>
  <c r="CZ266" i="6"/>
  <c r="DB266" i="6"/>
  <c r="CY265" i="6"/>
  <c r="DA265" i="6"/>
  <c r="DA261" i="6"/>
  <c r="CZ261" i="6"/>
  <c r="CY259" i="6"/>
  <c r="DA259" i="6"/>
  <c r="DB258" i="6"/>
  <c r="CZ258" i="6"/>
  <c r="CY250" i="6"/>
  <c r="DA250" i="6"/>
  <c r="CY246" i="6"/>
  <c r="DA246" i="6"/>
  <c r="DB245" i="6"/>
  <c r="CZ245" i="6"/>
  <c r="CZ243" i="6"/>
  <c r="DB243" i="6"/>
  <c r="DB242" i="6"/>
  <c r="CZ242" i="6"/>
  <c r="DB239" i="6"/>
  <c r="CZ239" i="6"/>
  <c r="DB237" i="6"/>
  <c r="CZ237" i="6"/>
  <c r="DB228" i="6"/>
  <c r="DA228" i="6"/>
  <c r="DB227" i="6"/>
  <c r="CZ227" i="6"/>
  <c r="DA224" i="6"/>
  <c r="CZ224" i="6"/>
  <c r="CZ223" i="6"/>
  <c r="DB223" i="6"/>
  <c r="DB218" i="6"/>
  <c r="CZ218" i="6"/>
  <c r="CZ213" i="6"/>
  <c r="DB213" i="6"/>
  <c r="DA210" i="6"/>
  <c r="CY210" i="6"/>
  <c r="DB207" i="6"/>
  <c r="CZ207" i="6"/>
  <c r="DB205" i="6"/>
  <c r="CZ205" i="6"/>
  <c r="DB198" i="6"/>
  <c r="CZ198" i="6"/>
  <c r="CZ196" i="6"/>
  <c r="DB196" i="6"/>
  <c r="DB357" i="6"/>
  <c r="DB351" i="6"/>
  <c r="CY349" i="6"/>
  <c r="DA345" i="6"/>
  <c r="CY340" i="6"/>
  <c r="DA339" i="6"/>
  <c r="CY336" i="6"/>
  <c r="DA332" i="6"/>
  <c r="CY324" i="6"/>
  <c r="CZ323" i="6"/>
  <c r="DA320" i="6"/>
  <c r="CY315" i="6"/>
  <c r="DB314" i="6"/>
  <c r="DB309" i="6"/>
  <c r="CY306" i="6"/>
  <c r="CK396" i="6"/>
  <c r="CI396" i="6"/>
  <c r="CJ396" i="6"/>
  <c r="CL396" i="6"/>
  <c r="CK395" i="6"/>
  <c r="CI395" i="6"/>
  <c r="CJ395" i="6"/>
  <c r="CL395" i="6"/>
  <c r="CK394" i="6"/>
  <c r="CI394" i="6"/>
  <c r="CJ394" i="6"/>
  <c r="CL394" i="6"/>
  <c r="CK393" i="6"/>
  <c r="CI393" i="6"/>
  <c r="CJ393" i="6"/>
  <c r="CL393" i="6"/>
  <c r="CK392" i="6"/>
  <c r="CI392" i="6"/>
  <c r="CJ392" i="6"/>
  <c r="CL392" i="6"/>
  <c r="CK391" i="6"/>
  <c r="CI391" i="6"/>
  <c r="CJ391" i="6"/>
  <c r="CL391" i="6"/>
  <c r="CK390" i="6"/>
  <c r="CI390" i="6"/>
  <c r="CJ390" i="6"/>
  <c r="CL390" i="6"/>
  <c r="CK389" i="6"/>
  <c r="CI389" i="6"/>
  <c r="CJ389" i="6"/>
  <c r="CL389" i="6"/>
  <c r="CK388" i="6"/>
  <c r="CI388" i="6"/>
  <c r="CJ388" i="6"/>
  <c r="CL388" i="6"/>
  <c r="CK387" i="6"/>
  <c r="CI387" i="6"/>
  <c r="CJ387" i="6"/>
  <c r="CL387" i="6"/>
  <c r="CK386" i="6"/>
  <c r="CI386" i="6"/>
  <c r="CJ386" i="6"/>
  <c r="CL386" i="6"/>
  <c r="CK385" i="6"/>
  <c r="CI385" i="6"/>
  <c r="CJ385" i="6"/>
  <c r="CL385" i="6"/>
  <c r="CK384" i="6"/>
  <c r="CI384" i="6"/>
  <c r="CJ384" i="6"/>
  <c r="CL384" i="6"/>
  <c r="CK383" i="6"/>
  <c r="CI383" i="6"/>
  <c r="CJ383" i="6"/>
  <c r="CL383" i="6"/>
  <c r="CK382" i="6"/>
  <c r="CI382" i="6"/>
  <c r="CJ382" i="6"/>
  <c r="CL382" i="6"/>
  <c r="CK381" i="6"/>
  <c r="CI381" i="6"/>
  <c r="CJ381" i="6"/>
  <c r="CL381" i="6"/>
  <c r="CK380" i="6"/>
  <c r="CI380" i="6"/>
  <c r="CJ380" i="6"/>
  <c r="CL380" i="6"/>
  <c r="CK379" i="6"/>
  <c r="CI379" i="6"/>
  <c r="CJ379" i="6"/>
  <c r="CL379" i="6"/>
  <c r="CK378" i="6"/>
  <c r="CI378" i="6"/>
  <c r="CJ378" i="6"/>
  <c r="CL378" i="6"/>
  <c r="CK377" i="6"/>
  <c r="CI377" i="6"/>
  <c r="CJ377" i="6"/>
  <c r="CL377" i="6"/>
  <c r="CK376" i="6"/>
  <c r="CI376" i="6"/>
  <c r="CJ376" i="6"/>
  <c r="CL376" i="6"/>
  <c r="CK375" i="6"/>
  <c r="CI375" i="6"/>
  <c r="CJ375" i="6"/>
  <c r="CL375" i="6"/>
  <c r="CK374" i="6"/>
  <c r="CI374" i="6"/>
  <c r="CJ374" i="6"/>
  <c r="CL374" i="6"/>
  <c r="CK373" i="6"/>
  <c r="CI373" i="6"/>
  <c r="CJ373" i="6"/>
  <c r="CL373" i="6"/>
  <c r="CK372" i="6"/>
  <c r="CI372" i="6"/>
  <c r="CJ372" i="6"/>
  <c r="CL372" i="6"/>
  <c r="CK371" i="6"/>
  <c r="CI371" i="6"/>
  <c r="CJ371" i="6"/>
  <c r="CL371" i="6"/>
  <c r="CK370" i="6"/>
  <c r="CI370" i="6"/>
  <c r="CJ370" i="6"/>
  <c r="CL370" i="6"/>
  <c r="CK369" i="6"/>
  <c r="CI369" i="6"/>
  <c r="CJ369" i="6"/>
  <c r="CL369" i="6"/>
  <c r="CK368" i="6"/>
  <c r="CI368" i="6"/>
  <c r="CJ368" i="6"/>
  <c r="CL368" i="6"/>
  <c r="CK367" i="6"/>
  <c r="CI367" i="6"/>
  <c r="CJ367" i="6"/>
  <c r="CL367" i="6"/>
  <c r="CK366" i="6"/>
  <c r="CI366" i="6"/>
  <c r="CJ366" i="6"/>
  <c r="CL366" i="6"/>
  <c r="CK365" i="6"/>
  <c r="CI365" i="6"/>
  <c r="CJ365" i="6"/>
  <c r="CL365" i="6"/>
  <c r="CK364" i="6"/>
  <c r="CI364" i="6"/>
  <c r="CJ364" i="6"/>
  <c r="CL364" i="6"/>
  <c r="CK363" i="6"/>
  <c r="CI363" i="6"/>
  <c r="CJ363" i="6"/>
  <c r="CL363" i="6"/>
  <c r="CK362" i="6"/>
  <c r="CI362" i="6"/>
  <c r="CJ362" i="6"/>
  <c r="CL362" i="6"/>
  <c r="CK361" i="6"/>
  <c r="CI361" i="6"/>
  <c r="CJ361" i="6"/>
  <c r="CL361" i="6"/>
  <c r="CK360" i="6"/>
  <c r="CI360" i="6"/>
  <c r="CJ360" i="6"/>
  <c r="CL360" i="6"/>
  <c r="CK359" i="6"/>
  <c r="CI359" i="6"/>
  <c r="CJ359" i="6"/>
  <c r="CL359" i="6"/>
  <c r="CK358" i="6"/>
  <c r="CI358" i="6"/>
  <c r="CJ358" i="6"/>
  <c r="CL358" i="6"/>
  <c r="CK357" i="6"/>
  <c r="CI357" i="6"/>
  <c r="CJ357" i="6"/>
  <c r="CL357" i="6"/>
  <c r="CK356" i="6"/>
  <c r="CI356" i="6"/>
  <c r="CJ356" i="6"/>
  <c r="CL356" i="6"/>
  <c r="CK355" i="6"/>
  <c r="CI355" i="6"/>
  <c r="CJ355" i="6"/>
  <c r="CL355" i="6"/>
  <c r="CK354" i="6"/>
  <c r="CI354" i="6"/>
  <c r="CJ354" i="6"/>
  <c r="CL354" i="6"/>
  <c r="CK353" i="6"/>
  <c r="CI353" i="6"/>
  <c r="CJ353" i="6"/>
  <c r="CL353" i="6"/>
  <c r="CK352" i="6"/>
  <c r="CI352" i="6"/>
  <c r="CJ352" i="6"/>
  <c r="CL352" i="6"/>
  <c r="CK351" i="6"/>
  <c r="CI351" i="6"/>
  <c r="CJ351" i="6"/>
  <c r="CL351" i="6"/>
  <c r="CK350" i="6"/>
  <c r="CI350" i="6"/>
  <c r="CJ350" i="6"/>
  <c r="CL350" i="6"/>
  <c r="CK349" i="6"/>
  <c r="CI349" i="6"/>
  <c r="CJ349" i="6"/>
  <c r="CL349" i="6"/>
  <c r="CK348" i="6"/>
  <c r="CI348" i="6"/>
  <c r="CJ348" i="6"/>
  <c r="CL348" i="6"/>
  <c r="CK347" i="6"/>
  <c r="CI347" i="6"/>
  <c r="CJ347" i="6"/>
  <c r="CL347" i="6"/>
  <c r="CK346" i="6"/>
  <c r="CI346" i="6"/>
  <c r="CJ346" i="6"/>
  <c r="CL346" i="6"/>
  <c r="CK345" i="6"/>
  <c r="CI345" i="6"/>
  <c r="CJ345" i="6"/>
  <c r="CL345" i="6"/>
  <c r="CK344" i="6"/>
  <c r="CI344" i="6"/>
  <c r="CJ344" i="6"/>
  <c r="CL344" i="6"/>
  <c r="CK343" i="6"/>
  <c r="CL343" i="6"/>
  <c r="CI343" i="6"/>
  <c r="CJ343" i="6"/>
  <c r="CK342" i="6"/>
  <c r="CI342" i="6"/>
  <c r="CL342" i="6"/>
  <c r="CJ342" i="6"/>
  <c r="CK341" i="6"/>
  <c r="CL341" i="6"/>
  <c r="CI341" i="6"/>
  <c r="CJ341" i="6"/>
  <c r="CK340" i="6"/>
  <c r="CI340" i="6"/>
  <c r="CJ340" i="6"/>
  <c r="CL340" i="6"/>
  <c r="CK339" i="6"/>
  <c r="CI339" i="6"/>
  <c r="CL339" i="6"/>
  <c r="CJ339" i="6"/>
  <c r="CK338" i="6"/>
  <c r="CL338" i="6"/>
  <c r="CI338" i="6"/>
  <c r="CJ338" i="6"/>
  <c r="CK337" i="6"/>
  <c r="CI337" i="6"/>
  <c r="CL337" i="6"/>
  <c r="CJ337" i="6"/>
  <c r="CK336" i="6"/>
  <c r="CI336" i="6"/>
  <c r="CJ336" i="6"/>
  <c r="CL336" i="6"/>
  <c r="CK335" i="6"/>
  <c r="CL335" i="6"/>
  <c r="CI335" i="6"/>
  <c r="CJ335" i="6"/>
  <c r="CK334" i="6"/>
  <c r="CI334" i="6"/>
  <c r="CL334" i="6"/>
  <c r="CJ334" i="6"/>
  <c r="CK333" i="6"/>
  <c r="CI333" i="6"/>
  <c r="CJ333" i="6"/>
  <c r="CL333" i="6"/>
  <c r="CK332" i="6"/>
  <c r="CL332" i="6"/>
  <c r="CI332" i="6"/>
  <c r="CJ332" i="6"/>
  <c r="CK331" i="6"/>
  <c r="CI331" i="6"/>
  <c r="CJ331" i="6"/>
  <c r="CL331" i="6"/>
  <c r="CK330" i="6"/>
  <c r="CL330" i="6"/>
  <c r="CI330" i="6"/>
  <c r="CJ330" i="6"/>
  <c r="CK329" i="6"/>
  <c r="CI329" i="6"/>
  <c r="CL329" i="6"/>
  <c r="CJ329" i="6"/>
  <c r="CK328" i="6"/>
  <c r="CI328" i="6"/>
  <c r="CJ328" i="6"/>
  <c r="CL328" i="6"/>
  <c r="CK327" i="6"/>
  <c r="CL327" i="6"/>
  <c r="CI327" i="6"/>
  <c r="CJ327" i="6"/>
  <c r="CK326" i="6"/>
  <c r="CL326" i="6"/>
  <c r="CI326" i="6"/>
  <c r="CJ326" i="6"/>
  <c r="CK325" i="6"/>
  <c r="CI325" i="6"/>
  <c r="CL325" i="6"/>
  <c r="CJ325" i="6"/>
  <c r="CK324" i="6"/>
  <c r="CI324" i="6"/>
  <c r="CJ324" i="6"/>
  <c r="CL324" i="6"/>
  <c r="CK323" i="6"/>
  <c r="CL323" i="6"/>
  <c r="CI323" i="6"/>
  <c r="CJ323" i="6"/>
  <c r="CK322" i="6"/>
  <c r="CI322" i="6"/>
  <c r="CL322" i="6"/>
  <c r="CJ322" i="6"/>
  <c r="CK321" i="6"/>
  <c r="CI321" i="6"/>
  <c r="CJ321" i="6"/>
  <c r="CL321" i="6"/>
  <c r="CK320" i="6"/>
  <c r="CL320" i="6"/>
  <c r="CI320" i="6"/>
  <c r="CJ320" i="6"/>
  <c r="CK319" i="6"/>
  <c r="CI319" i="6"/>
  <c r="CL319" i="6"/>
  <c r="CJ319" i="6"/>
  <c r="CK318" i="6"/>
  <c r="CI318" i="6"/>
  <c r="CL318" i="6"/>
  <c r="CJ318" i="6"/>
  <c r="CK317" i="6"/>
  <c r="CI317" i="6"/>
  <c r="CJ317" i="6"/>
  <c r="CL317" i="6"/>
  <c r="CK316" i="6"/>
  <c r="CL316" i="6"/>
  <c r="CI316" i="6"/>
  <c r="CJ316" i="6"/>
  <c r="CK315" i="6"/>
  <c r="CI315" i="6"/>
  <c r="CL315" i="6"/>
  <c r="CJ315" i="6"/>
  <c r="CK314" i="6"/>
  <c r="CL314" i="6"/>
  <c r="CI314" i="6"/>
  <c r="CJ314" i="6"/>
  <c r="CK313" i="6"/>
  <c r="CI313" i="6"/>
  <c r="CJ313" i="6"/>
  <c r="CL313" i="6"/>
  <c r="CK312" i="6"/>
  <c r="CL312" i="6"/>
  <c r="CI312" i="6"/>
  <c r="CJ312" i="6"/>
  <c r="CK311" i="6"/>
  <c r="CI311" i="6"/>
  <c r="CL311" i="6"/>
  <c r="CJ311" i="6"/>
  <c r="CK310" i="6"/>
  <c r="CI310" i="6"/>
  <c r="CJ310" i="6"/>
  <c r="CL310" i="6"/>
  <c r="CK309" i="6"/>
  <c r="CL309" i="6"/>
  <c r="CI309" i="6"/>
  <c r="CJ309" i="6"/>
  <c r="CK308" i="6"/>
  <c r="CI308" i="6"/>
  <c r="CL308" i="6"/>
  <c r="CJ308" i="6"/>
  <c r="CK307" i="6"/>
  <c r="CI307" i="6"/>
  <c r="CJ307" i="6"/>
  <c r="CL307" i="6"/>
  <c r="CK306" i="6"/>
  <c r="CI306" i="6"/>
  <c r="CL306" i="6"/>
  <c r="CJ306" i="6"/>
  <c r="CK305" i="6"/>
  <c r="CL305" i="6"/>
  <c r="CI305" i="6"/>
  <c r="CJ305" i="6"/>
  <c r="CK304" i="6"/>
  <c r="CL304" i="6"/>
  <c r="CI304" i="6"/>
  <c r="CJ304" i="6"/>
  <c r="CK303" i="6"/>
  <c r="CI303" i="6"/>
  <c r="CJ303" i="6"/>
  <c r="CL303" i="6"/>
  <c r="CK302" i="6"/>
  <c r="CI302" i="6"/>
  <c r="CL302" i="6"/>
  <c r="CJ302" i="6"/>
  <c r="CK301" i="6"/>
  <c r="CL301" i="6"/>
  <c r="CI301" i="6"/>
  <c r="CJ301" i="6"/>
  <c r="CK300" i="6"/>
  <c r="CL300" i="6"/>
  <c r="CI300" i="6"/>
  <c r="CJ300" i="6"/>
  <c r="CK299" i="6"/>
  <c r="CL299" i="6"/>
  <c r="CI299" i="6"/>
  <c r="CJ299" i="6"/>
  <c r="CK298" i="6"/>
  <c r="CL298" i="6"/>
  <c r="CI298" i="6"/>
  <c r="CJ298" i="6"/>
  <c r="CK297" i="6"/>
  <c r="CL297" i="6"/>
  <c r="CI297" i="6"/>
  <c r="CJ297" i="6"/>
  <c r="CK296" i="6"/>
  <c r="CL296" i="6"/>
  <c r="CI296" i="6"/>
  <c r="CJ296" i="6"/>
  <c r="CK295" i="6"/>
  <c r="CL295" i="6"/>
  <c r="CI295" i="6"/>
  <c r="CJ295" i="6"/>
  <c r="CK294" i="6"/>
  <c r="CL294" i="6"/>
  <c r="CI294" i="6"/>
  <c r="CJ294" i="6"/>
  <c r="CK293" i="6"/>
  <c r="CI293" i="6"/>
  <c r="CJ293" i="6"/>
  <c r="CL293" i="6"/>
  <c r="CK292" i="6"/>
  <c r="CI292" i="6"/>
  <c r="CL292" i="6"/>
  <c r="CJ292" i="6"/>
  <c r="CK291" i="6"/>
  <c r="CL291" i="6"/>
  <c r="CI291" i="6"/>
  <c r="CJ291" i="6"/>
  <c r="CK290" i="6"/>
  <c r="CL290" i="6"/>
  <c r="CI290" i="6"/>
  <c r="CJ290" i="6"/>
  <c r="CK289" i="6"/>
  <c r="CL289" i="6"/>
  <c r="CI289" i="6"/>
  <c r="CJ289" i="6"/>
  <c r="CK288" i="6"/>
  <c r="CL288" i="6"/>
  <c r="CI288" i="6"/>
  <c r="CJ288" i="6"/>
  <c r="CK287" i="6"/>
  <c r="CL287" i="6"/>
  <c r="CI287" i="6"/>
  <c r="CJ287" i="6"/>
  <c r="CK286" i="6"/>
  <c r="CL286" i="6"/>
  <c r="CI286" i="6"/>
  <c r="CJ286" i="6"/>
  <c r="CK285" i="6"/>
  <c r="CL285" i="6"/>
  <c r="CI285" i="6"/>
  <c r="CJ285" i="6"/>
  <c r="CK284" i="6"/>
  <c r="CL284" i="6"/>
  <c r="CI284" i="6"/>
  <c r="CJ284" i="6"/>
  <c r="CK283" i="6"/>
  <c r="CL283" i="6"/>
  <c r="CI283" i="6"/>
  <c r="CJ283" i="6"/>
  <c r="CK282" i="6"/>
  <c r="CL282" i="6"/>
  <c r="CI282" i="6"/>
  <c r="CJ282" i="6"/>
  <c r="CK281" i="6"/>
  <c r="CL281" i="6"/>
  <c r="CI281" i="6"/>
  <c r="CJ281" i="6"/>
  <c r="CK280" i="6"/>
  <c r="CL280" i="6"/>
  <c r="CI280" i="6"/>
  <c r="CJ280" i="6"/>
  <c r="CK279" i="6"/>
  <c r="CL279" i="6"/>
  <c r="CI279" i="6"/>
  <c r="CJ279" i="6"/>
  <c r="CK278" i="6"/>
  <c r="CL278" i="6"/>
  <c r="CI278" i="6"/>
  <c r="CJ278" i="6"/>
  <c r="CK277" i="6"/>
  <c r="CL277" i="6"/>
  <c r="CI277" i="6"/>
  <c r="CJ277" i="6"/>
  <c r="CK276" i="6"/>
  <c r="CL276" i="6"/>
  <c r="CI276" i="6"/>
  <c r="CJ276" i="6"/>
  <c r="CK275" i="6"/>
  <c r="CL275" i="6"/>
  <c r="CI275" i="6"/>
  <c r="CJ275" i="6"/>
  <c r="CK274" i="6"/>
  <c r="CL274" i="6"/>
  <c r="CI274" i="6"/>
  <c r="CJ274" i="6"/>
  <c r="CK273" i="6"/>
  <c r="CL273" i="6"/>
  <c r="CI273" i="6"/>
  <c r="CJ273" i="6"/>
  <c r="CK272" i="6"/>
  <c r="CL272" i="6"/>
  <c r="CI272" i="6"/>
  <c r="CJ272" i="6"/>
  <c r="CK271" i="6"/>
  <c r="CL271" i="6"/>
  <c r="CI271" i="6"/>
  <c r="CJ271" i="6"/>
  <c r="CK270" i="6"/>
  <c r="CL270" i="6"/>
  <c r="CI270" i="6"/>
  <c r="CJ270" i="6"/>
  <c r="CK269" i="6"/>
  <c r="CL269" i="6"/>
  <c r="CI269" i="6"/>
  <c r="CJ269" i="6"/>
  <c r="CK268" i="6"/>
  <c r="CL268" i="6"/>
  <c r="CI268" i="6"/>
  <c r="CJ268" i="6"/>
  <c r="CK267" i="6"/>
  <c r="CL267" i="6"/>
  <c r="CI267" i="6"/>
  <c r="CJ267" i="6"/>
  <c r="CK266" i="6"/>
  <c r="CL266" i="6"/>
  <c r="CI266" i="6"/>
  <c r="CJ266" i="6"/>
  <c r="CK265" i="6"/>
  <c r="CL265" i="6"/>
  <c r="CI265" i="6"/>
  <c r="CJ265" i="6"/>
  <c r="CK264" i="6"/>
  <c r="CL264" i="6"/>
  <c r="CI264" i="6"/>
  <c r="CJ264" i="6"/>
  <c r="CK263" i="6"/>
  <c r="CL263" i="6"/>
  <c r="CI263" i="6"/>
  <c r="CJ263" i="6"/>
  <c r="CK262" i="6"/>
  <c r="CL262" i="6"/>
  <c r="CI262" i="6"/>
  <c r="CJ262" i="6"/>
  <c r="CK261" i="6"/>
  <c r="CL261" i="6"/>
  <c r="CI261" i="6"/>
  <c r="CJ261" i="6"/>
  <c r="CK260" i="6"/>
  <c r="CL260" i="6"/>
  <c r="CI260" i="6"/>
  <c r="CJ260" i="6"/>
  <c r="CK259" i="6"/>
  <c r="CL259" i="6"/>
  <c r="CI259" i="6"/>
  <c r="CJ259" i="6"/>
  <c r="CK258" i="6"/>
  <c r="CL258" i="6"/>
  <c r="CI258" i="6"/>
  <c r="CJ258" i="6"/>
  <c r="CK257" i="6"/>
  <c r="CL257" i="6"/>
  <c r="CI257" i="6"/>
  <c r="CJ257" i="6"/>
  <c r="CK256" i="6"/>
  <c r="CL256" i="6"/>
  <c r="CI256" i="6"/>
  <c r="CJ256" i="6"/>
  <c r="CK255" i="6"/>
  <c r="CL255" i="6"/>
  <c r="CI255" i="6"/>
  <c r="CJ255" i="6"/>
  <c r="CK254" i="6"/>
  <c r="CL254" i="6"/>
  <c r="CI254" i="6"/>
  <c r="CJ254" i="6"/>
  <c r="CK253" i="6"/>
  <c r="CL253" i="6"/>
  <c r="CI253" i="6"/>
  <c r="CJ253" i="6"/>
  <c r="CK252" i="6"/>
  <c r="CL252" i="6"/>
  <c r="CI252" i="6"/>
  <c r="CJ252" i="6"/>
  <c r="CK251" i="6"/>
  <c r="CL251" i="6"/>
  <c r="CI251" i="6"/>
  <c r="CJ251" i="6"/>
  <c r="CK250" i="6"/>
  <c r="CL250" i="6"/>
  <c r="CI250" i="6"/>
  <c r="CJ250" i="6"/>
  <c r="CK249" i="6"/>
  <c r="CL249" i="6"/>
  <c r="CI249" i="6"/>
  <c r="CJ249" i="6"/>
  <c r="CK248" i="6"/>
  <c r="CL248" i="6"/>
  <c r="CI248" i="6"/>
  <c r="CJ248" i="6"/>
  <c r="CK247" i="6"/>
  <c r="CL247" i="6"/>
  <c r="CI247" i="6"/>
  <c r="CJ247" i="6"/>
  <c r="CK246" i="6"/>
  <c r="CL246" i="6"/>
  <c r="CI246" i="6"/>
  <c r="CJ246" i="6"/>
  <c r="CK245" i="6"/>
  <c r="CL245" i="6"/>
  <c r="CI245" i="6"/>
  <c r="CJ245" i="6"/>
  <c r="CK244" i="6"/>
  <c r="CL244" i="6"/>
  <c r="CI244" i="6"/>
  <c r="CJ244" i="6"/>
  <c r="CK243" i="6"/>
  <c r="CL243" i="6"/>
  <c r="CI243" i="6"/>
  <c r="CJ243" i="6"/>
  <c r="CK242" i="6"/>
  <c r="CL242" i="6"/>
  <c r="CI242" i="6"/>
  <c r="CJ242" i="6"/>
  <c r="CK241" i="6"/>
  <c r="CI241" i="6"/>
  <c r="CJ241" i="6"/>
  <c r="CL241" i="6"/>
  <c r="CK240" i="6"/>
  <c r="CL240" i="6"/>
  <c r="CI240" i="6"/>
  <c r="CJ240" i="6"/>
  <c r="CK239" i="6"/>
  <c r="CL239" i="6"/>
  <c r="CI239" i="6"/>
  <c r="CJ239" i="6"/>
  <c r="CK238" i="6"/>
  <c r="CL238" i="6"/>
  <c r="CI238" i="6"/>
  <c r="CJ238" i="6"/>
  <c r="CK237" i="6"/>
  <c r="CL237" i="6"/>
  <c r="CI237" i="6"/>
  <c r="CJ237" i="6"/>
  <c r="CK236" i="6"/>
  <c r="CL236" i="6"/>
  <c r="CI236" i="6"/>
  <c r="CJ236" i="6"/>
  <c r="CK235" i="6"/>
  <c r="CL235" i="6"/>
  <c r="CI235" i="6"/>
  <c r="CJ235" i="6"/>
  <c r="CK234" i="6"/>
  <c r="CL234" i="6"/>
  <c r="CI234" i="6"/>
  <c r="CJ234" i="6"/>
  <c r="CK233" i="6"/>
  <c r="CL233" i="6"/>
  <c r="CI233" i="6"/>
  <c r="CJ233" i="6"/>
  <c r="CK232" i="6"/>
  <c r="CL232" i="6"/>
  <c r="CI232" i="6"/>
  <c r="CJ232" i="6"/>
  <c r="CK231" i="6"/>
  <c r="CL231" i="6"/>
  <c r="CI231" i="6"/>
  <c r="CJ231" i="6"/>
  <c r="CK230" i="6"/>
  <c r="CL230" i="6"/>
  <c r="CI230" i="6"/>
  <c r="CJ230" i="6"/>
  <c r="CK229" i="6"/>
  <c r="CL229" i="6"/>
  <c r="CI229" i="6"/>
  <c r="CJ229" i="6"/>
  <c r="CK228" i="6"/>
  <c r="CL228" i="6"/>
  <c r="CI228" i="6"/>
  <c r="CJ228" i="6"/>
  <c r="CK227" i="6"/>
  <c r="CL227" i="6"/>
  <c r="CI227" i="6"/>
  <c r="CJ227" i="6"/>
  <c r="CK226" i="6"/>
  <c r="CL226" i="6"/>
  <c r="CI226" i="6"/>
  <c r="CJ226" i="6"/>
  <c r="CK225" i="6"/>
  <c r="CL225" i="6"/>
  <c r="CI225" i="6"/>
  <c r="CJ225" i="6"/>
  <c r="CK224" i="6"/>
  <c r="CL224" i="6"/>
  <c r="CI224" i="6"/>
  <c r="CJ224" i="6"/>
  <c r="CK223" i="6"/>
  <c r="CL223" i="6"/>
  <c r="CI223" i="6"/>
  <c r="CJ223" i="6"/>
  <c r="CK222" i="6"/>
  <c r="CL222" i="6"/>
  <c r="CI222" i="6"/>
  <c r="CJ222" i="6"/>
  <c r="CK221" i="6"/>
  <c r="CL221" i="6"/>
  <c r="CI221" i="6"/>
  <c r="CJ221" i="6"/>
  <c r="CK220" i="6"/>
  <c r="CL220" i="6"/>
  <c r="CI220" i="6"/>
  <c r="CJ220" i="6"/>
  <c r="CK219" i="6"/>
  <c r="CL219" i="6"/>
  <c r="CI219" i="6"/>
  <c r="CJ219" i="6"/>
  <c r="CK218" i="6"/>
  <c r="CL218" i="6"/>
  <c r="CI218" i="6"/>
  <c r="CJ218" i="6"/>
  <c r="CK217" i="6"/>
  <c r="CL217" i="6"/>
  <c r="CI217" i="6"/>
  <c r="CJ217" i="6"/>
  <c r="CK216" i="6"/>
  <c r="CL216" i="6"/>
  <c r="CI216" i="6"/>
  <c r="CJ216" i="6"/>
  <c r="CK215" i="6"/>
  <c r="CL215" i="6"/>
  <c r="CI215" i="6"/>
  <c r="CJ215" i="6"/>
  <c r="CK214" i="6"/>
  <c r="CL214" i="6"/>
  <c r="CI214" i="6"/>
  <c r="CJ214" i="6"/>
  <c r="CK213" i="6"/>
  <c r="CL213" i="6"/>
  <c r="CI213" i="6"/>
  <c r="CJ213" i="6"/>
  <c r="CK212" i="6"/>
  <c r="CL212" i="6"/>
  <c r="CI212" i="6"/>
  <c r="CJ212" i="6"/>
  <c r="CK211" i="6"/>
  <c r="CL211" i="6"/>
  <c r="CI211" i="6"/>
  <c r="CJ211" i="6"/>
  <c r="CK210" i="6"/>
  <c r="CL210" i="6"/>
  <c r="CI210" i="6"/>
  <c r="CJ210" i="6"/>
  <c r="CK209" i="6"/>
  <c r="CL209" i="6"/>
  <c r="CI209" i="6"/>
  <c r="CJ209" i="6"/>
  <c r="CK208" i="6"/>
  <c r="CL208" i="6"/>
  <c r="CI208" i="6"/>
  <c r="CJ208" i="6"/>
  <c r="CK207" i="6"/>
  <c r="CL207" i="6"/>
  <c r="CI207" i="6"/>
  <c r="CJ207" i="6"/>
  <c r="CK206" i="6"/>
  <c r="CL206" i="6"/>
  <c r="CI206" i="6"/>
  <c r="CJ206" i="6"/>
  <c r="CK205" i="6"/>
  <c r="CL205" i="6"/>
  <c r="CI205" i="6"/>
  <c r="CJ205" i="6"/>
  <c r="CK204" i="6"/>
  <c r="CL204" i="6"/>
  <c r="CI204" i="6"/>
  <c r="CJ204" i="6"/>
  <c r="CK203" i="6"/>
  <c r="CL203" i="6"/>
  <c r="CI203" i="6"/>
  <c r="CJ203" i="6"/>
  <c r="CK202" i="6"/>
  <c r="CL202" i="6"/>
  <c r="CI202" i="6"/>
  <c r="CJ202" i="6"/>
  <c r="CK201" i="6"/>
  <c r="CL201" i="6"/>
  <c r="CI201" i="6"/>
  <c r="CJ201" i="6"/>
  <c r="CK200" i="6"/>
  <c r="CL200" i="6"/>
  <c r="CI200" i="6"/>
  <c r="CJ200" i="6"/>
  <c r="CK199" i="6"/>
  <c r="CL199" i="6"/>
  <c r="CI199" i="6"/>
  <c r="CJ199" i="6"/>
  <c r="CK198" i="6"/>
  <c r="CL198" i="6"/>
  <c r="CI198" i="6"/>
  <c r="CJ198" i="6"/>
  <c r="CK197" i="6"/>
  <c r="CL197" i="6"/>
  <c r="CI197" i="6"/>
  <c r="CJ197" i="6"/>
  <c r="CK196" i="6"/>
  <c r="CL196" i="6"/>
  <c r="CI196" i="6"/>
  <c r="CJ196" i="6"/>
  <c r="CK195" i="6"/>
  <c r="CL195" i="6"/>
  <c r="CI195" i="6"/>
  <c r="CJ195" i="6"/>
  <c r="CK194" i="6"/>
  <c r="CL194" i="6"/>
  <c r="CI194" i="6"/>
  <c r="CJ194" i="6"/>
  <c r="CK193" i="6"/>
  <c r="CL193" i="6"/>
  <c r="CI193" i="6"/>
  <c r="CJ193" i="6"/>
  <c r="CK192" i="6"/>
  <c r="CL192" i="6"/>
  <c r="CI192" i="6"/>
  <c r="CJ192" i="6"/>
  <c r="CK191" i="6"/>
  <c r="CL191" i="6"/>
  <c r="CI191" i="6"/>
  <c r="CJ191" i="6"/>
  <c r="CK190" i="6"/>
  <c r="CL190" i="6"/>
  <c r="CI190" i="6"/>
  <c r="CJ190" i="6"/>
  <c r="CK189" i="6"/>
  <c r="CL189" i="6"/>
  <c r="CI189" i="6"/>
  <c r="CJ189" i="6"/>
  <c r="CK188" i="6"/>
  <c r="CL188" i="6"/>
  <c r="CI188" i="6"/>
  <c r="CJ188" i="6"/>
  <c r="CK187" i="6"/>
  <c r="CL187" i="6"/>
  <c r="CI187" i="6"/>
  <c r="CJ187" i="6"/>
  <c r="CK186" i="6"/>
  <c r="CL186" i="6"/>
  <c r="CI186" i="6"/>
  <c r="CJ186" i="6"/>
  <c r="CK185" i="6"/>
  <c r="CL185" i="6"/>
  <c r="CI185" i="6"/>
  <c r="CJ185" i="6"/>
  <c r="CK184" i="6"/>
  <c r="CL184" i="6"/>
  <c r="CI184" i="6"/>
  <c r="CJ184" i="6"/>
  <c r="CK183" i="6"/>
  <c r="CL183" i="6"/>
  <c r="CI183" i="6"/>
  <c r="CJ183" i="6"/>
  <c r="CK182" i="6"/>
  <c r="CL182" i="6"/>
  <c r="CI182" i="6"/>
  <c r="CJ182" i="6"/>
  <c r="CK181" i="6"/>
  <c r="CL181" i="6"/>
  <c r="CI181" i="6"/>
  <c r="CJ181" i="6"/>
  <c r="CK180" i="6"/>
  <c r="CL180" i="6"/>
  <c r="CI180" i="6"/>
  <c r="CJ180" i="6"/>
  <c r="CK179" i="6"/>
  <c r="CL179" i="6"/>
  <c r="CI179" i="6"/>
  <c r="CJ179" i="6"/>
  <c r="CK178" i="6"/>
  <c r="CL178" i="6"/>
  <c r="CI178" i="6"/>
  <c r="CJ178" i="6"/>
  <c r="CK177" i="6"/>
  <c r="CL177" i="6"/>
  <c r="CI177" i="6"/>
  <c r="CJ177" i="6"/>
  <c r="CK176" i="6"/>
  <c r="CL176" i="6"/>
  <c r="CI176" i="6"/>
  <c r="CJ176" i="6"/>
  <c r="CK175" i="6"/>
  <c r="CL175" i="6"/>
  <c r="CI175" i="6"/>
  <c r="CJ175" i="6"/>
  <c r="CK174" i="6"/>
  <c r="CL174" i="6"/>
  <c r="CI174" i="6"/>
  <c r="CJ174" i="6"/>
  <c r="CK173" i="6"/>
  <c r="CL173" i="6"/>
  <c r="CI173" i="6"/>
  <c r="CJ173" i="6"/>
  <c r="CK172" i="6"/>
  <c r="CL172" i="6"/>
  <c r="CI172" i="6"/>
  <c r="CJ172" i="6"/>
  <c r="CK171" i="6"/>
  <c r="CL171" i="6"/>
  <c r="CI171" i="6"/>
  <c r="CJ171" i="6"/>
  <c r="CK170" i="6"/>
  <c r="CL170" i="6"/>
  <c r="CI170" i="6"/>
  <c r="CJ170" i="6"/>
  <c r="CK169" i="6"/>
  <c r="CL169" i="6"/>
  <c r="CI169" i="6"/>
  <c r="CJ169" i="6"/>
  <c r="CK168" i="6"/>
  <c r="CL168" i="6"/>
  <c r="CI168" i="6"/>
  <c r="CJ168" i="6"/>
  <c r="CK167" i="6"/>
  <c r="CL167" i="6"/>
  <c r="CI167" i="6"/>
  <c r="CJ167" i="6"/>
  <c r="CK166" i="6"/>
  <c r="CL166" i="6"/>
  <c r="CI166" i="6"/>
  <c r="CJ166" i="6"/>
  <c r="CK165" i="6"/>
  <c r="CL165" i="6"/>
  <c r="CI165" i="6"/>
  <c r="CJ165" i="6"/>
  <c r="CK164" i="6"/>
  <c r="CL164" i="6"/>
  <c r="CI164" i="6"/>
  <c r="CJ164" i="6"/>
  <c r="CK163" i="6"/>
  <c r="CL163" i="6"/>
  <c r="CI163" i="6"/>
  <c r="CJ163" i="6"/>
  <c r="CK162" i="6"/>
  <c r="CL162" i="6"/>
  <c r="CI162" i="6"/>
  <c r="CJ162" i="6"/>
  <c r="CK161" i="6"/>
  <c r="CL161" i="6"/>
  <c r="CI161" i="6"/>
  <c r="CJ161" i="6"/>
  <c r="CK160" i="6"/>
  <c r="CL160" i="6"/>
  <c r="CI160" i="6"/>
  <c r="CJ160" i="6"/>
  <c r="CK159" i="6"/>
  <c r="CL159" i="6"/>
  <c r="CI159" i="6"/>
  <c r="CJ159" i="6"/>
  <c r="CK158" i="6"/>
  <c r="CL158" i="6"/>
  <c r="CI158" i="6"/>
  <c r="CJ158" i="6"/>
  <c r="CK157" i="6"/>
  <c r="CL157" i="6"/>
  <c r="CI157" i="6"/>
  <c r="CJ157" i="6"/>
  <c r="CK156" i="6"/>
  <c r="CL156" i="6"/>
  <c r="CI156" i="6"/>
  <c r="CJ156" i="6"/>
  <c r="CJ155" i="6"/>
  <c r="CI155" i="6"/>
  <c r="CK155" i="6"/>
  <c r="CL155" i="6"/>
  <c r="CJ154" i="6"/>
  <c r="CK154" i="6"/>
  <c r="CL154" i="6"/>
  <c r="CI154" i="6"/>
  <c r="CJ153" i="6"/>
  <c r="CK153" i="6"/>
  <c r="CL153" i="6"/>
  <c r="CI153" i="6"/>
  <c r="CJ152" i="6"/>
  <c r="CK152" i="6"/>
  <c r="CL152" i="6"/>
  <c r="CI152" i="6"/>
  <c r="CJ151" i="6"/>
  <c r="CK151" i="6"/>
  <c r="CL151" i="6"/>
  <c r="CI151" i="6"/>
  <c r="CJ150" i="6"/>
  <c r="CK150" i="6"/>
  <c r="CL150" i="6"/>
  <c r="CI150" i="6"/>
  <c r="CJ149" i="6"/>
  <c r="CK149" i="6"/>
  <c r="CL149" i="6"/>
  <c r="CI149" i="6"/>
  <c r="CJ148" i="6"/>
  <c r="CK148" i="6"/>
  <c r="CL148" i="6"/>
  <c r="CI148" i="6"/>
  <c r="CJ147" i="6"/>
  <c r="CK147" i="6"/>
  <c r="CL147" i="6"/>
  <c r="CI147" i="6"/>
  <c r="CJ146" i="6"/>
  <c r="CK146" i="6"/>
  <c r="CL146" i="6"/>
  <c r="CI146" i="6"/>
  <c r="CJ145" i="6"/>
  <c r="CK145" i="6"/>
  <c r="CL145" i="6"/>
  <c r="CI145" i="6"/>
  <c r="CJ144" i="6"/>
  <c r="CK144" i="6"/>
  <c r="CL144" i="6"/>
  <c r="CI144" i="6"/>
  <c r="CJ143" i="6"/>
  <c r="CK143" i="6"/>
  <c r="CL143" i="6"/>
  <c r="CI143" i="6"/>
  <c r="CJ142" i="6"/>
  <c r="CK142" i="6"/>
  <c r="CL142" i="6"/>
  <c r="CI142" i="6"/>
  <c r="CJ141" i="6"/>
  <c r="CK141" i="6"/>
  <c r="CL141" i="6"/>
  <c r="CI141" i="6"/>
  <c r="CJ140" i="6"/>
  <c r="CK140" i="6"/>
  <c r="CL140" i="6"/>
  <c r="CI140" i="6"/>
  <c r="CJ139" i="6"/>
  <c r="CK139" i="6"/>
  <c r="CL139" i="6"/>
  <c r="CI139" i="6"/>
  <c r="CJ138" i="6"/>
  <c r="CK138" i="6"/>
  <c r="CL138" i="6"/>
  <c r="CI138" i="6"/>
  <c r="CJ137" i="6"/>
  <c r="CK137" i="6"/>
  <c r="CL137" i="6"/>
  <c r="CI137" i="6"/>
  <c r="CJ136" i="6"/>
  <c r="CK136" i="6"/>
  <c r="CL136" i="6"/>
  <c r="CI136" i="6"/>
  <c r="CJ135" i="6"/>
  <c r="CK135" i="6"/>
  <c r="CL135" i="6"/>
  <c r="CI135" i="6"/>
  <c r="CJ134" i="6"/>
  <c r="CK134" i="6"/>
  <c r="CL134" i="6"/>
  <c r="CI134" i="6"/>
  <c r="CJ133" i="6"/>
  <c r="CK133" i="6"/>
  <c r="CL133" i="6"/>
  <c r="CI133" i="6"/>
  <c r="CJ132" i="6"/>
  <c r="CK132" i="6"/>
  <c r="CL132" i="6"/>
  <c r="CI132" i="6"/>
  <c r="CJ131" i="6"/>
  <c r="CK131" i="6"/>
  <c r="CL131" i="6"/>
  <c r="CI131" i="6"/>
  <c r="CJ130" i="6"/>
  <c r="CK130" i="6"/>
  <c r="CL130" i="6"/>
  <c r="CI130" i="6"/>
  <c r="CJ129" i="6"/>
  <c r="CK129" i="6"/>
  <c r="CL129" i="6"/>
  <c r="CI129" i="6"/>
  <c r="CJ128" i="6"/>
  <c r="CK128" i="6"/>
  <c r="CL128" i="6"/>
  <c r="CI128" i="6"/>
  <c r="CJ127" i="6"/>
  <c r="CK127" i="6"/>
  <c r="CL127" i="6"/>
  <c r="CI127" i="6"/>
  <c r="CJ126" i="6"/>
  <c r="CK126" i="6"/>
  <c r="CL126" i="6"/>
  <c r="CI126" i="6"/>
  <c r="CJ125" i="6"/>
  <c r="CK125" i="6"/>
  <c r="CL125" i="6"/>
  <c r="CI125" i="6"/>
  <c r="CJ124" i="6"/>
  <c r="CK124" i="6"/>
  <c r="CL124" i="6"/>
  <c r="CI124" i="6"/>
  <c r="CJ123" i="6"/>
  <c r="CK123" i="6"/>
  <c r="CL123" i="6"/>
  <c r="CI123" i="6"/>
  <c r="CJ122" i="6"/>
  <c r="CK122" i="6"/>
  <c r="CL122" i="6"/>
  <c r="CI122" i="6"/>
  <c r="CJ121" i="6"/>
  <c r="CK121" i="6"/>
  <c r="CL121" i="6"/>
  <c r="CI121" i="6"/>
  <c r="CJ120" i="6"/>
  <c r="CK120" i="6"/>
  <c r="CL120" i="6"/>
  <c r="CI120" i="6"/>
  <c r="CJ119" i="6"/>
  <c r="CK119" i="6"/>
  <c r="CL119" i="6"/>
  <c r="CI119" i="6"/>
  <c r="CJ118" i="6"/>
  <c r="CK118" i="6"/>
  <c r="CL118" i="6"/>
  <c r="CI118" i="6"/>
  <c r="CJ117" i="6"/>
  <c r="CK117" i="6"/>
  <c r="CL117" i="6"/>
  <c r="CI117" i="6"/>
  <c r="CJ116" i="6"/>
  <c r="CK116" i="6"/>
  <c r="CL116" i="6"/>
  <c r="CI116" i="6"/>
  <c r="CJ115" i="6"/>
  <c r="CK115" i="6"/>
  <c r="CL115" i="6"/>
  <c r="CI115" i="6"/>
  <c r="CJ114" i="6"/>
  <c r="CK114" i="6"/>
  <c r="CL114" i="6"/>
  <c r="CI114" i="6"/>
  <c r="CJ113" i="6"/>
  <c r="CK113" i="6"/>
  <c r="CL113" i="6"/>
  <c r="CI113" i="6"/>
  <c r="CJ112" i="6"/>
  <c r="CK112" i="6"/>
  <c r="CL112" i="6"/>
  <c r="CI112" i="6"/>
  <c r="CJ111" i="6"/>
  <c r="CK111" i="6"/>
  <c r="CL111" i="6"/>
  <c r="CI111" i="6"/>
  <c r="CJ110" i="6"/>
  <c r="CK110" i="6"/>
  <c r="CL110" i="6"/>
  <c r="CI110" i="6"/>
  <c r="CJ109" i="6"/>
  <c r="CK109" i="6"/>
  <c r="CL109" i="6"/>
  <c r="CI109" i="6"/>
  <c r="CJ108" i="6"/>
  <c r="CK108" i="6"/>
  <c r="CL108" i="6"/>
  <c r="CI108" i="6"/>
  <c r="CJ107" i="6"/>
  <c r="CK107" i="6"/>
  <c r="CL107" i="6"/>
  <c r="CI107" i="6"/>
  <c r="CJ106" i="6"/>
  <c r="CK106" i="6"/>
  <c r="CL106" i="6"/>
  <c r="CI106" i="6"/>
  <c r="CJ105" i="6"/>
  <c r="CK105" i="6"/>
  <c r="CL105" i="6"/>
  <c r="CI105" i="6"/>
  <c r="CJ104" i="6"/>
  <c r="CK104" i="6"/>
  <c r="CL104" i="6"/>
  <c r="CI104" i="6"/>
  <c r="CJ103" i="6"/>
  <c r="CK103" i="6"/>
  <c r="CL103" i="6"/>
  <c r="CI103" i="6"/>
  <c r="CJ102" i="6"/>
  <c r="CK102" i="6"/>
  <c r="CL102" i="6"/>
  <c r="CI102" i="6"/>
  <c r="CJ101" i="6"/>
  <c r="CK101" i="6"/>
  <c r="CL101" i="6"/>
  <c r="CI101" i="6"/>
  <c r="CJ100" i="6"/>
  <c r="CK100" i="6"/>
  <c r="CL100" i="6"/>
  <c r="CI100" i="6"/>
  <c r="CJ99" i="6"/>
  <c r="CK99" i="6"/>
  <c r="CL99" i="6"/>
  <c r="CI99" i="6"/>
  <c r="CJ98" i="6"/>
  <c r="CK98" i="6"/>
  <c r="CL98" i="6"/>
  <c r="CI98" i="6"/>
  <c r="CJ97" i="6"/>
  <c r="CK97" i="6"/>
  <c r="CL97" i="6"/>
  <c r="CI97" i="6"/>
  <c r="CJ96" i="6"/>
  <c r="CK96" i="6"/>
  <c r="CL96" i="6"/>
  <c r="CI96" i="6"/>
  <c r="CJ95" i="6"/>
  <c r="CK95" i="6"/>
  <c r="CL95" i="6"/>
  <c r="CI95" i="6"/>
  <c r="CJ94" i="6"/>
  <c r="CK94" i="6"/>
  <c r="CL94" i="6"/>
  <c r="CI94" i="6"/>
  <c r="CJ93" i="6"/>
  <c r="CK93" i="6"/>
  <c r="CL93" i="6"/>
  <c r="CI93" i="6"/>
  <c r="CJ92" i="6"/>
  <c r="CI92" i="6"/>
  <c r="CK92" i="6"/>
  <c r="CL92" i="6"/>
  <c r="CJ91" i="6"/>
  <c r="CI91" i="6"/>
  <c r="CK91" i="6"/>
  <c r="CL91" i="6"/>
  <c r="CJ90" i="6"/>
  <c r="CL90" i="6"/>
  <c r="CI90" i="6"/>
  <c r="CK90" i="6"/>
  <c r="CJ89" i="6"/>
  <c r="CI89" i="6"/>
  <c r="CK89" i="6"/>
  <c r="CL89" i="6"/>
  <c r="CJ88" i="6"/>
  <c r="CK88" i="6"/>
  <c r="CI88" i="6"/>
  <c r="CL88" i="6"/>
  <c r="CJ87" i="6"/>
  <c r="CK87" i="6"/>
  <c r="CI87" i="6"/>
  <c r="CL87" i="6"/>
  <c r="CJ86" i="6"/>
  <c r="CK86" i="6"/>
  <c r="CI86" i="6"/>
  <c r="CL86" i="6"/>
  <c r="CJ85" i="6"/>
  <c r="CK85" i="6"/>
  <c r="CI85" i="6"/>
  <c r="CL85" i="6"/>
  <c r="CJ84" i="6"/>
  <c r="CK84" i="6"/>
  <c r="CI84" i="6"/>
  <c r="CL84" i="6"/>
  <c r="CJ83" i="6"/>
  <c r="CK83" i="6"/>
  <c r="CI83" i="6"/>
  <c r="CL83" i="6"/>
  <c r="CJ82" i="6"/>
  <c r="CK82" i="6"/>
  <c r="CI82" i="6"/>
  <c r="CL82" i="6"/>
  <c r="CJ81" i="6"/>
  <c r="CK81" i="6"/>
  <c r="CI81" i="6"/>
  <c r="CL81" i="6"/>
  <c r="CJ80" i="6"/>
  <c r="CK80" i="6"/>
  <c r="CI80" i="6"/>
  <c r="CL80" i="6"/>
  <c r="CJ79" i="6"/>
  <c r="CK79" i="6"/>
  <c r="CI79" i="6"/>
  <c r="CL79" i="6"/>
  <c r="CJ78" i="6"/>
  <c r="CK78" i="6"/>
  <c r="CI78" i="6"/>
  <c r="CL78" i="6"/>
  <c r="CJ77" i="6"/>
  <c r="CK77" i="6"/>
  <c r="CI77" i="6"/>
  <c r="CL77" i="6"/>
  <c r="CJ76" i="6"/>
  <c r="CK76" i="6"/>
  <c r="CI76" i="6"/>
  <c r="CL76" i="6"/>
  <c r="CJ75" i="6"/>
  <c r="CK75" i="6"/>
  <c r="CI75" i="6"/>
  <c r="CL75" i="6"/>
  <c r="CJ74" i="6"/>
  <c r="CK74" i="6"/>
  <c r="CI74" i="6"/>
  <c r="CL74" i="6"/>
  <c r="CJ73" i="6"/>
  <c r="CK73" i="6"/>
  <c r="CI73" i="6"/>
  <c r="CL73" i="6"/>
  <c r="CJ72" i="6"/>
  <c r="CK72" i="6"/>
  <c r="CI72" i="6"/>
  <c r="CL72" i="6"/>
  <c r="CJ71" i="6"/>
  <c r="CK71" i="6"/>
  <c r="CI71" i="6"/>
  <c r="CL71" i="6"/>
  <c r="CJ70" i="6"/>
  <c r="CK70" i="6"/>
  <c r="CI70" i="6"/>
  <c r="CL70" i="6"/>
  <c r="CJ69" i="6"/>
  <c r="CK69" i="6"/>
  <c r="CI69" i="6"/>
  <c r="CL69" i="6"/>
  <c r="CJ68" i="6"/>
  <c r="CK68" i="6"/>
  <c r="CI68" i="6"/>
  <c r="CL68" i="6"/>
  <c r="CJ67" i="6"/>
  <c r="CK67" i="6"/>
  <c r="CI67" i="6"/>
  <c r="CL67" i="6"/>
  <c r="CJ66" i="6"/>
  <c r="CK66" i="6"/>
  <c r="CI66" i="6"/>
  <c r="CL66" i="6"/>
  <c r="CJ65" i="6"/>
  <c r="CK65" i="6"/>
  <c r="CI65" i="6"/>
  <c r="CL65" i="6"/>
  <c r="CJ64" i="6"/>
  <c r="CK64" i="6"/>
  <c r="CI64" i="6"/>
  <c r="CL64" i="6"/>
  <c r="CJ63" i="6"/>
  <c r="CK63" i="6"/>
  <c r="CI63" i="6"/>
  <c r="CL63" i="6"/>
  <c r="CJ62" i="6"/>
  <c r="CK62" i="6"/>
  <c r="CI62" i="6"/>
  <c r="CL62" i="6"/>
  <c r="CJ61" i="6"/>
  <c r="CK61" i="6"/>
  <c r="CI61" i="6"/>
  <c r="CL61" i="6"/>
  <c r="CJ60" i="6"/>
  <c r="CK60" i="6"/>
  <c r="CI60" i="6"/>
  <c r="CL60" i="6"/>
  <c r="CJ59" i="6"/>
  <c r="CK59" i="6"/>
  <c r="CI59" i="6"/>
  <c r="CL59" i="6"/>
  <c r="CJ58" i="6"/>
  <c r="CK58" i="6"/>
  <c r="CI58" i="6"/>
  <c r="CL58" i="6"/>
  <c r="CJ57" i="6"/>
  <c r="CK57" i="6"/>
  <c r="CI57" i="6"/>
  <c r="CL57" i="6"/>
  <c r="CJ56" i="6"/>
  <c r="CK56" i="6"/>
  <c r="CI56" i="6"/>
  <c r="CL56" i="6"/>
  <c r="CJ55" i="6"/>
  <c r="CK55" i="6"/>
  <c r="CI55" i="6"/>
  <c r="CL55" i="6"/>
  <c r="CJ54" i="6"/>
  <c r="CK54" i="6"/>
  <c r="CI54" i="6"/>
  <c r="CL54" i="6"/>
  <c r="CJ53" i="6"/>
  <c r="CK53" i="6"/>
  <c r="CI53" i="6"/>
  <c r="CL53" i="6"/>
  <c r="CJ52" i="6"/>
  <c r="CK52" i="6"/>
  <c r="CI52" i="6"/>
  <c r="CL52" i="6"/>
  <c r="CJ51" i="6"/>
  <c r="CK51" i="6"/>
  <c r="CI51" i="6"/>
  <c r="CL51" i="6"/>
  <c r="CJ50" i="6"/>
  <c r="CK50" i="6"/>
  <c r="CI50" i="6"/>
  <c r="CL50" i="6"/>
  <c r="CJ49" i="6"/>
  <c r="CK49" i="6"/>
  <c r="CI49" i="6"/>
  <c r="CL49" i="6"/>
  <c r="CJ48" i="6"/>
  <c r="CK48" i="6"/>
  <c r="CI48" i="6"/>
  <c r="CL48" i="6"/>
  <c r="CJ47" i="6"/>
  <c r="CK47" i="6"/>
  <c r="CI47" i="6"/>
  <c r="CL47" i="6"/>
  <c r="CJ46" i="6"/>
  <c r="CK46" i="6"/>
  <c r="CI46" i="6"/>
  <c r="CL46" i="6"/>
  <c r="CJ45" i="6"/>
  <c r="CK45" i="6"/>
  <c r="CI45" i="6"/>
  <c r="CL45" i="6"/>
  <c r="CJ44" i="6"/>
  <c r="CK44" i="6"/>
  <c r="CI44" i="6"/>
  <c r="CL44" i="6"/>
  <c r="CJ43" i="6"/>
  <c r="CK43" i="6"/>
  <c r="CI43" i="6"/>
  <c r="CL43" i="6"/>
  <c r="CJ42" i="6"/>
  <c r="CK42" i="6"/>
  <c r="CI42" i="6"/>
  <c r="CL42" i="6"/>
  <c r="CJ41" i="6"/>
  <c r="CK41" i="6"/>
  <c r="CI41" i="6"/>
  <c r="CL41" i="6"/>
  <c r="CJ40" i="6"/>
  <c r="CK40" i="6"/>
  <c r="CI40" i="6"/>
  <c r="CL40" i="6"/>
  <c r="CJ39" i="6"/>
  <c r="CK39" i="6"/>
  <c r="CI39" i="6"/>
  <c r="CL39" i="6"/>
  <c r="CJ38" i="6"/>
  <c r="CK38" i="6"/>
  <c r="CI38" i="6"/>
  <c r="CL38" i="6"/>
  <c r="CJ37" i="6"/>
  <c r="CK37" i="6"/>
  <c r="CI37" i="6"/>
  <c r="CL37" i="6"/>
  <c r="CJ36" i="6"/>
  <c r="CK36" i="6"/>
  <c r="CI36" i="6"/>
  <c r="CL36" i="6"/>
  <c r="CJ35" i="6"/>
  <c r="CK35" i="6"/>
  <c r="CI35" i="6"/>
  <c r="CL35" i="6"/>
  <c r="CJ34" i="6"/>
  <c r="CK34" i="6"/>
  <c r="CI34" i="6"/>
  <c r="CL34" i="6"/>
  <c r="CJ33" i="6"/>
  <c r="CK33" i="6"/>
  <c r="CI33" i="6"/>
  <c r="CL33" i="6"/>
  <c r="CJ32" i="6"/>
  <c r="CK32" i="6"/>
  <c r="CI32" i="6"/>
  <c r="CL32" i="6"/>
  <c r="CJ31" i="6"/>
  <c r="CK31" i="6"/>
  <c r="CI31" i="6"/>
  <c r="CL31" i="6"/>
  <c r="CJ30" i="6"/>
  <c r="CK30" i="6"/>
  <c r="CI30" i="6"/>
  <c r="CL30" i="6"/>
  <c r="CJ29" i="6"/>
  <c r="CK29" i="6"/>
  <c r="CI29" i="6"/>
  <c r="CL29" i="6"/>
  <c r="CJ28" i="6"/>
  <c r="CK28" i="6"/>
  <c r="CI28" i="6"/>
  <c r="CL28" i="6"/>
  <c r="CJ27" i="6"/>
  <c r="CK27" i="6"/>
  <c r="CI27" i="6"/>
  <c r="CL27" i="6"/>
  <c r="CJ26" i="6"/>
  <c r="CK26" i="6"/>
  <c r="CI26" i="6"/>
  <c r="CL26" i="6"/>
  <c r="CJ25" i="6"/>
  <c r="CK25" i="6"/>
  <c r="CI25" i="6"/>
  <c r="CL25" i="6"/>
  <c r="CJ24" i="6"/>
  <c r="CK24" i="6"/>
  <c r="CI24" i="6"/>
  <c r="CL24" i="6"/>
  <c r="CJ23" i="6"/>
  <c r="CK23" i="6"/>
  <c r="CI23" i="6"/>
  <c r="CL23" i="6"/>
  <c r="CJ22" i="6"/>
  <c r="CK22" i="6"/>
  <c r="CI22" i="6"/>
  <c r="CL22" i="6"/>
  <c r="CJ21" i="6"/>
  <c r="CK21" i="6"/>
  <c r="CI21" i="6"/>
  <c r="CL21" i="6"/>
  <c r="CJ20" i="6"/>
  <c r="CK20" i="6"/>
  <c r="CI20" i="6"/>
  <c r="CL20" i="6"/>
  <c r="CJ19" i="6"/>
  <c r="CK19" i="6"/>
  <c r="CI19" i="6"/>
  <c r="CL19" i="6"/>
  <c r="CJ18" i="6"/>
  <c r="CK18" i="6"/>
  <c r="CI18" i="6"/>
  <c r="CL18" i="6"/>
  <c r="CJ17" i="6"/>
  <c r="CK17" i="6"/>
  <c r="CI17" i="6"/>
  <c r="CL17" i="6"/>
  <c r="CJ16" i="6"/>
  <c r="CK16" i="6"/>
  <c r="CI16" i="6"/>
  <c r="CL16" i="6"/>
  <c r="CJ15" i="6"/>
  <c r="CK15" i="6"/>
  <c r="CI15" i="6"/>
  <c r="CL15" i="6"/>
  <c r="CJ14" i="6"/>
  <c r="CK14" i="6"/>
  <c r="CI14" i="6"/>
  <c r="CL14" i="6"/>
  <c r="CJ13" i="6"/>
  <c r="CK13" i="6"/>
  <c r="CI13" i="6"/>
  <c r="CL13" i="6"/>
  <c r="CJ12" i="6"/>
  <c r="CK12" i="6"/>
  <c r="CI12" i="6"/>
  <c r="CL12" i="6"/>
  <c r="AY396" i="6"/>
  <c r="AZ396" i="6"/>
  <c r="BA396" i="6"/>
  <c r="BB396" i="6"/>
  <c r="AZ395" i="6"/>
  <c r="BA395" i="6"/>
  <c r="BB395" i="6"/>
  <c r="AY395" i="6"/>
  <c r="BA394" i="6"/>
  <c r="BB394" i="6"/>
  <c r="AY394" i="6"/>
  <c r="AZ394" i="6"/>
  <c r="BB393" i="6"/>
  <c r="AY393" i="6"/>
  <c r="AZ393" i="6"/>
  <c r="BA393" i="6"/>
  <c r="AY392" i="6"/>
  <c r="AZ392" i="6"/>
  <c r="BA392" i="6"/>
  <c r="BB392" i="6"/>
  <c r="AZ391" i="6"/>
  <c r="BA391" i="6"/>
  <c r="BB391" i="6"/>
  <c r="AY391" i="6"/>
  <c r="BA390" i="6"/>
  <c r="BB390" i="6"/>
  <c r="AY390" i="6"/>
  <c r="AZ390" i="6"/>
  <c r="BB389" i="6"/>
  <c r="AY389" i="6"/>
  <c r="AZ389" i="6"/>
  <c r="BA389" i="6"/>
  <c r="AY388" i="6"/>
  <c r="AZ388" i="6"/>
  <c r="BA388" i="6"/>
  <c r="BB388" i="6"/>
  <c r="AZ387" i="6"/>
  <c r="BA387" i="6"/>
  <c r="BB387" i="6"/>
  <c r="AY387" i="6"/>
  <c r="BA386" i="6"/>
  <c r="BB386" i="6"/>
  <c r="AY386" i="6"/>
  <c r="AZ386" i="6"/>
  <c r="BB385" i="6"/>
  <c r="AY385" i="6"/>
  <c r="AZ385" i="6"/>
  <c r="BA385" i="6"/>
  <c r="AY384" i="6"/>
  <c r="AZ384" i="6"/>
  <c r="BA384" i="6"/>
  <c r="BB384" i="6"/>
  <c r="AZ383" i="6"/>
  <c r="BA383" i="6"/>
  <c r="BB383" i="6"/>
  <c r="AY383" i="6"/>
  <c r="BA382" i="6"/>
  <c r="BB382" i="6"/>
  <c r="AY382" i="6"/>
  <c r="AZ382" i="6"/>
  <c r="BB381" i="6"/>
  <c r="AY381" i="6"/>
  <c r="AZ381" i="6"/>
  <c r="BA381" i="6"/>
  <c r="AY380" i="6"/>
  <c r="AZ380" i="6"/>
  <c r="BA380" i="6"/>
  <c r="BB380" i="6"/>
  <c r="AZ379" i="6"/>
  <c r="BA379" i="6"/>
  <c r="BB379" i="6"/>
  <c r="AY379" i="6"/>
  <c r="BA378" i="6"/>
  <c r="BB378" i="6"/>
  <c r="AY378" i="6"/>
  <c r="AZ378" i="6"/>
  <c r="BB377" i="6"/>
  <c r="AY377" i="6"/>
  <c r="AZ377" i="6"/>
  <c r="BA377" i="6"/>
  <c r="AY376" i="6"/>
  <c r="AZ376" i="6"/>
  <c r="BA376" i="6"/>
  <c r="BB376" i="6"/>
  <c r="AZ375" i="6"/>
  <c r="BA375" i="6"/>
  <c r="BB375" i="6"/>
  <c r="AY375" i="6"/>
  <c r="BA374" i="6"/>
  <c r="BB374" i="6"/>
  <c r="AY374" i="6"/>
  <c r="AZ374" i="6"/>
  <c r="BB373" i="6"/>
  <c r="AY373" i="6"/>
  <c r="AZ373" i="6"/>
  <c r="BA373" i="6"/>
  <c r="AY372" i="6"/>
  <c r="AZ372" i="6"/>
  <c r="BA372" i="6"/>
  <c r="BB372" i="6"/>
  <c r="AZ371" i="6"/>
  <c r="BA371" i="6"/>
  <c r="BB371" i="6"/>
  <c r="AY371" i="6"/>
  <c r="BA370" i="6"/>
  <c r="BB370" i="6"/>
  <c r="AY370" i="6"/>
  <c r="AZ370" i="6"/>
  <c r="BB369" i="6"/>
  <c r="AY369" i="6"/>
  <c r="AZ369" i="6"/>
  <c r="BA369" i="6"/>
  <c r="AY368" i="6"/>
  <c r="AZ368" i="6"/>
  <c r="BA368" i="6"/>
  <c r="BB368" i="6"/>
  <c r="AZ367" i="6"/>
  <c r="BA367" i="6"/>
  <c r="BB367" i="6"/>
  <c r="AY367" i="6"/>
  <c r="BA366" i="6"/>
  <c r="BB366" i="6"/>
  <c r="AY366" i="6"/>
  <c r="AZ366" i="6"/>
  <c r="BB365" i="6"/>
  <c r="AY365" i="6"/>
  <c r="AZ365" i="6"/>
  <c r="BA365" i="6"/>
  <c r="AY364" i="6"/>
  <c r="AZ364" i="6"/>
  <c r="BA364" i="6"/>
  <c r="BB364" i="6"/>
  <c r="AZ363" i="6"/>
  <c r="BA363" i="6"/>
  <c r="BB363" i="6"/>
  <c r="AY363" i="6"/>
  <c r="BA362" i="6"/>
  <c r="BB362" i="6"/>
  <c r="AY362" i="6"/>
  <c r="AZ362" i="6"/>
  <c r="BB361" i="6"/>
  <c r="AY361" i="6"/>
  <c r="AZ361" i="6"/>
  <c r="BA361" i="6"/>
  <c r="AY360" i="6"/>
  <c r="AZ360" i="6"/>
  <c r="BA360" i="6"/>
  <c r="BB360" i="6"/>
  <c r="AZ359" i="6"/>
  <c r="BA359" i="6"/>
  <c r="BB359" i="6"/>
  <c r="AY359" i="6"/>
  <c r="BA358" i="6"/>
  <c r="BB358" i="6"/>
  <c r="AY358" i="6"/>
  <c r="AZ358" i="6"/>
  <c r="BB357" i="6"/>
  <c r="AY357" i="6"/>
  <c r="AZ357" i="6"/>
  <c r="BA357" i="6"/>
  <c r="AY356" i="6"/>
  <c r="AZ356" i="6"/>
  <c r="BA356" i="6"/>
  <c r="BB356" i="6"/>
  <c r="AZ355" i="6"/>
  <c r="BA355" i="6"/>
  <c r="BB355" i="6"/>
  <c r="AY355" i="6"/>
  <c r="BA354" i="6"/>
  <c r="BB354" i="6"/>
  <c r="AY354" i="6"/>
  <c r="AZ354" i="6"/>
  <c r="BB353" i="6"/>
  <c r="AY353" i="6"/>
  <c r="AZ353" i="6"/>
  <c r="BA353" i="6"/>
  <c r="AY352" i="6"/>
  <c r="AZ352" i="6"/>
  <c r="BA352" i="6"/>
  <c r="BB352" i="6"/>
  <c r="AZ351" i="6"/>
  <c r="BA351" i="6"/>
  <c r="BB351" i="6"/>
  <c r="AY351" i="6"/>
  <c r="BA350" i="6"/>
  <c r="BB350" i="6"/>
  <c r="AY350" i="6"/>
  <c r="AZ350" i="6"/>
  <c r="BB349" i="6"/>
  <c r="AY349" i="6"/>
  <c r="AZ349" i="6"/>
  <c r="BA349" i="6"/>
  <c r="AY348" i="6"/>
  <c r="AZ348" i="6"/>
  <c r="BA348" i="6"/>
  <c r="BB348" i="6"/>
  <c r="AZ347" i="6"/>
  <c r="BA347" i="6"/>
  <c r="BB347" i="6"/>
  <c r="AY347" i="6"/>
  <c r="BA346" i="6"/>
  <c r="BB346" i="6"/>
  <c r="AY346" i="6"/>
  <c r="AZ346" i="6"/>
  <c r="BB345" i="6"/>
  <c r="AY345" i="6"/>
  <c r="AZ345" i="6"/>
  <c r="BA345" i="6"/>
  <c r="AY344" i="6"/>
  <c r="AZ344" i="6"/>
  <c r="BA344" i="6"/>
  <c r="BB344" i="6"/>
  <c r="AZ343" i="6"/>
  <c r="BA343" i="6"/>
  <c r="BB343" i="6"/>
  <c r="AY343" i="6"/>
  <c r="BA342" i="6"/>
  <c r="BB342" i="6"/>
  <c r="AY342" i="6"/>
  <c r="AZ342" i="6"/>
  <c r="BB341" i="6"/>
  <c r="AY341" i="6"/>
  <c r="AZ341" i="6"/>
  <c r="BA341" i="6"/>
  <c r="AY340" i="6"/>
  <c r="AZ340" i="6"/>
  <c r="BA340" i="6"/>
  <c r="BB340" i="6"/>
  <c r="AZ339" i="6"/>
  <c r="BA339" i="6"/>
  <c r="BB339" i="6"/>
  <c r="AY339" i="6"/>
  <c r="BA338" i="6"/>
  <c r="BB338" i="6"/>
  <c r="AY338" i="6"/>
  <c r="AZ338" i="6"/>
  <c r="BB337" i="6"/>
  <c r="AY337" i="6"/>
  <c r="AZ337" i="6"/>
  <c r="BA337" i="6"/>
  <c r="AY336" i="6"/>
  <c r="AZ336" i="6"/>
  <c r="BA336" i="6"/>
  <c r="BB336" i="6"/>
  <c r="AZ335" i="6"/>
  <c r="BA335" i="6"/>
  <c r="BB335" i="6"/>
  <c r="AY335" i="6"/>
  <c r="BA334" i="6"/>
  <c r="BB334" i="6"/>
  <c r="AY334" i="6"/>
  <c r="AZ334" i="6"/>
  <c r="BB333" i="6"/>
  <c r="AY333" i="6"/>
  <c r="AZ333" i="6"/>
  <c r="BA333" i="6"/>
  <c r="AY332" i="6"/>
  <c r="AZ332" i="6"/>
  <c r="BA332" i="6"/>
  <c r="BB332" i="6"/>
  <c r="AZ331" i="6"/>
  <c r="BA331" i="6"/>
  <c r="BB331" i="6"/>
  <c r="AY331" i="6"/>
  <c r="BA330" i="6"/>
  <c r="BB330" i="6"/>
  <c r="AY330" i="6"/>
  <c r="AZ330" i="6"/>
  <c r="BB329" i="6"/>
  <c r="AY329" i="6"/>
  <c r="AZ329" i="6"/>
  <c r="BA329" i="6"/>
  <c r="AY328" i="6"/>
  <c r="AZ328" i="6"/>
  <c r="BA328" i="6"/>
  <c r="BB328" i="6"/>
  <c r="AZ327" i="6"/>
  <c r="BA327" i="6"/>
  <c r="BB327" i="6"/>
  <c r="AY327" i="6"/>
  <c r="BA326" i="6"/>
  <c r="BB326" i="6"/>
  <c r="AY326" i="6"/>
  <c r="AZ326" i="6"/>
  <c r="BB325" i="6"/>
  <c r="AY325" i="6"/>
  <c r="AZ325" i="6"/>
  <c r="BA325" i="6"/>
  <c r="AY324" i="6"/>
  <c r="AZ324" i="6"/>
  <c r="BA324" i="6"/>
  <c r="BB324" i="6"/>
  <c r="AZ323" i="6"/>
  <c r="BA323" i="6"/>
  <c r="BB323" i="6"/>
  <c r="AY323" i="6"/>
  <c r="BA322" i="6"/>
  <c r="BB322" i="6"/>
  <c r="AY322" i="6"/>
  <c r="AZ322" i="6"/>
  <c r="BB321" i="6"/>
  <c r="AY321" i="6"/>
  <c r="AZ321" i="6"/>
  <c r="BA321" i="6"/>
  <c r="AY320" i="6"/>
  <c r="AZ320" i="6"/>
  <c r="BA320" i="6"/>
  <c r="BB320" i="6"/>
  <c r="AZ319" i="6"/>
  <c r="BA319" i="6"/>
  <c r="BB319" i="6"/>
  <c r="AY319" i="6"/>
  <c r="BA318" i="6"/>
  <c r="BB318" i="6"/>
  <c r="AY318" i="6"/>
  <c r="AZ318" i="6"/>
  <c r="BB317" i="6"/>
  <c r="AY317" i="6"/>
  <c r="AZ317" i="6"/>
  <c r="BA317" i="6"/>
  <c r="AY316" i="6"/>
  <c r="AZ316" i="6"/>
  <c r="BA316" i="6"/>
  <c r="BB316" i="6"/>
  <c r="AZ315" i="6"/>
  <c r="BA315" i="6"/>
  <c r="BB315" i="6"/>
  <c r="AY315" i="6"/>
  <c r="BA314" i="6"/>
  <c r="BB314" i="6"/>
  <c r="AY314" i="6"/>
  <c r="AZ314" i="6"/>
  <c r="BB313" i="6"/>
  <c r="AY313" i="6"/>
  <c r="AZ313" i="6"/>
  <c r="BA313" i="6"/>
  <c r="AY312" i="6"/>
  <c r="AZ312" i="6"/>
  <c r="BA312" i="6"/>
  <c r="BB312" i="6"/>
  <c r="AZ311" i="6"/>
  <c r="BA311" i="6"/>
  <c r="BB311" i="6"/>
  <c r="AY311" i="6"/>
  <c r="BA310" i="6"/>
  <c r="BB310" i="6"/>
  <c r="AY310" i="6"/>
  <c r="AZ310" i="6"/>
  <c r="BB309" i="6"/>
  <c r="AY309" i="6"/>
  <c r="AZ309" i="6"/>
  <c r="BA309" i="6"/>
  <c r="AY308" i="6"/>
  <c r="AZ308" i="6"/>
  <c r="BA308" i="6"/>
  <c r="BB308" i="6"/>
  <c r="AZ307" i="6"/>
  <c r="BA307" i="6"/>
  <c r="BB307" i="6"/>
  <c r="AY307" i="6"/>
  <c r="BA306" i="6"/>
  <c r="BB306" i="6"/>
  <c r="AY306" i="6"/>
  <c r="AZ306" i="6"/>
  <c r="BB305" i="6"/>
  <c r="AY305" i="6"/>
  <c r="AZ305" i="6"/>
  <c r="BA305" i="6"/>
  <c r="AY304" i="6"/>
  <c r="AZ304" i="6"/>
  <c r="BA304" i="6"/>
  <c r="BB304" i="6"/>
  <c r="AZ303" i="6"/>
  <c r="BA303" i="6"/>
  <c r="BB303" i="6"/>
  <c r="AY303" i="6"/>
  <c r="BA302" i="6"/>
  <c r="BB302" i="6"/>
  <c r="AY302" i="6"/>
  <c r="AZ302" i="6"/>
  <c r="BB301" i="6"/>
  <c r="AY301" i="6"/>
  <c r="AZ301" i="6"/>
  <c r="BA301" i="6"/>
  <c r="AY300" i="6"/>
  <c r="AZ300" i="6"/>
  <c r="BA300" i="6"/>
  <c r="BB300" i="6"/>
  <c r="AZ299" i="6"/>
  <c r="BA299" i="6"/>
  <c r="BB299" i="6"/>
  <c r="AY299" i="6"/>
  <c r="BA298" i="6"/>
  <c r="BB298" i="6"/>
  <c r="AY298" i="6"/>
  <c r="AZ298" i="6"/>
  <c r="BB297" i="6"/>
  <c r="AY297" i="6"/>
  <c r="AZ297" i="6"/>
  <c r="BA297" i="6"/>
  <c r="AY296" i="6"/>
  <c r="AZ296" i="6"/>
  <c r="BA296" i="6"/>
  <c r="BB296" i="6"/>
  <c r="AZ295" i="6"/>
  <c r="BA295" i="6"/>
  <c r="BB295" i="6"/>
  <c r="AY295" i="6"/>
  <c r="BA294" i="6"/>
  <c r="BB294" i="6"/>
  <c r="AY294" i="6"/>
  <c r="AZ294" i="6"/>
  <c r="BB293" i="6"/>
  <c r="AY293" i="6"/>
  <c r="AZ293" i="6"/>
  <c r="BA293" i="6"/>
  <c r="AY292" i="6"/>
  <c r="AZ292" i="6"/>
  <c r="BA292" i="6"/>
  <c r="BB292" i="6"/>
  <c r="AZ291" i="6"/>
  <c r="BA291" i="6"/>
  <c r="BB291" i="6"/>
  <c r="AY291" i="6"/>
  <c r="BA290" i="6"/>
  <c r="BB290" i="6"/>
  <c r="AY290" i="6"/>
  <c r="AZ290" i="6"/>
  <c r="BB289" i="6"/>
  <c r="AY289" i="6"/>
  <c r="AZ289" i="6"/>
  <c r="BA289" i="6"/>
  <c r="AY288" i="6"/>
  <c r="AZ288" i="6"/>
  <c r="BA288" i="6"/>
  <c r="BB288" i="6"/>
  <c r="AZ287" i="6"/>
  <c r="BA287" i="6"/>
  <c r="BB287" i="6"/>
  <c r="AY287" i="6"/>
  <c r="AY286" i="6"/>
  <c r="BA286" i="6"/>
  <c r="BB286" i="6"/>
  <c r="AZ286" i="6"/>
  <c r="BB285" i="6"/>
  <c r="AZ285" i="6"/>
  <c r="AY285" i="6"/>
  <c r="BA285" i="6"/>
  <c r="AY284" i="6"/>
  <c r="BA284" i="6"/>
  <c r="AZ284" i="6"/>
  <c r="BB284" i="6"/>
  <c r="AZ283" i="6"/>
  <c r="BB283" i="6"/>
  <c r="BA283" i="6"/>
  <c r="AY283" i="6"/>
  <c r="BA282" i="6"/>
  <c r="AY282" i="6"/>
  <c r="AZ282" i="6"/>
  <c r="BB282" i="6"/>
  <c r="BB281" i="6"/>
  <c r="AZ281" i="6"/>
  <c r="AY281" i="6"/>
  <c r="BA281" i="6"/>
  <c r="AY280" i="6"/>
  <c r="BA280" i="6"/>
  <c r="AZ280" i="6"/>
  <c r="BB280" i="6"/>
  <c r="AZ279" i="6"/>
  <c r="BB279" i="6"/>
  <c r="AY279" i="6"/>
  <c r="BA279" i="6"/>
  <c r="BA278" i="6"/>
  <c r="AY278" i="6"/>
  <c r="BB278" i="6"/>
  <c r="AZ278" i="6"/>
  <c r="BB277" i="6"/>
  <c r="AZ277" i="6"/>
  <c r="AY277" i="6"/>
  <c r="BA277" i="6"/>
  <c r="AY276" i="6"/>
  <c r="BA276" i="6"/>
  <c r="AZ276" i="6"/>
  <c r="BB276" i="6"/>
  <c r="AZ275" i="6"/>
  <c r="BB275" i="6"/>
  <c r="BA275" i="6"/>
  <c r="AY275" i="6"/>
  <c r="BA274" i="6"/>
  <c r="AY274" i="6"/>
  <c r="AZ274" i="6"/>
  <c r="BB274" i="6"/>
  <c r="BB273" i="6"/>
  <c r="AZ273" i="6"/>
  <c r="AY273" i="6"/>
  <c r="BA273" i="6"/>
  <c r="AY272" i="6"/>
  <c r="BA272" i="6"/>
  <c r="AZ272" i="6"/>
  <c r="BB272" i="6"/>
  <c r="AZ271" i="6"/>
  <c r="BB271" i="6"/>
  <c r="AY271" i="6"/>
  <c r="BA271" i="6"/>
  <c r="BA270" i="6"/>
  <c r="AY270" i="6"/>
  <c r="BB270" i="6"/>
  <c r="AZ270" i="6"/>
  <c r="BB269" i="6"/>
  <c r="AZ269" i="6"/>
  <c r="AY269" i="6"/>
  <c r="BA269" i="6"/>
  <c r="AY268" i="6"/>
  <c r="BA268" i="6"/>
  <c r="AZ268" i="6"/>
  <c r="BB268" i="6"/>
  <c r="AZ267" i="6"/>
  <c r="BB267" i="6"/>
  <c r="BA267" i="6"/>
  <c r="AY267" i="6"/>
  <c r="BA266" i="6"/>
  <c r="AY266" i="6"/>
  <c r="AZ266" i="6"/>
  <c r="BB266" i="6"/>
  <c r="BB265" i="6"/>
  <c r="AZ265" i="6"/>
  <c r="AY265" i="6"/>
  <c r="BA265" i="6"/>
  <c r="AY264" i="6"/>
  <c r="BA264" i="6"/>
  <c r="AZ264" i="6"/>
  <c r="BB264" i="6"/>
  <c r="AZ263" i="6"/>
  <c r="BB263" i="6"/>
  <c r="AY263" i="6"/>
  <c r="BA263" i="6"/>
  <c r="BA262" i="6"/>
  <c r="BB262" i="6"/>
  <c r="AY262" i="6"/>
  <c r="AZ262" i="6"/>
  <c r="BB261" i="6"/>
  <c r="AY261" i="6"/>
  <c r="AZ261" i="6"/>
  <c r="BA261" i="6"/>
  <c r="AY260" i="6"/>
  <c r="AZ260" i="6"/>
  <c r="BA260" i="6"/>
  <c r="BB260" i="6"/>
  <c r="AZ259" i="6"/>
  <c r="BA259" i="6"/>
  <c r="BB259" i="6"/>
  <c r="AY259" i="6"/>
  <c r="BA258" i="6"/>
  <c r="BB258" i="6"/>
  <c r="AY258" i="6"/>
  <c r="AZ258" i="6"/>
  <c r="BB257" i="6"/>
  <c r="AY257" i="6"/>
  <c r="AZ257" i="6"/>
  <c r="BA257" i="6"/>
  <c r="AY256" i="6"/>
  <c r="AZ256" i="6"/>
  <c r="BA256" i="6"/>
  <c r="BB256" i="6"/>
  <c r="AZ255" i="6"/>
  <c r="BA255" i="6"/>
  <c r="BB255" i="6"/>
  <c r="AY255" i="6"/>
  <c r="BA254" i="6"/>
  <c r="BB254" i="6"/>
  <c r="AY254" i="6"/>
  <c r="AZ254" i="6"/>
  <c r="BB253" i="6"/>
  <c r="AY253" i="6"/>
  <c r="AZ253" i="6"/>
  <c r="BA253" i="6"/>
  <c r="AY252" i="6"/>
  <c r="AZ252" i="6"/>
  <c r="BA252" i="6"/>
  <c r="BB252" i="6"/>
  <c r="AZ251" i="6"/>
  <c r="BA251" i="6"/>
  <c r="BB251" i="6"/>
  <c r="AY251" i="6"/>
  <c r="BA250" i="6"/>
  <c r="BB250" i="6"/>
  <c r="AY250" i="6"/>
  <c r="AZ250" i="6"/>
  <c r="BB249" i="6"/>
  <c r="AY249" i="6"/>
  <c r="AZ249" i="6"/>
  <c r="BA249" i="6"/>
  <c r="AY248" i="6"/>
  <c r="AZ248" i="6"/>
  <c r="BA248" i="6"/>
  <c r="BB248" i="6"/>
  <c r="AZ247" i="6"/>
  <c r="BA247" i="6"/>
  <c r="BB247" i="6"/>
  <c r="AY247" i="6"/>
  <c r="BA246" i="6"/>
  <c r="BB246" i="6"/>
  <c r="AY246" i="6"/>
  <c r="AZ246" i="6"/>
  <c r="BB245" i="6"/>
  <c r="AY245" i="6"/>
  <c r="AZ245" i="6"/>
  <c r="BA245" i="6"/>
  <c r="AY244" i="6"/>
  <c r="AZ244" i="6"/>
  <c r="BA244" i="6"/>
  <c r="BB244" i="6"/>
  <c r="AZ243" i="6"/>
  <c r="BA243" i="6"/>
  <c r="BB243" i="6"/>
  <c r="AY243" i="6"/>
  <c r="BA242" i="6"/>
  <c r="BB242" i="6"/>
  <c r="AY242" i="6"/>
  <c r="AZ242" i="6"/>
  <c r="BB241" i="6"/>
  <c r="AY241" i="6"/>
  <c r="AZ241" i="6"/>
  <c r="BA241" i="6"/>
  <c r="AY240" i="6"/>
  <c r="AZ240" i="6"/>
  <c r="BA240" i="6"/>
  <c r="BB240" i="6"/>
  <c r="AZ239" i="6"/>
  <c r="BA239" i="6"/>
  <c r="BB239" i="6"/>
  <c r="AY239" i="6"/>
  <c r="BA238" i="6"/>
  <c r="BB238" i="6"/>
  <c r="AY238" i="6"/>
  <c r="AZ238" i="6"/>
  <c r="BB237" i="6"/>
  <c r="AY237" i="6"/>
  <c r="AZ237" i="6"/>
  <c r="BA237" i="6"/>
  <c r="AY236" i="6"/>
  <c r="AZ236" i="6"/>
  <c r="BA236" i="6"/>
  <c r="BB236" i="6"/>
  <c r="AZ235" i="6"/>
  <c r="BA235" i="6"/>
  <c r="BB235" i="6"/>
  <c r="AY235" i="6"/>
  <c r="BA234" i="6"/>
  <c r="BB234" i="6"/>
  <c r="AY234" i="6"/>
  <c r="AZ234" i="6"/>
  <c r="BB233" i="6"/>
  <c r="AY233" i="6"/>
  <c r="AZ233" i="6"/>
  <c r="BA233" i="6"/>
  <c r="AY232" i="6"/>
  <c r="AZ232" i="6"/>
  <c r="BA232" i="6"/>
  <c r="BB232" i="6"/>
  <c r="AZ231" i="6"/>
  <c r="BA231" i="6"/>
  <c r="BB231" i="6"/>
  <c r="AY231" i="6"/>
  <c r="BA230" i="6"/>
  <c r="BB230" i="6"/>
  <c r="AY230" i="6"/>
  <c r="AZ230" i="6"/>
  <c r="BB229" i="6"/>
  <c r="AY229" i="6"/>
  <c r="AZ229" i="6"/>
  <c r="BA229" i="6"/>
  <c r="AY228" i="6"/>
  <c r="AZ228" i="6"/>
  <c r="BA228" i="6"/>
  <c r="BB228" i="6"/>
  <c r="AZ227" i="6"/>
  <c r="BA227" i="6"/>
  <c r="BB227" i="6"/>
  <c r="AY227" i="6"/>
  <c r="BA226" i="6"/>
  <c r="BB226" i="6"/>
  <c r="AY226" i="6"/>
  <c r="AZ226" i="6"/>
  <c r="BB225" i="6"/>
  <c r="AY225" i="6"/>
  <c r="AZ225" i="6"/>
  <c r="BA225" i="6"/>
  <c r="AY224" i="6"/>
  <c r="AZ224" i="6"/>
  <c r="BA224" i="6"/>
  <c r="BB224" i="6"/>
  <c r="AZ223" i="6"/>
  <c r="BA223" i="6"/>
  <c r="BB223" i="6"/>
  <c r="AY223" i="6"/>
  <c r="BA222" i="6"/>
  <c r="BB222" i="6"/>
  <c r="AY222" i="6"/>
  <c r="AZ222" i="6"/>
  <c r="BB221" i="6"/>
  <c r="AY221" i="6"/>
  <c r="AZ221" i="6"/>
  <c r="BA221" i="6"/>
  <c r="AY220" i="6"/>
  <c r="AZ220" i="6"/>
  <c r="BA220" i="6"/>
  <c r="BB220" i="6"/>
  <c r="AZ219" i="6"/>
  <c r="BA219" i="6"/>
  <c r="BB219" i="6"/>
  <c r="AY219" i="6"/>
  <c r="BA218" i="6"/>
  <c r="BB218" i="6"/>
  <c r="AY218" i="6"/>
  <c r="AZ218" i="6"/>
  <c r="BB217" i="6"/>
  <c r="AY217" i="6"/>
  <c r="AZ217" i="6"/>
  <c r="BA217" i="6"/>
  <c r="AY216" i="6"/>
  <c r="AZ216" i="6"/>
  <c r="BA216" i="6"/>
  <c r="BB216" i="6"/>
  <c r="AZ215" i="6"/>
  <c r="BA215" i="6"/>
  <c r="BB215" i="6"/>
  <c r="AY215" i="6"/>
  <c r="BA214" i="6"/>
  <c r="BB214" i="6"/>
  <c r="AY214" i="6"/>
  <c r="AZ214" i="6"/>
  <c r="BB213" i="6"/>
  <c r="AZ213" i="6"/>
  <c r="BA213" i="6"/>
  <c r="AY213" i="6"/>
  <c r="AY212" i="6"/>
  <c r="BA212" i="6"/>
  <c r="AZ212" i="6"/>
  <c r="BB212" i="6"/>
  <c r="AZ211" i="6"/>
  <c r="BB211" i="6"/>
  <c r="AY211" i="6"/>
  <c r="BA211" i="6"/>
  <c r="BA210" i="6"/>
  <c r="AY210" i="6"/>
  <c r="AZ210" i="6"/>
  <c r="BB210" i="6"/>
  <c r="BB209" i="6"/>
  <c r="AZ209" i="6"/>
  <c r="BA209" i="6"/>
  <c r="AY209" i="6"/>
  <c r="AY208" i="6"/>
  <c r="BA208" i="6"/>
  <c r="BB208" i="6"/>
  <c r="AZ208" i="6"/>
  <c r="AZ207" i="6"/>
  <c r="BB207" i="6"/>
  <c r="AY207" i="6"/>
  <c r="BA207" i="6"/>
  <c r="BA206" i="6"/>
  <c r="AY206" i="6"/>
  <c r="AZ206" i="6"/>
  <c r="BB206" i="6"/>
  <c r="BB205" i="6"/>
  <c r="AZ205" i="6"/>
  <c r="BA205" i="6"/>
  <c r="AY205" i="6"/>
  <c r="AY204" i="6"/>
  <c r="BA204" i="6"/>
  <c r="BB204" i="6"/>
  <c r="AZ204" i="6"/>
  <c r="AZ203" i="6"/>
  <c r="BB203" i="6"/>
  <c r="AY203" i="6"/>
  <c r="BA203" i="6"/>
  <c r="BA202" i="6"/>
  <c r="AY202" i="6"/>
  <c r="AZ202" i="6"/>
  <c r="BB202" i="6"/>
  <c r="BB201" i="6"/>
  <c r="AZ201" i="6"/>
  <c r="BA201" i="6"/>
  <c r="AY201" i="6"/>
  <c r="AY200" i="6"/>
  <c r="BA200" i="6"/>
  <c r="BB200" i="6"/>
  <c r="AZ200" i="6"/>
  <c r="AZ199" i="6"/>
  <c r="BB199" i="6"/>
  <c r="AY199" i="6"/>
  <c r="BA199" i="6"/>
  <c r="BA198" i="6"/>
  <c r="AY198" i="6"/>
  <c r="AZ198" i="6"/>
  <c r="BB198" i="6"/>
  <c r="BB197" i="6"/>
  <c r="AZ197" i="6"/>
  <c r="BA197" i="6"/>
  <c r="AY197" i="6"/>
  <c r="AY196" i="6"/>
  <c r="BA196" i="6"/>
  <c r="BB196" i="6"/>
  <c r="AZ196" i="6"/>
  <c r="AZ195" i="6"/>
  <c r="BB195" i="6"/>
  <c r="AY195" i="6"/>
  <c r="BA195" i="6"/>
  <c r="BA194" i="6"/>
  <c r="AY194" i="6"/>
  <c r="AZ194" i="6"/>
  <c r="BB194" i="6"/>
  <c r="BB193" i="6"/>
  <c r="AZ193" i="6"/>
  <c r="BA193" i="6"/>
  <c r="AY193" i="6"/>
  <c r="AY192" i="6"/>
  <c r="BA192" i="6"/>
  <c r="BB192" i="6"/>
  <c r="AZ192" i="6"/>
  <c r="AZ191" i="6"/>
  <c r="BB191" i="6"/>
  <c r="AY191" i="6"/>
  <c r="BA191" i="6"/>
  <c r="BA190" i="6"/>
  <c r="AY190" i="6"/>
  <c r="AZ190" i="6"/>
  <c r="BB190" i="6"/>
  <c r="BB189" i="6"/>
  <c r="AZ189" i="6"/>
  <c r="BA189" i="6"/>
  <c r="AY189" i="6"/>
  <c r="AY188" i="6"/>
  <c r="BA188" i="6"/>
  <c r="BB188" i="6"/>
  <c r="AZ188" i="6"/>
  <c r="AZ187" i="6"/>
  <c r="BB187" i="6"/>
  <c r="AY187" i="6"/>
  <c r="BA187" i="6"/>
  <c r="BA186" i="6"/>
  <c r="AY186" i="6"/>
  <c r="AZ186" i="6"/>
  <c r="BB186" i="6"/>
  <c r="BB185" i="6"/>
  <c r="AZ185" i="6"/>
  <c r="BA185" i="6"/>
  <c r="AY185" i="6"/>
  <c r="AY184" i="6"/>
  <c r="BA184" i="6"/>
  <c r="BB184" i="6"/>
  <c r="AZ184" i="6"/>
  <c r="AZ183" i="6"/>
  <c r="BB183" i="6"/>
  <c r="AY183" i="6"/>
  <c r="BA183" i="6"/>
  <c r="BA182" i="6"/>
  <c r="AY182" i="6"/>
  <c r="AZ182" i="6"/>
  <c r="BB182" i="6"/>
  <c r="BB181" i="6"/>
  <c r="AZ181" i="6"/>
  <c r="BA181" i="6"/>
  <c r="AY181" i="6"/>
  <c r="AY180" i="6"/>
  <c r="BA180" i="6"/>
  <c r="BB180" i="6"/>
  <c r="AZ180" i="6"/>
  <c r="AZ179" i="6"/>
  <c r="BB179" i="6"/>
  <c r="AY179" i="6"/>
  <c r="BA179" i="6"/>
  <c r="BA178" i="6"/>
  <c r="AY178" i="6"/>
  <c r="AZ178" i="6"/>
  <c r="BB178" i="6"/>
  <c r="BB177" i="6"/>
  <c r="AZ177" i="6"/>
  <c r="BA177" i="6"/>
  <c r="AY177" i="6"/>
  <c r="AY176" i="6"/>
  <c r="BA176" i="6"/>
  <c r="BB176" i="6"/>
  <c r="AZ176" i="6"/>
  <c r="AZ175" i="6"/>
  <c r="BB175" i="6"/>
  <c r="AY175" i="6"/>
  <c r="BA175" i="6"/>
  <c r="BA174" i="6"/>
  <c r="AY174" i="6"/>
  <c r="AZ174" i="6"/>
  <c r="BB174" i="6"/>
  <c r="BB173" i="6"/>
  <c r="AZ173" i="6"/>
  <c r="BA173" i="6"/>
  <c r="AY173" i="6"/>
  <c r="AY172" i="6"/>
  <c r="BA172" i="6"/>
  <c r="BB172" i="6"/>
  <c r="AZ172" i="6"/>
  <c r="AZ171" i="6"/>
  <c r="BB171" i="6"/>
  <c r="AY171" i="6"/>
  <c r="BA171" i="6"/>
  <c r="BA170" i="6"/>
  <c r="AY170" i="6"/>
  <c r="AZ170" i="6"/>
  <c r="BB170" i="6"/>
  <c r="BB169" i="6"/>
  <c r="AZ169" i="6"/>
  <c r="BA169" i="6"/>
  <c r="AY169" i="6"/>
  <c r="AY168" i="6"/>
  <c r="BA168" i="6"/>
  <c r="BB168" i="6"/>
  <c r="AZ168" i="6"/>
  <c r="AZ167" i="6"/>
  <c r="BB167" i="6"/>
  <c r="AY167" i="6"/>
  <c r="BA167" i="6"/>
  <c r="BA166" i="6"/>
  <c r="AY166" i="6"/>
  <c r="AZ166" i="6"/>
  <c r="BB166" i="6"/>
  <c r="BB165" i="6"/>
  <c r="AZ165" i="6"/>
  <c r="BA165" i="6"/>
  <c r="AY165" i="6"/>
  <c r="AY164" i="6"/>
  <c r="BA164" i="6"/>
  <c r="BB164" i="6"/>
  <c r="AZ164" i="6"/>
  <c r="AZ163" i="6"/>
  <c r="BB163" i="6"/>
  <c r="AY163" i="6"/>
  <c r="BA163" i="6"/>
  <c r="BA162" i="6"/>
  <c r="AY162" i="6"/>
  <c r="AZ162" i="6"/>
  <c r="BB162" i="6"/>
  <c r="BB161" i="6"/>
  <c r="AZ161" i="6"/>
  <c r="BA161" i="6"/>
  <c r="AY161" i="6"/>
  <c r="AY160" i="6"/>
  <c r="BA160" i="6"/>
  <c r="BB160" i="6"/>
  <c r="AZ160" i="6"/>
  <c r="AZ159" i="6"/>
  <c r="BB159" i="6"/>
  <c r="AY159" i="6"/>
  <c r="BA159" i="6"/>
  <c r="BA158" i="6"/>
  <c r="AY158" i="6"/>
  <c r="AZ158" i="6"/>
  <c r="BB158" i="6"/>
  <c r="BB157" i="6"/>
  <c r="AZ157" i="6"/>
  <c r="BA157" i="6"/>
  <c r="AY157" i="6"/>
  <c r="AY156" i="6"/>
  <c r="BA156" i="6"/>
  <c r="BB156" i="6"/>
  <c r="AZ156" i="6"/>
  <c r="AZ155" i="6"/>
  <c r="BB155" i="6"/>
  <c r="AY155" i="6"/>
  <c r="BA155" i="6"/>
  <c r="BA154" i="6"/>
  <c r="AY154" i="6"/>
  <c r="AZ154" i="6"/>
  <c r="BB154" i="6"/>
  <c r="BB153" i="6"/>
  <c r="AZ153" i="6"/>
  <c r="BA153" i="6"/>
  <c r="AY153" i="6"/>
  <c r="AY152" i="6"/>
  <c r="BA152" i="6"/>
  <c r="BB152" i="6"/>
  <c r="AZ152" i="6"/>
  <c r="AZ151" i="6"/>
  <c r="BB151" i="6"/>
  <c r="AY151" i="6"/>
  <c r="BA151" i="6"/>
  <c r="BA150" i="6"/>
  <c r="AY150" i="6"/>
  <c r="AZ150" i="6"/>
  <c r="BB150" i="6"/>
  <c r="BB149" i="6"/>
  <c r="AZ149" i="6"/>
  <c r="BA149" i="6"/>
  <c r="AY149" i="6"/>
  <c r="AY148" i="6"/>
  <c r="BA148" i="6"/>
  <c r="BB148" i="6"/>
  <c r="AZ148" i="6"/>
  <c r="AZ147" i="6"/>
  <c r="BB147" i="6"/>
  <c r="AY147" i="6"/>
  <c r="BA147" i="6"/>
  <c r="BA146" i="6"/>
  <c r="AY146" i="6"/>
  <c r="AZ146" i="6"/>
  <c r="BB146" i="6"/>
  <c r="BB145" i="6"/>
  <c r="AZ145" i="6"/>
  <c r="BA145" i="6"/>
  <c r="AY145" i="6"/>
  <c r="AY144" i="6"/>
  <c r="BA144" i="6"/>
  <c r="BB144" i="6"/>
  <c r="AZ144" i="6"/>
  <c r="AY143" i="6"/>
  <c r="AZ143" i="6"/>
  <c r="BB143" i="6"/>
  <c r="BA143" i="6"/>
  <c r="AY142" i="6"/>
  <c r="AZ142" i="6"/>
  <c r="BA142" i="6"/>
  <c r="BB142" i="6"/>
  <c r="AZ141" i="6"/>
  <c r="BA141" i="6"/>
  <c r="BB141" i="6"/>
  <c r="AY141" i="6"/>
  <c r="BA140" i="6"/>
  <c r="BB140" i="6"/>
  <c r="AY140" i="6"/>
  <c r="AZ140" i="6"/>
  <c r="BB139" i="6"/>
  <c r="AY139" i="6"/>
  <c r="AZ139" i="6"/>
  <c r="BA139" i="6"/>
  <c r="AY138" i="6"/>
  <c r="AZ138" i="6"/>
  <c r="BA138" i="6"/>
  <c r="BB138" i="6"/>
  <c r="AZ137" i="6"/>
  <c r="BA137" i="6"/>
  <c r="BB137" i="6"/>
  <c r="AY137" i="6"/>
  <c r="BA136" i="6"/>
  <c r="BB136" i="6"/>
  <c r="AY136" i="6"/>
  <c r="AZ136" i="6"/>
  <c r="BB135" i="6"/>
  <c r="AY135" i="6"/>
  <c r="AZ135" i="6"/>
  <c r="BA135" i="6"/>
  <c r="AY134" i="6"/>
  <c r="AZ134" i="6"/>
  <c r="BA134" i="6"/>
  <c r="BB134" i="6"/>
  <c r="AZ133" i="6"/>
  <c r="BA133" i="6"/>
  <c r="BB133" i="6"/>
  <c r="AY133" i="6"/>
  <c r="BA132" i="6"/>
  <c r="BB132" i="6"/>
  <c r="AY132" i="6"/>
  <c r="AZ132" i="6"/>
  <c r="BB131" i="6"/>
  <c r="AY131" i="6"/>
  <c r="AZ131" i="6"/>
  <c r="BA131" i="6"/>
  <c r="AY130" i="6"/>
  <c r="AZ130" i="6"/>
  <c r="BA130" i="6"/>
  <c r="BB130" i="6"/>
  <c r="AZ129" i="6"/>
  <c r="BA129" i="6"/>
  <c r="BB129" i="6"/>
  <c r="AY129" i="6"/>
  <c r="BA128" i="6"/>
  <c r="BB128" i="6"/>
  <c r="AY128" i="6"/>
  <c r="AZ128" i="6"/>
  <c r="BB127" i="6"/>
  <c r="AY127" i="6"/>
  <c r="AZ127" i="6"/>
  <c r="BA127" i="6"/>
  <c r="AY126" i="6"/>
  <c r="AZ126" i="6"/>
  <c r="BA126" i="6"/>
  <c r="BB126" i="6"/>
  <c r="AZ125" i="6"/>
  <c r="BA125" i="6"/>
  <c r="BB125" i="6"/>
  <c r="AY125" i="6"/>
  <c r="BA124" i="6"/>
  <c r="BB124" i="6"/>
  <c r="AY124" i="6"/>
  <c r="AZ124" i="6"/>
  <c r="BB123" i="6"/>
  <c r="AY123" i="6"/>
  <c r="AZ123" i="6"/>
  <c r="BA123" i="6"/>
  <c r="AY122" i="6"/>
  <c r="AZ122" i="6"/>
  <c r="BA122" i="6"/>
  <c r="BB122" i="6"/>
  <c r="AZ121" i="6"/>
  <c r="BA121" i="6"/>
  <c r="BB121" i="6"/>
  <c r="AY121" i="6"/>
  <c r="BA120" i="6"/>
  <c r="BB120" i="6"/>
  <c r="AY120" i="6"/>
  <c r="AZ120" i="6"/>
  <c r="BB119" i="6"/>
  <c r="AY119" i="6"/>
  <c r="AZ119" i="6"/>
  <c r="BA119" i="6"/>
  <c r="AY118" i="6"/>
  <c r="AZ118" i="6"/>
  <c r="BA118" i="6"/>
  <c r="BB118" i="6"/>
  <c r="AZ117" i="6"/>
  <c r="BA117" i="6"/>
  <c r="BB117" i="6"/>
  <c r="AY117" i="6"/>
  <c r="BA116" i="6"/>
  <c r="BB116" i="6"/>
  <c r="AY116" i="6"/>
  <c r="AZ116" i="6"/>
  <c r="BB115" i="6"/>
  <c r="AY115" i="6"/>
  <c r="AZ115" i="6"/>
  <c r="BA115" i="6"/>
  <c r="AY114" i="6"/>
  <c r="AZ114" i="6"/>
  <c r="BA114" i="6"/>
  <c r="BB114" i="6"/>
  <c r="AZ113" i="6"/>
  <c r="BA113" i="6"/>
  <c r="BB113" i="6"/>
  <c r="AY113" i="6"/>
  <c r="BA112" i="6"/>
  <c r="BB112" i="6"/>
  <c r="AY112" i="6"/>
  <c r="AZ112" i="6"/>
  <c r="BB111" i="6"/>
  <c r="AY111" i="6"/>
  <c r="AZ111" i="6"/>
  <c r="BA111" i="6"/>
  <c r="AY110" i="6"/>
  <c r="AZ110" i="6"/>
  <c r="BA110" i="6"/>
  <c r="BB110" i="6"/>
  <c r="AZ109" i="6"/>
  <c r="BA109" i="6"/>
  <c r="BB109" i="6"/>
  <c r="AY109" i="6"/>
  <c r="BA108" i="6"/>
  <c r="BB108" i="6"/>
  <c r="AY108" i="6"/>
  <c r="AZ108" i="6"/>
  <c r="BB107" i="6"/>
  <c r="AY107" i="6"/>
  <c r="AZ107" i="6"/>
  <c r="BA107" i="6"/>
  <c r="AY106" i="6"/>
  <c r="AZ106" i="6"/>
  <c r="BA106" i="6"/>
  <c r="BB106" i="6"/>
  <c r="AZ105" i="6"/>
  <c r="BA105" i="6"/>
  <c r="BB105" i="6"/>
  <c r="AY105" i="6"/>
  <c r="BA104" i="6"/>
  <c r="BB104" i="6"/>
  <c r="AY104" i="6"/>
  <c r="AZ104" i="6"/>
  <c r="BB103" i="6"/>
  <c r="AY103" i="6"/>
  <c r="AZ103" i="6"/>
  <c r="BA103" i="6"/>
  <c r="AY102" i="6"/>
  <c r="AZ102" i="6"/>
  <c r="BA102" i="6"/>
  <c r="BB102" i="6"/>
  <c r="AZ101" i="6"/>
  <c r="BA101" i="6"/>
  <c r="BB101" i="6"/>
  <c r="AY101" i="6"/>
  <c r="BA100" i="6"/>
  <c r="BB100" i="6"/>
  <c r="AY100" i="6"/>
  <c r="AZ100" i="6"/>
  <c r="BB99" i="6"/>
  <c r="AY99" i="6"/>
  <c r="AZ99" i="6"/>
  <c r="BA99" i="6"/>
  <c r="AY98" i="6"/>
  <c r="AZ98" i="6"/>
  <c r="BA98" i="6"/>
  <c r="BB98" i="6"/>
  <c r="AZ97" i="6"/>
  <c r="BA97" i="6"/>
  <c r="BB97" i="6"/>
  <c r="AY97" i="6"/>
  <c r="BA96" i="6"/>
  <c r="BB96" i="6"/>
  <c r="AY96" i="6"/>
  <c r="AZ96" i="6"/>
  <c r="BB95" i="6"/>
  <c r="AY95" i="6"/>
  <c r="AZ95" i="6"/>
  <c r="BA95" i="6"/>
  <c r="AY94" i="6"/>
  <c r="AZ94" i="6"/>
  <c r="BA94" i="6"/>
  <c r="BB94" i="6"/>
  <c r="AZ93" i="6"/>
  <c r="BA93" i="6"/>
  <c r="BB93" i="6"/>
  <c r="AY93" i="6"/>
  <c r="BA92" i="6"/>
  <c r="BB92" i="6"/>
  <c r="AY92" i="6"/>
  <c r="AZ92" i="6"/>
  <c r="BB91" i="6"/>
  <c r="AY91" i="6"/>
  <c r="AZ91" i="6"/>
  <c r="BA91" i="6"/>
  <c r="AY90" i="6"/>
  <c r="AZ90" i="6"/>
  <c r="BA90" i="6"/>
  <c r="BB90" i="6"/>
  <c r="AZ89" i="6"/>
  <c r="BA89" i="6"/>
  <c r="BB89" i="6"/>
  <c r="AY89" i="6"/>
  <c r="BA88" i="6"/>
  <c r="BB88" i="6"/>
  <c r="AY88" i="6"/>
  <c r="AZ88" i="6"/>
  <c r="BB87" i="6"/>
  <c r="AY87" i="6"/>
  <c r="AZ87" i="6"/>
  <c r="BA87" i="6"/>
  <c r="AY86" i="6"/>
  <c r="AZ86" i="6"/>
  <c r="BA86" i="6"/>
  <c r="BB86" i="6"/>
  <c r="AZ85" i="6"/>
  <c r="BA85" i="6"/>
  <c r="BB85" i="6"/>
  <c r="AY85" i="6"/>
  <c r="BA84" i="6"/>
  <c r="BB84" i="6"/>
  <c r="AY84" i="6"/>
  <c r="AZ84" i="6"/>
  <c r="BB83" i="6"/>
  <c r="AY83" i="6"/>
  <c r="AZ83" i="6"/>
  <c r="BA83" i="6"/>
  <c r="AY82" i="6"/>
  <c r="AZ82" i="6"/>
  <c r="BA82" i="6"/>
  <c r="BB82" i="6"/>
  <c r="AZ81" i="6"/>
  <c r="BA81" i="6"/>
  <c r="BB81" i="6"/>
  <c r="AY81" i="6"/>
  <c r="BA80" i="6"/>
  <c r="BB80" i="6"/>
  <c r="AY80" i="6"/>
  <c r="AZ80" i="6"/>
  <c r="BB79" i="6"/>
  <c r="AY79" i="6"/>
  <c r="AZ79" i="6"/>
  <c r="BA79" i="6"/>
  <c r="AY78" i="6"/>
  <c r="AZ78" i="6"/>
  <c r="BA78" i="6"/>
  <c r="BB78" i="6"/>
  <c r="AZ77" i="6"/>
  <c r="BA77" i="6"/>
  <c r="BB77" i="6"/>
  <c r="AY77" i="6"/>
  <c r="BB76" i="6"/>
  <c r="AZ76" i="6"/>
  <c r="BA76" i="6"/>
  <c r="AY76" i="6"/>
  <c r="BA75" i="6"/>
  <c r="BB75" i="6"/>
  <c r="AY75" i="6"/>
  <c r="AZ75" i="6"/>
  <c r="BB74" i="6"/>
  <c r="AY74" i="6"/>
  <c r="AZ74" i="6"/>
  <c r="BA74" i="6"/>
  <c r="AY73" i="6"/>
  <c r="AZ73" i="6"/>
  <c r="BA73" i="6"/>
  <c r="BB73" i="6"/>
  <c r="AZ72" i="6"/>
  <c r="BA72" i="6"/>
  <c r="BB72" i="6"/>
  <c r="AY72" i="6"/>
  <c r="BA71" i="6"/>
  <c r="BB71" i="6"/>
  <c r="AY71" i="6"/>
  <c r="AZ71" i="6"/>
  <c r="BB70" i="6"/>
  <c r="AY70" i="6"/>
  <c r="AZ70" i="6"/>
  <c r="BA70" i="6"/>
  <c r="AY69" i="6"/>
  <c r="AZ69" i="6"/>
  <c r="BA69" i="6"/>
  <c r="BB69" i="6"/>
  <c r="AZ68" i="6"/>
  <c r="BA68" i="6"/>
  <c r="BB68" i="6"/>
  <c r="AY68" i="6"/>
  <c r="BA67" i="6"/>
  <c r="BB67" i="6"/>
  <c r="AY67" i="6"/>
  <c r="AZ67" i="6"/>
  <c r="BB66" i="6"/>
  <c r="AY66" i="6"/>
  <c r="AZ66" i="6"/>
  <c r="BA66" i="6"/>
  <c r="AY65" i="6"/>
  <c r="AZ65" i="6"/>
  <c r="BA65" i="6"/>
  <c r="BB65" i="6"/>
  <c r="AZ64" i="6"/>
  <c r="BA64" i="6"/>
  <c r="BB64" i="6"/>
  <c r="AY64" i="6"/>
  <c r="BA63" i="6"/>
  <c r="BB63" i="6"/>
  <c r="AY63" i="6"/>
  <c r="AZ63" i="6"/>
  <c r="BB62" i="6"/>
  <c r="AY62" i="6"/>
  <c r="AZ62" i="6"/>
  <c r="BA62" i="6"/>
  <c r="AY61" i="6"/>
  <c r="AZ61" i="6"/>
  <c r="BA61" i="6"/>
  <c r="BB61" i="6"/>
  <c r="AZ60" i="6"/>
  <c r="BA60" i="6"/>
  <c r="BB60" i="6"/>
  <c r="AY60" i="6"/>
  <c r="BA59" i="6"/>
  <c r="BB59" i="6"/>
  <c r="AY59" i="6"/>
  <c r="AZ59" i="6"/>
  <c r="BB58" i="6"/>
  <c r="AY58" i="6"/>
  <c r="AZ58" i="6"/>
  <c r="BA58" i="6"/>
  <c r="AY57" i="6"/>
  <c r="AZ57" i="6"/>
  <c r="BA57" i="6"/>
  <c r="BB57" i="6"/>
  <c r="AZ56" i="6"/>
  <c r="BA56" i="6"/>
  <c r="BB56" i="6"/>
  <c r="AY56" i="6"/>
  <c r="BA55" i="6"/>
  <c r="BB55" i="6"/>
  <c r="AY55" i="6"/>
  <c r="AZ55" i="6"/>
  <c r="BB54" i="6"/>
  <c r="AY54" i="6"/>
  <c r="AZ54" i="6"/>
  <c r="BA54" i="6"/>
  <c r="AY53" i="6"/>
  <c r="AZ53" i="6"/>
  <c r="BA53" i="6"/>
  <c r="BB53" i="6"/>
  <c r="AZ52" i="6"/>
  <c r="BA52" i="6"/>
  <c r="BB52" i="6"/>
  <c r="AY52" i="6"/>
  <c r="BA51" i="6"/>
  <c r="BB51" i="6"/>
  <c r="AY51" i="6"/>
  <c r="AZ51" i="6"/>
  <c r="BB50" i="6"/>
  <c r="AY50" i="6"/>
  <c r="AZ50" i="6"/>
  <c r="BA50" i="6"/>
  <c r="AY49" i="6"/>
  <c r="AZ49" i="6"/>
  <c r="BA49" i="6"/>
  <c r="BB49" i="6"/>
  <c r="AZ48" i="6"/>
  <c r="BA48" i="6"/>
  <c r="BB48" i="6"/>
  <c r="AY48" i="6"/>
  <c r="BA47" i="6"/>
  <c r="BB47" i="6"/>
  <c r="AY47" i="6"/>
  <c r="AZ47" i="6"/>
  <c r="BB46" i="6"/>
  <c r="AY46" i="6"/>
  <c r="AZ46" i="6"/>
  <c r="BA46" i="6"/>
  <c r="AY45" i="6"/>
  <c r="AZ45" i="6"/>
  <c r="BA45" i="6"/>
  <c r="BB45" i="6"/>
  <c r="AZ44" i="6"/>
  <c r="BA44" i="6"/>
  <c r="BB44" i="6"/>
  <c r="AY44" i="6"/>
  <c r="BA43" i="6"/>
  <c r="BB43" i="6"/>
  <c r="AY43" i="6"/>
  <c r="AZ43" i="6"/>
  <c r="BB42" i="6"/>
  <c r="AY42" i="6"/>
  <c r="AZ42" i="6"/>
  <c r="BA42" i="6"/>
  <c r="AY41" i="6"/>
  <c r="AZ41" i="6"/>
  <c r="BA41" i="6"/>
  <c r="BB41" i="6"/>
  <c r="AZ40" i="6"/>
  <c r="BA40" i="6"/>
  <c r="BB40" i="6"/>
  <c r="AY40" i="6"/>
  <c r="BA39" i="6"/>
  <c r="BB39" i="6"/>
  <c r="AY39" i="6"/>
  <c r="AZ39" i="6"/>
  <c r="BB38" i="6"/>
  <c r="AY38" i="6"/>
  <c r="AZ38" i="6"/>
  <c r="BA38" i="6"/>
  <c r="AY37" i="6"/>
  <c r="AZ37" i="6"/>
  <c r="BA37" i="6"/>
  <c r="BB37" i="6"/>
  <c r="AZ36" i="6"/>
  <c r="BA36" i="6"/>
  <c r="BB36" i="6"/>
  <c r="AY36" i="6"/>
  <c r="BA35" i="6"/>
  <c r="BB35" i="6"/>
  <c r="AY35" i="6"/>
  <c r="AZ35" i="6"/>
  <c r="BB34" i="6"/>
  <c r="AY34" i="6"/>
  <c r="AZ34" i="6"/>
  <c r="BA34" i="6"/>
  <c r="AY33" i="6"/>
  <c r="AZ33" i="6"/>
  <c r="BA33" i="6"/>
  <c r="BB33" i="6"/>
  <c r="AZ32" i="6"/>
  <c r="BA32" i="6"/>
  <c r="BB32" i="6"/>
  <c r="AY32" i="6"/>
  <c r="BA31" i="6"/>
  <c r="BB31" i="6"/>
  <c r="AY31" i="6"/>
  <c r="AZ31" i="6"/>
  <c r="BB30" i="6"/>
  <c r="AY30" i="6"/>
  <c r="AZ30" i="6"/>
  <c r="BA30" i="6"/>
  <c r="AY29" i="6"/>
  <c r="AZ29" i="6"/>
  <c r="BA29" i="6"/>
  <c r="BB29" i="6"/>
  <c r="AZ28" i="6"/>
  <c r="BA28" i="6"/>
  <c r="BB28" i="6"/>
  <c r="AY28" i="6"/>
  <c r="BA27" i="6"/>
  <c r="BB27" i="6"/>
  <c r="AY27" i="6"/>
  <c r="AZ27" i="6"/>
  <c r="BB26" i="6"/>
  <c r="AY26" i="6"/>
  <c r="AZ26" i="6"/>
  <c r="BA26" i="6"/>
  <c r="AY25" i="6"/>
  <c r="AZ25" i="6"/>
  <c r="BA25" i="6"/>
  <c r="BB25" i="6"/>
  <c r="AZ24" i="6"/>
  <c r="BA24" i="6"/>
  <c r="BB24" i="6"/>
  <c r="AY24" i="6"/>
  <c r="BA23" i="6"/>
  <c r="BB23" i="6"/>
  <c r="AY23" i="6"/>
  <c r="AZ23" i="6"/>
  <c r="BB22" i="6"/>
  <c r="AY22" i="6"/>
  <c r="AZ22" i="6"/>
  <c r="BA22" i="6"/>
  <c r="AY21" i="6"/>
  <c r="AZ21" i="6"/>
  <c r="BA21" i="6"/>
  <c r="BB21" i="6"/>
  <c r="AZ20" i="6"/>
  <c r="BA20" i="6"/>
  <c r="BB20" i="6"/>
  <c r="AY20" i="6"/>
  <c r="BA19" i="6"/>
  <c r="BB19" i="6"/>
  <c r="AY19" i="6"/>
  <c r="AZ19" i="6"/>
  <c r="BB18" i="6"/>
  <c r="AY18" i="6"/>
  <c r="AZ18" i="6"/>
  <c r="BA18" i="6"/>
  <c r="AY17" i="6"/>
  <c r="AZ17" i="6"/>
  <c r="BA17" i="6"/>
  <c r="BB17" i="6"/>
  <c r="AZ16" i="6"/>
  <c r="BA16" i="6"/>
  <c r="BB16" i="6"/>
  <c r="AY16" i="6"/>
  <c r="BA15" i="6"/>
  <c r="BB15" i="6"/>
  <c r="AY15" i="6"/>
  <c r="AZ15" i="6"/>
  <c r="BB14" i="6"/>
  <c r="AY14" i="6"/>
  <c r="AZ14" i="6"/>
  <c r="BA14" i="6"/>
  <c r="AY13" i="6"/>
  <c r="AZ13" i="6"/>
  <c r="BA13" i="6"/>
  <c r="BB13" i="6"/>
  <c r="AZ12" i="6"/>
  <c r="BA12" i="6"/>
  <c r="BB12" i="6"/>
  <c r="AY12" i="6"/>
  <c r="DB369" i="6"/>
  <c r="CZ363" i="6"/>
  <c r="DA362" i="6"/>
  <c r="DA361" i="6"/>
  <c r="DB358" i="6"/>
  <c r="CY357" i="6"/>
  <c r="CZ356" i="6"/>
  <c r="CZ354" i="6"/>
  <c r="DA353" i="6"/>
  <c r="DB356" i="6"/>
  <c r="DA363" i="6"/>
  <c r="CY354" i="6"/>
  <c r="CY356" i="6"/>
  <c r="CZ358" i="6"/>
  <c r="CZ362" i="6"/>
  <c r="CY363" i="6"/>
  <c r="CH365" i="6"/>
  <c r="BM90" i="6"/>
  <c r="CF89" i="6"/>
  <c r="CR53" i="6"/>
  <c r="CR47" i="6"/>
  <c r="AX39" i="6"/>
  <c r="CA38" i="6"/>
  <c r="CW25" i="6"/>
  <c r="AO22" i="6"/>
  <c r="CP19" i="6"/>
  <c r="DC134" i="6"/>
  <c r="DC373" i="6"/>
  <c r="DC349" i="6"/>
  <c r="CZ234" i="6"/>
  <c r="DA255" i="6"/>
  <c r="AU2" i="6"/>
  <c r="K43" i="1" s="1"/>
  <c r="D43" i="1" s="1"/>
  <c r="BR77" i="6"/>
  <c r="CZ352" i="6"/>
  <c r="CZ327" i="6"/>
  <c r="DA326" i="6"/>
  <c r="DC89" i="6"/>
  <c r="DC86" i="6"/>
  <c r="BS29" i="6"/>
  <c r="DC19" i="6"/>
  <c r="BH2" i="6"/>
  <c r="K61" i="1" s="1"/>
  <c r="D61" i="1" s="1"/>
  <c r="BG20" i="6"/>
  <c r="BS13" i="6"/>
  <c r="BW2" i="6"/>
  <c r="DB383" i="6"/>
  <c r="CY351" i="6"/>
  <c r="DC322" i="6"/>
  <c r="CZ321" i="6"/>
  <c r="CE2" i="6"/>
  <c r="K43" i="7" s="1"/>
  <c r="DB390" i="6"/>
  <c r="DC36" i="6"/>
  <c r="DC32" i="6"/>
  <c r="CU12" i="6"/>
  <c r="DC126" i="6"/>
  <c r="DC109" i="6"/>
  <c r="DC72" i="6"/>
  <c r="CZ376" i="6"/>
  <c r="DC375" i="6"/>
  <c r="CY362" i="6"/>
  <c r="DC314" i="6"/>
  <c r="DC31" i="6"/>
  <c r="BO25" i="6"/>
  <c r="BS49" i="6"/>
  <c r="DC43" i="6"/>
  <c r="DC30" i="6"/>
  <c r="DC15" i="6"/>
  <c r="AM14" i="6"/>
  <c r="CW14" i="6"/>
  <c r="AV58" i="6"/>
  <c r="CO23" i="6"/>
  <c r="CX21" i="6"/>
  <c r="AG11" i="2"/>
  <c r="AM11" i="2"/>
  <c r="AN11" i="2"/>
  <c r="AL11" i="2"/>
  <c r="AJ11" i="2"/>
  <c r="AF11" i="2"/>
  <c r="AH11" i="2"/>
  <c r="AP11" i="2"/>
  <c r="BT13" i="2" l="1"/>
  <c r="BQ12" i="2"/>
  <c r="BT11" i="2"/>
  <c r="BX11" i="2"/>
  <c r="BR11" i="2"/>
  <c r="BX2" i="6"/>
  <c r="K36" i="7" s="1"/>
  <c r="F36" i="7" s="1"/>
  <c r="BT12" i="2"/>
  <c r="CF12" i="2"/>
  <c r="BR12" i="2"/>
  <c r="AN2" i="6"/>
  <c r="K36" i="1" s="1"/>
  <c r="F36" i="1" s="1"/>
  <c r="CB2" i="6"/>
  <c r="K40" i="7" s="1"/>
  <c r="F40" i="7" s="1"/>
  <c r="AI12" i="2"/>
  <c r="AR2" i="6"/>
  <c r="K40" i="1" s="1"/>
  <c r="AI206" i="2"/>
  <c r="CD254" i="2"/>
  <c r="CD72" i="2"/>
  <c r="AO311" i="2"/>
  <c r="CD56" i="2"/>
  <c r="AI339" i="2"/>
  <c r="CD51" i="2"/>
  <c r="AI263" i="2"/>
  <c r="CD251" i="2"/>
  <c r="AO115" i="2"/>
  <c r="AI239" i="2"/>
  <c r="AO397" i="2"/>
  <c r="AO184" i="2"/>
  <c r="AI293" i="2"/>
  <c r="CD293" i="2" s="1"/>
  <c r="CD368" i="2"/>
  <c r="CD377" i="2"/>
  <c r="AO41" i="2"/>
  <c r="CD31" i="2"/>
  <c r="AI65" i="2"/>
  <c r="AM19" i="2"/>
  <c r="AO85" i="2"/>
  <c r="AO153" i="2"/>
  <c r="AO387" i="2"/>
  <c r="AI172" i="2"/>
  <c r="AO43" i="2"/>
  <c r="AO302" i="2"/>
  <c r="AO73" i="2"/>
  <c r="AO260" i="2"/>
  <c r="CD260" i="2" s="1"/>
  <c r="AI200" i="2"/>
  <c r="CD200" i="2" s="1"/>
  <c r="AV17" i="2"/>
  <c r="BX17" i="2"/>
  <c r="BX1" i="2" s="1"/>
  <c r="K29" i="7" s="1"/>
  <c r="D29" i="7" s="1"/>
  <c r="AT17" i="2"/>
  <c r="AT1" i="2" s="1"/>
  <c r="K13" i="1" s="1"/>
  <c r="D13" i="1" s="1"/>
  <c r="CD25" i="2"/>
  <c r="CD253" i="2"/>
  <c r="CD40" i="2"/>
  <c r="CD193" i="2"/>
  <c r="CD50" i="2"/>
  <c r="CD212" i="2"/>
  <c r="CD66" i="2"/>
  <c r="AI306" i="2"/>
  <c r="AI179" i="2"/>
  <c r="CD179" i="2" s="1"/>
  <c r="AI329" i="2"/>
  <c r="CD323" i="2"/>
  <c r="CD396" i="2"/>
  <c r="AI300" i="2"/>
  <c r="AO176" i="2"/>
  <c r="AO127" i="2"/>
  <c r="AI177" i="2"/>
  <c r="AO63" i="2"/>
  <c r="CD63" i="2" s="1"/>
  <c r="CD37" i="2"/>
  <c r="CD338" i="2"/>
  <c r="CD68" i="2"/>
  <c r="AO144" i="2"/>
  <c r="AI109" i="2"/>
  <c r="CD211" i="2"/>
  <c r="AO340" i="2"/>
  <c r="AO222" i="2"/>
  <c r="AI388" i="2"/>
  <c r="CD388" i="2" s="1"/>
  <c r="AI248" i="2"/>
  <c r="AI57" i="2"/>
  <c r="AI198" i="2"/>
  <c r="AO125" i="2"/>
  <c r="CD125" i="2" s="1"/>
  <c r="CD74" i="2"/>
  <c r="AI232" i="2"/>
  <c r="CD232" i="2" s="1"/>
  <c r="AI375" i="2"/>
  <c r="AI309" i="2"/>
  <c r="CD309" i="2" s="1"/>
  <c r="AI104" i="2"/>
  <c r="AO284" i="2"/>
  <c r="AI139" i="2"/>
  <c r="CD139" i="2" s="1"/>
  <c r="AI391" i="2"/>
  <c r="AO306" i="2"/>
  <c r="CD36" i="2"/>
  <c r="CD49" i="2"/>
  <c r="AO313" i="2"/>
  <c r="CD313" i="2" s="1"/>
  <c r="CD79" i="2"/>
  <c r="CD297" i="2"/>
  <c r="AL19" i="2"/>
  <c r="AO242" i="2"/>
  <c r="CD242" i="2" s="1"/>
  <c r="CD116" i="2"/>
  <c r="CD119" i="2"/>
  <c r="AO356" i="2"/>
  <c r="CD356" i="2" s="1"/>
  <c r="CD322" i="2"/>
  <c r="AI183" i="2"/>
  <c r="AI122" i="2"/>
  <c r="CD122" i="2" s="1"/>
  <c r="AI165" i="2"/>
  <c r="CD165" i="2" s="1"/>
  <c r="AO197" i="2"/>
  <c r="CD197" i="2" s="1"/>
  <c r="AV11" i="2"/>
  <c r="AV1" i="2" s="1"/>
  <c r="K12" i="1" s="1"/>
  <c r="BZ11" i="2"/>
  <c r="AR19" i="2"/>
  <c r="AI21" i="2"/>
  <c r="AJ19" i="2"/>
  <c r="AF19" i="2"/>
  <c r="CD236" i="2"/>
  <c r="AO172" i="2"/>
  <c r="AI184" i="2"/>
  <c r="CD358" i="2"/>
  <c r="CD337" i="2"/>
  <c r="CD35" i="2"/>
  <c r="AI144" i="2"/>
  <c r="AI357" i="2"/>
  <c r="CD103" i="2"/>
  <c r="AI20" i="2"/>
  <c r="CD198" i="2"/>
  <c r="AO334" i="2"/>
  <c r="CD334" i="2" s="1"/>
  <c r="CD264" i="2"/>
  <c r="CD144" i="2"/>
  <c r="AI278" i="2"/>
  <c r="AI288" i="2"/>
  <c r="CD288" i="2" s="1"/>
  <c r="CD306" i="2"/>
  <c r="AI392" i="2"/>
  <c r="AI86" i="2"/>
  <c r="AI333" i="2"/>
  <c r="CD333" i="2" s="1"/>
  <c r="CD131" i="2"/>
  <c r="CD315" i="2"/>
  <c r="AI182" i="2"/>
  <c r="CD182" i="2" s="1"/>
  <c r="AI170" i="2"/>
  <c r="CD170" i="2" s="1"/>
  <c r="AO282" i="2"/>
  <c r="AO310" i="2"/>
  <c r="AI393" i="2"/>
  <c r="AO371" i="2"/>
  <c r="CD371" i="2" s="1"/>
  <c r="CD230" i="2"/>
  <c r="AI302" i="2"/>
  <c r="AI30" i="2"/>
  <c r="AI191" i="2"/>
  <c r="CD191" i="2" s="1"/>
  <c r="CG2" i="6"/>
  <c r="K45" i="7" s="1"/>
  <c r="D45" i="7" s="1"/>
  <c r="BE2" i="6"/>
  <c r="K52" i="1" s="1"/>
  <c r="D52" i="1" s="1"/>
  <c r="CD244" i="2"/>
  <c r="CD185" i="2"/>
  <c r="CD127" i="2"/>
  <c r="CD94" i="2"/>
  <c r="CD201" i="2"/>
  <c r="AO265" i="2"/>
  <c r="CD265" i="2" s="1"/>
  <c r="CD85" i="2"/>
  <c r="AV2" i="6"/>
  <c r="K44" i="1" s="1"/>
  <c r="D44" i="1" s="1"/>
  <c r="AO376" i="2"/>
  <c r="CD376" i="2" s="1"/>
  <c r="CD28" i="2"/>
  <c r="CD176" i="2"/>
  <c r="AI243" i="2"/>
  <c r="AI67" i="2"/>
  <c r="AO365" i="2"/>
  <c r="AI27" i="2"/>
  <c r="CD27" i="2" s="1"/>
  <c r="BY2" i="6"/>
  <c r="K37" i="7" s="1"/>
  <c r="D37" i="7" s="1"/>
  <c r="CD255" i="2"/>
  <c r="AI115" i="2"/>
  <c r="CD115" i="2" s="1"/>
  <c r="AO339" i="2"/>
  <c r="CD339" i="2" s="1"/>
  <c r="AI280" i="2"/>
  <c r="AO392" i="2"/>
  <c r="AO30" i="2"/>
  <c r="CD30" i="2" s="1"/>
  <c r="CD295" i="2"/>
  <c r="CD186" i="2"/>
  <c r="CD183" i="2"/>
  <c r="CD276" i="2"/>
  <c r="CD174" i="2"/>
  <c r="CD287" i="2"/>
  <c r="CD124" i="2"/>
  <c r="CD161" i="2"/>
  <c r="CD2" i="6"/>
  <c r="K42" i="7" s="1"/>
  <c r="D42" i="7" s="1"/>
  <c r="CH2" i="6"/>
  <c r="K46" i="7" s="1"/>
  <c r="D46" i="7" s="1"/>
  <c r="CD329" i="2"/>
  <c r="CD367" i="2"/>
  <c r="CD210" i="2"/>
  <c r="CD106" i="2"/>
  <c r="AI321" i="2"/>
  <c r="CD321" i="2" s="1"/>
  <c r="AI214" i="2"/>
  <c r="CD248" i="2"/>
  <c r="CD84" i="2"/>
  <c r="CD192" i="2"/>
  <c r="CD291" i="2"/>
  <c r="CD272" i="2"/>
  <c r="CD359" i="2"/>
  <c r="CD146" i="2"/>
  <c r="AO218" i="2"/>
  <c r="CD342" i="2"/>
  <c r="CD271" i="2"/>
  <c r="CD229" i="2"/>
  <c r="AO245" i="2"/>
  <c r="CD151" i="2"/>
  <c r="CD341" i="2"/>
  <c r="AP19" i="2"/>
  <c r="CE19" i="2" s="1"/>
  <c r="CD311" i="2"/>
  <c r="AI117" i="2"/>
  <c r="CD117" i="2" s="1"/>
  <c r="CD65" i="2"/>
  <c r="CD57" i="2"/>
  <c r="CD346" i="2"/>
  <c r="CD110" i="2"/>
  <c r="CD102" i="2"/>
  <c r="AI241" i="2"/>
  <c r="CD82" i="2"/>
  <c r="CD190" i="2"/>
  <c r="AO209" i="2"/>
  <c r="CD397" i="2"/>
  <c r="CO2" i="6"/>
  <c r="K52" i="7" s="1"/>
  <c r="D52" i="7" s="1"/>
  <c r="CD145" i="2"/>
  <c r="AO98" i="2"/>
  <c r="AI209" i="2"/>
  <c r="AO241" i="2"/>
  <c r="AI294" i="2"/>
  <c r="CD16" i="2"/>
  <c r="AI101" i="2"/>
  <c r="CD86" i="2"/>
  <c r="AI332" i="2"/>
  <c r="CD332" i="2" s="1"/>
  <c r="AI87" i="2"/>
  <c r="CD87" i="2" s="1"/>
  <c r="AI314" i="2"/>
  <c r="CD83" i="2"/>
  <c r="AQ2" i="6"/>
  <c r="K39" i="1" s="1"/>
  <c r="D39" i="1" s="1"/>
  <c r="CD220" i="2"/>
  <c r="CD90" i="2"/>
  <c r="CD386" i="2"/>
  <c r="AO61" i="2"/>
  <c r="CD280" i="2"/>
  <c r="AI282" i="2"/>
  <c r="CD282" i="2" s="1"/>
  <c r="CD52" i="2"/>
  <c r="CD180" i="2"/>
  <c r="AO303" i="2"/>
  <c r="CD361" i="2"/>
  <c r="CD340" i="2"/>
  <c r="AI142" i="2"/>
  <c r="AI158" i="2"/>
  <c r="CD158" i="2" s="1"/>
  <c r="AI303" i="2"/>
  <c r="AI365" i="2"/>
  <c r="AI336" i="2"/>
  <c r="CD336" i="2" s="1"/>
  <c r="AO325" i="2"/>
  <c r="CD325" i="2" s="1"/>
  <c r="AI130" i="2"/>
  <c r="CD385" i="2"/>
  <c r="AI219" i="2"/>
  <c r="CD219" i="2" s="1"/>
  <c r="AO14" i="2"/>
  <c r="AI199" i="2"/>
  <c r="CD199" i="2" s="1"/>
  <c r="CD92" i="2"/>
  <c r="CD318" i="2"/>
  <c r="AO308" i="2"/>
  <c r="AO373" i="2"/>
  <c r="AI98" i="2"/>
  <c r="AO44" i="2"/>
  <c r="CD44" i="2" s="1"/>
  <c r="CD216" i="2"/>
  <c r="AI126" i="2"/>
  <c r="AI202" i="2"/>
  <c r="AI286" i="2"/>
  <c r="CD286" i="2" s="1"/>
  <c r="BG2" i="6"/>
  <c r="K54" i="1" s="1"/>
  <c r="D54" i="1" s="1"/>
  <c r="CD112" i="2"/>
  <c r="CD279" i="2"/>
  <c r="CD357" i="2"/>
  <c r="CD155" i="2"/>
  <c r="CD107" i="2"/>
  <c r="CD196" i="2"/>
  <c r="AI258" i="2"/>
  <c r="CD258" i="2" s="1"/>
  <c r="AI274" i="2"/>
  <c r="CD274" i="2" s="1"/>
  <c r="CD73" i="2"/>
  <c r="AI378" i="2"/>
  <c r="AO256" i="2"/>
  <c r="CD256" i="2" s="1"/>
  <c r="CD326" i="2"/>
  <c r="CD95" i="2"/>
  <c r="CD188" i="2"/>
  <c r="AI284" i="2"/>
  <c r="CD284" i="2" s="1"/>
  <c r="AO393" i="2"/>
  <c r="AO17" i="2"/>
  <c r="AI13" i="2"/>
  <c r="CX2" i="6"/>
  <c r="K59" i="7" s="1"/>
  <c r="D59" i="7" s="1"/>
  <c r="BZ2" i="6"/>
  <c r="K38" i="7" s="1"/>
  <c r="F38" i="7" s="1"/>
  <c r="AX2" i="6"/>
  <c r="K46" i="1" s="1"/>
  <c r="D46" i="1" s="1"/>
  <c r="CC2" i="6"/>
  <c r="K41" i="7" s="1"/>
  <c r="F41" i="7" s="1"/>
  <c r="BD2" i="6"/>
  <c r="K55" i="1" s="1"/>
  <c r="D55" i="1" s="1"/>
  <c r="CA1" i="2"/>
  <c r="K32" i="7" s="1"/>
  <c r="D32" i="7" s="1"/>
  <c r="F32" i="7" s="1"/>
  <c r="CM2" i="6"/>
  <c r="K51" i="7" s="1"/>
  <c r="D51" i="7" s="1"/>
  <c r="CU2" i="6"/>
  <c r="K57" i="7" s="1"/>
  <c r="F57" i="7" s="1"/>
  <c r="AT2" i="6"/>
  <c r="K42" i="1" s="1"/>
  <c r="D42" i="1" s="1"/>
  <c r="AW1" i="2"/>
  <c r="K17" i="1" s="1"/>
  <c r="D17" i="1" s="1"/>
  <c r="CD390" i="2"/>
  <c r="AI317" i="2"/>
  <c r="CD317" i="2" s="1"/>
  <c r="AO159" i="2"/>
  <c r="AO167" i="2"/>
  <c r="CD378" i="2"/>
  <c r="AO294" i="2"/>
  <c r="CD308" i="2"/>
  <c r="AI296" i="2"/>
  <c r="CD296" i="2" s="1"/>
  <c r="AO126" i="2"/>
  <c r="CD118" i="2"/>
  <c r="AO267" i="2"/>
  <c r="CD226" i="2"/>
  <c r="CD136" i="2"/>
  <c r="CD184" i="2"/>
  <c r="CD77" i="2"/>
  <c r="AO314" i="2"/>
  <c r="CD373" i="2"/>
  <c r="CD247" i="2"/>
  <c r="AO101" i="2"/>
  <c r="CD310" i="2"/>
  <c r="AI240" i="2"/>
  <c r="CD240" i="2" s="1"/>
  <c r="AI267" i="2"/>
  <c r="AI259" i="2"/>
  <c r="CD259" i="2" s="1"/>
  <c r="CD34" i="2"/>
  <c r="CD166" i="2"/>
  <c r="CD290" i="2"/>
  <c r="CD289" i="2"/>
  <c r="AI41" i="2"/>
  <c r="CD41" i="2" s="1"/>
  <c r="CD398" i="2"/>
  <c r="CD128" i="2"/>
  <c r="CD54" i="2"/>
  <c r="AI167" i="2"/>
  <c r="AI252" i="2"/>
  <c r="BJ2" i="6"/>
  <c r="K56" i="1" s="1"/>
  <c r="D56" i="1" s="1"/>
  <c r="CD21" i="2"/>
  <c r="AI324" i="2"/>
  <c r="CD324" i="2" s="1"/>
  <c r="CD163" i="2"/>
  <c r="CD109" i="2"/>
  <c r="CD387" i="2"/>
  <c r="CD235" i="2"/>
  <c r="CD156" i="2"/>
  <c r="AO215" i="2"/>
  <c r="AO278" i="2"/>
  <c r="CD43" i="2"/>
  <c r="CS2" i="6"/>
  <c r="K62" i="7" s="1"/>
  <c r="D62" i="7" s="1"/>
  <c r="AP2" i="6"/>
  <c r="K38" i="1" s="1"/>
  <c r="D38" i="1" s="1"/>
  <c r="AI218" i="2"/>
  <c r="CD218" i="2" s="1"/>
  <c r="CD363" i="2"/>
  <c r="CD273" i="2"/>
  <c r="CD149" i="2"/>
  <c r="CD362" i="2"/>
  <c r="AO372" i="2"/>
  <c r="CD172" i="2"/>
  <c r="CD222" i="2"/>
  <c r="CD238" i="2"/>
  <c r="AI17" i="2"/>
  <c r="AU17" i="2" s="1"/>
  <c r="CD64" i="2"/>
  <c r="AO305" i="2"/>
  <c r="CD305" i="2" s="1"/>
  <c r="AI233" i="2"/>
  <c r="AO120" i="2"/>
  <c r="CD120" i="2" s="1"/>
  <c r="AI129" i="2"/>
  <c r="CD129" i="2" s="1"/>
  <c r="AO202" i="2"/>
  <c r="CD202" i="2" s="1"/>
  <c r="CD153" i="2"/>
  <c r="CD93" i="2"/>
  <c r="AI370" i="2"/>
  <c r="CD239" i="2"/>
  <c r="CD217" i="2"/>
  <c r="CD143" i="2"/>
  <c r="CD391" i="2"/>
  <c r="CD48" i="2"/>
  <c r="CD111" i="2"/>
  <c r="BO1" i="2"/>
  <c r="K17" i="7" s="1"/>
  <c r="F17" i="7" s="1"/>
  <c r="AI189" i="2"/>
  <c r="CD189" i="2" s="1"/>
  <c r="AO233" i="2"/>
  <c r="BI1" i="2"/>
  <c r="K32" i="1" s="1"/>
  <c r="D32" i="1" s="1"/>
  <c r="F32" i="1" s="1"/>
  <c r="F21" i="1"/>
  <c r="CP2" i="6"/>
  <c r="K53" i="7" s="1"/>
  <c r="D53" i="7" s="1"/>
  <c r="BM2" i="6"/>
  <c r="K60" i="1" s="1"/>
  <c r="D60" i="1" s="1"/>
  <c r="AM2" i="6"/>
  <c r="K35" i="1" s="1"/>
  <c r="D35" i="1" s="1"/>
  <c r="CA2" i="6"/>
  <c r="K39" i="7" s="1"/>
  <c r="F39" i="7" s="1"/>
  <c r="AI15" i="2"/>
  <c r="BP15" i="2" s="1"/>
  <c r="AI14" i="2"/>
  <c r="CD14" i="2" s="1"/>
  <c r="AO15" i="2"/>
  <c r="AO20" i="2"/>
  <c r="BL2" i="6"/>
  <c r="K58" i="1" s="1"/>
  <c r="F58" i="1" s="1"/>
  <c r="AN19" i="2"/>
  <c r="AO19" i="2" s="1"/>
  <c r="AG19" i="2"/>
  <c r="AI19" i="2" s="1"/>
  <c r="BQ15" i="2"/>
  <c r="AY11" i="2"/>
  <c r="BQ13" i="2"/>
  <c r="BQ17" i="2"/>
  <c r="BQ16" i="2"/>
  <c r="AY12" i="2"/>
  <c r="BP17" i="2"/>
  <c r="BP16" i="2"/>
  <c r="AH18" i="2"/>
  <c r="AJ18" i="2"/>
  <c r="BQ18" i="2" s="1"/>
  <c r="AP18" i="2"/>
  <c r="AN18" i="2"/>
  <c r="AM18" i="2"/>
  <c r="AG18" i="2"/>
  <c r="AR18" i="2"/>
  <c r="AO13" i="2"/>
  <c r="BP13" i="2" s="1"/>
  <c r="BR2" i="6"/>
  <c r="F26" i="1" s="1"/>
  <c r="F25" i="7"/>
  <c r="F25" i="1"/>
  <c r="BP2" i="6"/>
  <c r="F18" i="1" s="1"/>
  <c r="BQ2" i="6"/>
  <c r="F22" i="1" s="1"/>
  <c r="BT2" i="6"/>
  <c r="F33" i="1" s="1"/>
  <c r="BO2" i="6"/>
  <c r="F29" i="1"/>
  <c r="DD2" i="6"/>
  <c r="F33" i="7" s="1"/>
  <c r="AI347" i="2"/>
  <c r="CD347" i="2" s="1"/>
  <c r="CD162" i="2"/>
  <c r="AO135" i="2"/>
  <c r="CD135" i="2" s="1"/>
  <c r="K54" i="7"/>
  <c r="F54" i="7" s="1"/>
  <c r="AO281" i="2"/>
  <c r="K13" i="7"/>
  <c r="F13" i="7" s="1"/>
  <c r="K58" i="7"/>
  <c r="F58" i="7" s="1"/>
  <c r="K55" i="7"/>
  <c r="D55" i="7" s="1"/>
  <c r="BQ14" i="2"/>
  <c r="BZ17" i="2"/>
  <c r="BW16" i="2"/>
  <c r="BW1" i="2" s="1"/>
  <c r="AI61" i="2"/>
  <c r="AI71" i="2"/>
  <c r="CD71" i="2" s="1"/>
  <c r="AO243" i="2"/>
  <c r="AI298" i="2"/>
  <c r="CD298" i="2" s="1"/>
  <c r="AI355" i="2"/>
  <c r="CD355" i="2" s="1"/>
  <c r="AI160" i="2"/>
  <c r="K35" i="7"/>
  <c r="F35" i="7" s="1"/>
  <c r="CD214" i="2"/>
  <c r="CD178" i="2"/>
  <c r="CD67" i="2"/>
  <c r="AI281" i="2"/>
  <c r="CD281" i="2" s="1"/>
  <c r="BN13" i="2"/>
  <c r="BB1" i="2"/>
  <c r="K20" i="1" s="1"/>
  <c r="D20" i="1" s="1"/>
  <c r="BS15" i="2"/>
  <c r="BV16" i="2"/>
  <c r="BV1" i="2" s="1"/>
  <c r="K23" i="7" s="1"/>
  <c r="BD1" i="2"/>
  <c r="K23" i="1" s="1"/>
  <c r="D23" i="1" s="1"/>
  <c r="BM13" i="2"/>
  <c r="BE1" i="2"/>
  <c r="K24" i="1" s="1"/>
  <c r="BH11" i="2"/>
  <c r="BH1" i="2" s="1"/>
  <c r="K28" i="1" s="1"/>
  <c r="BT15" i="2"/>
  <c r="BY17" i="2"/>
  <c r="BP14" i="2"/>
  <c r="CD152" i="2"/>
  <c r="CD130" i="2"/>
  <c r="CD205" i="2"/>
  <c r="CD215" i="2"/>
  <c r="AI114" i="2"/>
  <c r="CD114" i="2" s="1"/>
  <c r="AI328" i="2"/>
  <c r="AO141" i="2"/>
  <c r="CD141" i="2" s="1"/>
  <c r="AI150" i="2"/>
  <c r="CD150" i="2" s="1"/>
  <c r="AO154" i="2"/>
  <c r="CD154" i="2" s="1"/>
  <c r="AI159" i="2"/>
  <c r="CE20" i="2"/>
  <c r="CE52" i="2"/>
  <c r="CE76" i="2"/>
  <c r="CE91" i="2"/>
  <c r="CE118" i="2"/>
  <c r="CE139" i="2"/>
  <c r="CE220" i="2"/>
  <c r="CE371" i="2"/>
  <c r="CE13" i="2"/>
  <c r="CE23" i="2"/>
  <c r="CE27" i="2"/>
  <c r="CE41" i="2"/>
  <c r="CE47" i="2"/>
  <c r="CE61" i="2"/>
  <c r="CE82" i="2"/>
  <c r="CE156" i="2"/>
  <c r="CE172" i="2"/>
  <c r="CE185" i="2"/>
  <c r="CE187" i="2"/>
  <c r="CE197" i="2"/>
  <c r="CE208" i="2"/>
  <c r="CE212" i="2"/>
  <c r="CE214" i="2"/>
  <c r="CE223" i="2"/>
  <c r="CE230" i="2"/>
  <c r="CE235" i="2"/>
  <c r="CE243" i="2"/>
  <c r="CE254" i="2"/>
  <c r="CE256" i="2"/>
  <c r="CE258" i="2"/>
  <c r="CE278" i="2"/>
  <c r="CE281" i="2"/>
  <c r="CE289" i="2"/>
  <c r="CE291" i="2"/>
  <c r="CE303" i="2"/>
  <c r="CE334" i="2"/>
  <c r="CE203" i="2"/>
  <c r="CE33" i="2"/>
  <c r="CE72" i="2"/>
  <c r="CE98" i="2"/>
  <c r="CE112" i="2"/>
  <c r="CE131" i="2"/>
  <c r="CE146" i="2"/>
  <c r="CE149" i="2"/>
  <c r="CE167" i="2"/>
  <c r="CE169" i="2"/>
  <c r="CE174" i="2"/>
  <c r="CE178" i="2"/>
  <c r="CE202" i="2"/>
  <c r="CE218" i="2"/>
  <c r="CE226" i="2"/>
  <c r="CE245" i="2"/>
  <c r="CE249" i="2"/>
  <c r="CE260" i="2"/>
  <c r="CE262" i="2"/>
  <c r="CE269" i="2"/>
  <c r="AO142" i="2"/>
  <c r="CD142" i="2" s="1"/>
  <c r="CD245" i="2"/>
  <c r="CD328" i="2"/>
  <c r="CE375" i="2"/>
  <c r="AI372" i="2"/>
  <c r="CD278" i="2"/>
  <c r="CD208" i="2"/>
  <c r="CD224" i="2"/>
  <c r="CD100" i="2"/>
  <c r="CD177" i="2"/>
  <c r="CD22" i="2"/>
  <c r="CD33" i="2"/>
  <c r="CD173" i="2"/>
  <c r="AI181" i="2"/>
  <c r="CD181" i="2" s="1"/>
  <c r="AO206" i="2"/>
  <c r="CD206" i="2" s="1"/>
  <c r="AI250" i="2"/>
  <c r="AO250" i="2"/>
  <c r="CD227" i="2"/>
  <c r="CD105" i="2"/>
  <c r="CD59" i="2"/>
  <c r="AI81" i="2"/>
  <c r="CD81" i="2" s="1"/>
  <c r="CD243" i="2"/>
  <c r="AI140" i="2"/>
  <c r="CD140" i="2" s="1"/>
  <c r="AO207" i="2"/>
  <c r="AO252" i="2"/>
  <c r="CD252" i="2" s="1"/>
  <c r="CE274" i="2"/>
  <c r="CE283" i="2"/>
  <c r="CE292" i="2"/>
  <c r="CE305" i="2"/>
  <c r="CE307" i="2"/>
  <c r="CE26" i="2"/>
  <c r="CD134" i="2"/>
  <c r="CE49" i="2"/>
  <c r="CE74" i="2"/>
  <c r="CE21" i="2"/>
  <c r="CE29" i="2"/>
  <c r="CE34" i="2"/>
  <c r="CE64" i="2"/>
  <c r="CE101" i="2"/>
  <c r="CE110" i="2"/>
  <c r="CE171" i="2"/>
  <c r="CE180" i="2"/>
  <c r="CE184" i="2"/>
  <c r="CE194" i="2"/>
  <c r="CE199" i="2"/>
  <c r="CE207" i="2"/>
  <c r="CE217" i="2"/>
  <c r="CE229" i="2"/>
  <c r="CE238" i="2"/>
  <c r="CE244" i="2"/>
  <c r="CE252" i="2"/>
  <c r="CE265" i="2"/>
  <c r="CE273" i="2"/>
  <c r="CE277" i="2"/>
  <c r="CE286" i="2"/>
  <c r="CE295" i="2"/>
  <c r="CE297" i="2"/>
  <c r="CE299" i="2"/>
  <c r="CE301" i="2"/>
  <c r="CE314" i="2"/>
  <c r="CE324" i="2"/>
  <c r="CE333" i="2"/>
  <c r="CE336" i="2"/>
  <c r="CE152" i="2"/>
  <c r="CE308" i="2"/>
  <c r="CE319" i="2"/>
  <c r="CE340" i="2"/>
  <c r="CE342" i="2"/>
  <c r="CE387" i="2"/>
  <c r="CE179" i="2"/>
  <c r="CE268" i="2"/>
  <c r="CE225" i="2"/>
  <c r="CE310" i="2"/>
  <c r="CE162" i="2"/>
  <c r="CE210" i="2"/>
  <c r="CE241" i="2"/>
  <c r="CE293" i="2"/>
  <c r="CE320" i="2"/>
  <c r="CE353" i="2"/>
  <c r="CE382" i="2"/>
  <c r="CD263" i="2"/>
  <c r="CD366" i="2"/>
  <c r="AO60" i="2"/>
  <c r="CD60" i="2" s="1"/>
  <c r="AO76" i="2"/>
  <c r="CD76" i="2" s="1"/>
  <c r="AO269" i="2"/>
  <c r="CD269" i="2" s="1"/>
  <c r="AO160" i="2"/>
  <c r="AO168" i="2"/>
  <c r="CD168" i="2" s="1"/>
  <c r="AI207" i="2"/>
  <c r="AO370" i="2"/>
  <c r="CD370" i="2" s="1"/>
  <c r="CD381" i="2"/>
  <c r="AI395" i="2"/>
  <c r="AO12" i="2"/>
  <c r="CB12" i="2" s="1"/>
  <c r="CD98" i="2"/>
  <c r="AO104" i="2"/>
  <c r="CD104" i="2" s="1"/>
  <c r="CE170" i="2"/>
  <c r="CE246" i="2"/>
  <c r="CE140" i="2"/>
  <c r="CE272" i="2"/>
  <c r="CE321" i="2"/>
  <c r="CE332" i="2"/>
  <c r="CE356" i="2"/>
  <c r="CE358" i="2"/>
  <c r="CE360" i="2"/>
  <c r="CE363" i="2"/>
  <c r="CD300" i="2"/>
  <c r="CD58" i="2"/>
  <c r="CE365" i="2"/>
  <c r="CE367" i="2"/>
  <c r="CE373" i="2"/>
  <c r="CE389" i="2"/>
  <c r="CE391" i="2"/>
  <c r="CE393" i="2"/>
  <c r="CE190" i="2"/>
  <c r="CE232" i="2"/>
  <c r="CE271" i="2"/>
  <c r="CE328" i="2"/>
  <c r="CE312" i="2"/>
  <c r="AO343" i="2"/>
  <c r="AI348" i="2"/>
  <c r="CD348" i="2" s="1"/>
  <c r="CE376" i="2"/>
  <c r="CE384" i="2"/>
  <c r="CD344" i="2"/>
  <c r="CD266" i="2"/>
  <c r="AO395" i="2"/>
  <c r="AI369" i="2"/>
  <c r="CD369" i="2" s="1"/>
  <c r="AO374" i="2"/>
  <c r="CE38" i="2"/>
  <c r="CE68" i="2"/>
  <c r="CE78" i="2"/>
  <c r="CE94" i="2"/>
  <c r="CE123" i="2"/>
  <c r="CE148" i="2"/>
  <c r="CE316" i="2"/>
  <c r="CE378" i="2"/>
  <c r="CE15" i="2"/>
  <c r="CE25" i="2"/>
  <c r="CE60" i="2"/>
  <c r="CE55" i="2"/>
  <c r="CE63" i="2"/>
  <c r="CE158" i="2"/>
  <c r="CE175" i="2"/>
  <c r="CE186" i="2"/>
  <c r="CE189" i="2"/>
  <c r="CE200" i="2"/>
  <c r="CE209" i="2"/>
  <c r="CE213" i="2"/>
  <c r="CE222" i="2"/>
  <c r="CE227" i="2"/>
  <c r="CE234" i="2"/>
  <c r="CE237" i="2"/>
  <c r="CE247" i="2"/>
  <c r="CE255" i="2"/>
  <c r="CE257" i="2"/>
  <c r="CE275" i="2"/>
  <c r="CE280" i="2"/>
  <c r="CE288" i="2"/>
  <c r="CE290" i="2"/>
  <c r="CE302" i="2"/>
  <c r="CE330" i="2"/>
  <c r="CE164" i="2"/>
  <c r="CE386" i="2"/>
  <c r="CE54" i="2"/>
  <c r="CE97" i="2"/>
  <c r="CE99" i="2"/>
  <c r="CE129" i="2"/>
  <c r="CE137" i="2"/>
  <c r="CE147" i="2"/>
  <c r="CD382" i="2"/>
  <c r="CE349" i="2"/>
  <c r="CE352" i="2"/>
  <c r="CE362" i="2"/>
  <c r="CE397" i="2"/>
  <c r="CE369" i="2"/>
  <c r="CE374" i="2"/>
  <c r="CE380" i="2"/>
  <c r="CD393" i="2"/>
  <c r="CE160" i="2"/>
  <c r="CE168" i="2"/>
  <c r="CE173" i="2"/>
  <c r="CE177" i="2"/>
  <c r="CE192" i="2"/>
  <c r="CE215" i="2"/>
  <c r="CE224" i="2"/>
  <c r="CE231" i="2"/>
  <c r="CE248" i="2"/>
  <c r="CE259" i="2"/>
  <c r="CE261" i="2"/>
  <c r="CE263" i="2"/>
  <c r="CE270" i="2"/>
  <c r="CE282" i="2"/>
  <c r="CE284" i="2"/>
  <c r="CE304" i="2"/>
  <c r="CE306" i="2"/>
  <c r="CE309" i="2"/>
  <c r="CE62" i="2"/>
  <c r="CE45" i="2"/>
  <c r="CE56" i="2"/>
  <c r="CE24" i="2"/>
  <c r="CE30" i="2"/>
  <c r="CE35" i="2"/>
  <c r="CE90" i="2"/>
  <c r="CE107" i="2"/>
  <c r="CE111" i="2"/>
  <c r="CE166" i="2"/>
  <c r="CE176" i="2"/>
  <c r="CE181" i="2"/>
  <c r="CE188" i="2"/>
  <c r="CE196" i="2"/>
  <c r="CE205" i="2"/>
  <c r="CE216" i="2"/>
  <c r="CE221" i="2"/>
  <c r="CE233" i="2"/>
  <c r="CE239" i="2"/>
  <c r="CE251" i="2"/>
  <c r="CE253" i="2"/>
  <c r="CE266" i="2"/>
  <c r="CE276" i="2"/>
  <c r="CE279" i="2"/>
  <c r="CE287" i="2"/>
  <c r="CE296" i="2"/>
  <c r="CE298" i="2"/>
  <c r="CE300" i="2"/>
  <c r="CE313" i="2"/>
  <c r="CE323" i="2"/>
  <c r="CE329" i="2"/>
  <c r="CE335" i="2"/>
  <c r="CE339" i="2"/>
  <c r="CE264" i="2"/>
  <c r="CE311" i="2"/>
  <c r="CE322" i="2"/>
  <c r="CE341" i="2"/>
  <c r="CE379" i="2"/>
  <c r="CE398" i="2"/>
  <c r="CE145" i="2"/>
  <c r="CE191" i="2"/>
  <c r="CE285" i="2"/>
  <c r="CE193" i="2"/>
  <c r="CE294" i="2"/>
  <c r="CE318" i="2"/>
  <c r="CE103" i="2"/>
  <c r="CE201" i="2"/>
  <c r="CE219" i="2"/>
  <c r="CE250" i="2"/>
  <c r="CE317" i="2"/>
  <c r="CE327" i="2"/>
  <c r="CE348" i="2"/>
  <c r="CE347" i="2"/>
  <c r="CD375" i="2"/>
  <c r="AI384" i="2"/>
  <c r="CE395" i="2"/>
  <c r="CE344" i="2"/>
  <c r="CE73" i="2"/>
  <c r="CE67" i="2"/>
  <c r="CE43" i="2"/>
  <c r="CE46" i="2"/>
  <c r="CE50" i="2"/>
  <c r="CE66" i="2"/>
  <c r="CE84" i="2"/>
  <c r="CE86" i="2"/>
  <c r="CE36" i="2"/>
  <c r="CE92" i="2"/>
  <c r="CE394" i="2"/>
  <c r="CE100" i="2"/>
  <c r="CE157" i="2"/>
  <c r="CE370" i="2"/>
  <c r="CE22" i="2"/>
  <c r="CE89" i="2"/>
  <c r="CE95" i="2"/>
  <c r="CE105" i="2"/>
  <c r="CE109" i="2"/>
  <c r="CE114" i="2"/>
  <c r="CE133" i="2"/>
  <c r="CE143" i="2"/>
  <c r="CE51" i="2"/>
  <c r="CE132" i="2"/>
  <c r="CE80" i="2"/>
  <c r="CE155" i="2"/>
  <c r="CE32" i="2"/>
  <c r="CE37" i="2"/>
  <c r="CE96" i="2"/>
  <c r="CE115" i="2"/>
  <c r="CE125" i="2"/>
  <c r="CE151" i="2"/>
  <c r="CE182" i="2"/>
  <c r="CE198" i="2"/>
  <c r="CE108" i="2"/>
  <c r="CE204" i="2"/>
  <c r="CE236" i="2"/>
  <c r="CE69" i="2"/>
  <c r="CE71" i="2"/>
  <c r="CE88" i="2"/>
  <c r="CE122" i="2"/>
  <c r="CE126" i="2"/>
  <c r="CE128" i="2"/>
  <c r="CE141" i="2"/>
  <c r="CE159" i="2"/>
  <c r="CE165" i="2"/>
  <c r="CD354" i="2"/>
  <c r="CE337" i="2"/>
  <c r="AI343" i="2"/>
  <c r="CD343" i="2" s="1"/>
  <c r="CE396" i="2"/>
  <c r="CD164" i="2"/>
  <c r="CD372" i="2"/>
  <c r="CD345" i="2"/>
  <c r="CD350" i="2"/>
  <c r="CE350" i="2"/>
  <c r="CE381" i="2"/>
  <c r="AO384" i="2"/>
  <c r="CD383" i="2"/>
  <c r="CE372" i="2"/>
  <c r="CD225" i="2"/>
  <c r="CE83" i="2"/>
  <c r="CE42" i="2"/>
  <c r="CE44" i="2"/>
  <c r="CE48" i="2"/>
  <c r="CE53" i="2"/>
  <c r="CE77" i="2"/>
  <c r="CE85" i="2"/>
  <c r="CE87" i="2"/>
  <c r="CE79" i="2"/>
  <c r="CE206" i="2"/>
  <c r="CE14" i="2"/>
  <c r="CE121" i="2"/>
  <c r="CE163" i="2"/>
  <c r="CE17" i="2"/>
  <c r="CE39" i="2"/>
  <c r="CE93" i="2"/>
  <c r="CE104" i="2"/>
  <c r="CE106" i="2"/>
  <c r="CE113" i="2"/>
  <c r="CE116" i="2"/>
  <c r="CE135" i="2"/>
  <c r="CE144" i="2"/>
  <c r="CE28" i="2"/>
  <c r="CE59" i="2"/>
  <c r="CE134" i="2"/>
  <c r="CE31" i="2"/>
  <c r="CE65" i="2"/>
  <c r="CE102" i="2"/>
  <c r="CE117" i="2"/>
  <c r="CE138" i="2"/>
  <c r="CE154" i="2"/>
  <c r="CE183" i="2"/>
  <c r="CE240" i="2"/>
  <c r="CE75" i="2"/>
  <c r="CE150" i="2"/>
  <c r="CE228" i="2"/>
  <c r="CE16" i="2"/>
  <c r="CE40" i="2"/>
  <c r="CE57" i="2"/>
  <c r="CE70" i="2"/>
  <c r="CE81" i="2"/>
  <c r="CE120" i="2"/>
  <c r="CE124" i="2"/>
  <c r="CE127" i="2"/>
  <c r="CE130" i="2"/>
  <c r="CE142" i="2"/>
  <c r="CE161" i="2"/>
  <c r="CE195" i="2"/>
  <c r="CE136" i="2"/>
  <c r="CE242" i="2"/>
  <c r="CE315" i="2"/>
  <c r="CE326" i="2"/>
  <c r="CE355" i="2"/>
  <c r="CE357" i="2"/>
  <c r="CE359" i="2"/>
  <c r="CE361" i="2"/>
  <c r="CE364" i="2"/>
  <c r="CE366" i="2"/>
  <c r="CE368" i="2"/>
  <c r="CE388" i="2"/>
  <c r="CE390" i="2"/>
  <c r="CE392" i="2"/>
  <c r="CE119" i="2"/>
  <c r="CE153" i="2"/>
  <c r="CE211" i="2"/>
  <c r="CE267" i="2"/>
  <c r="CE325" i="2"/>
  <c r="CE331" i="2"/>
  <c r="CE343" i="2"/>
  <c r="CE346" i="2"/>
  <c r="CE338" i="2"/>
  <c r="CE345" i="2"/>
  <c r="CE12" i="2"/>
  <c r="CD352" i="2"/>
  <c r="CE377" i="2"/>
  <c r="CE383" i="2"/>
  <c r="CE351" i="2"/>
  <c r="CE354" i="2"/>
  <c r="AI374" i="2"/>
  <c r="CD374" i="2" s="1"/>
  <c r="CD380" i="2"/>
  <c r="CE385" i="2"/>
  <c r="AO2" i="6"/>
  <c r="K37" i="1" s="1"/>
  <c r="D37" i="1" s="1"/>
  <c r="D43" i="7"/>
  <c r="F43" i="7"/>
  <c r="CW2" i="6"/>
  <c r="CJ2" i="6"/>
  <c r="CR2" i="6"/>
  <c r="F62" i="1"/>
  <c r="CK2" i="6"/>
  <c r="K49" i="7" s="1"/>
  <c r="CL2" i="6"/>
  <c r="K50" i="7" s="1"/>
  <c r="CY2" i="6"/>
  <c r="F14" i="7" s="1"/>
  <c r="CF2" i="6"/>
  <c r="BA2" i="6"/>
  <c r="K49" i="1" s="1"/>
  <c r="AZ2" i="6"/>
  <c r="K48" i="1" s="1"/>
  <c r="BB2" i="6"/>
  <c r="K50" i="1" s="1"/>
  <c r="F53" i="1"/>
  <c r="F59" i="1"/>
  <c r="F61" i="1"/>
  <c r="F57" i="1"/>
  <c r="DA2" i="6"/>
  <c r="F22" i="7" s="1"/>
  <c r="F43" i="1"/>
  <c r="F45" i="1"/>
  <c r="BS2" i="6"/>
  <c r="F30" i="1" s="1"/>
  <c r="CZ2" i="6"/>
  <c r="F18" i="7" s="1"/>
  <c r="F41" i="1"/>
  <c r="DB2" i="6"/>
  <c r="F26" i="7" s="1"/>
  <c r="DC2" i="6"/>
  <c r="F30" i="7" s="1"/>
  <c r="F51" i="1"/>
  <c r="AY2" i="6"/>
  <c r="K47" i="1" s="1"/>
  <c r="CI2" i="6"/>
  <c r="K47" i="7" s="1"/>
  <c r="BN11" i="2"/>
  <c r="CE11" i="2"/>
  <c r="D56" i="7"/>
  <c r="F56" i="7"/>
  <c r="AI11" i="2"/>
  <c r="BS11" i="2" s="1"/>
  <c r="AO11" i="2"/>
  <c r="BS13" i="2" l="1"/>
  <c r="BP12" i="2"/>
  <c r="BR1" i="2"/>
  <c r="K21" i="7" s="1"/>
  <c r="F21" i="7" s="1"/>
  <c r="BT1" i="2"/>
  <c r="K20" i="7" s="1"/>
  <c r="F20" i="7" s="1"/>
  <c r="D36" i="7"/>
  <c r="D36" i="1"/>
  <c r="D40" i="7"/>
  <c r="BS12" i="2"/>
  <c r="D40" i="1"/>
  <c r="F40" i="1"/>
  <c r="F52" i="7"/>
  <c r="F29" i="7"/>
  <c r="CD207" i="2"/>
  <c r="CD159" i="2"/>
  <c r="CD101" i="2"/>
  <c r="CD302" i="2"/>
  <c r="F44" i="1"/>
  <c r="F13" i="1"/>
  <c r="F55" i="1"/>
  <c r="CD17" i="2"/>
  <c r="CD314" i="2"/>
  <c r="CD61" i="2"/>
  <c r="CD294" i="2"/>
  <c r="CD365" i="2"/>
  <c r="CD392" i="2"/>
  <c r="AU11" i="2"/>
  <c r="AU1" i="2" s="1"/>
  <c r="K11" i="1" s="1"/>
  <c r="F54" i="1"/>
  <c r="F52" i="1"/>
  <c r="BZ1" i="2"/>
  <c r="K28" i="7" s="1"/>
  <c r="F28" i="7" s="1"/>
  <c r="BY11" i="2"/>
  <c r="BY1" i="2" s="1"/>
  <c r="K27" i="7" s="1"/>
  <c r="F42" i="1"/>
  <c r="F39" i="1"/>
  <c r="F42" i="7"/>
  <c r="D57" i="7"/>
  <c r="CB13" i="2"/>
  <c r="CB1" i="2" s="1"/>
  <c r="K31" i="7" s="1"/>
  <c r="D31" i="7" s="1"/>
  <c r="F31" i="7" s="1"/>
  <c r="AX11" i="2"/>
  <c r="BJ11" i="2"/>
  <c r="D58" i="7"/>
  <c r="F46" i="1"/>
  <c r="CD20" i="2"/>
  <c r="CD241" i="2"/>
  <c r="CD167" i="2"/>
  <c r="CD209" i="2"/>
  <c r="CD233" i="2"/>
  <c r="CD267" i="2"/>
  <c r="CE18" i="2"/>
  <c r="CD126" i="2"/>
  <c r="CD303" i="2"/>
  <c r="CD13" i="2"/>
  <c r="F17" i="1"/>
  <c r="F51" i="7"/>
  <c r="F37" i="7"/>
  <c r="F38" i="1"/>
  <c r="D58" i="1"/>
  <c r="D35" i="7"/>
  <c r="F60" i="1"/>
  <c r="F35" i="1"/>
  <c r="F46" i="7"/>
  <c r="D41" i="7"/>
  <c r="CD160" i="2"/>
  <c r="F56" i="1"/>
  <c r="AO18" i="2"/>
  <c r="AY1" i="2"/>
  <c r="K16" i="1" s="1"/>
  <c r="F16" i="1" s="1"/>
  <c r="CD15" i="2"/>
  <c r="AI18" i="2"/>
  <c r="D38" i="7"/>
  <c r="F62" i="7"/>
  <c r="D39" i="7"/>
  <c r="CD19" i="2"/>
  <c r="F23" i="1"/>
  <c r="BP18" i="2"/>
  <c r="AX12" i="2"/>
  <c r="BQ1" i="2"/>
  <c r="K16" i="7" s="1"/>
  <c r="F16" i="7" s="1"/>
  <c r="CD12" i="2"/>
  <c r="D54" i="7"/>
  <c r="F55" i="7"/>
  <c r="F45" i="7"/>
  <c r="F59" i="7"/>
  <c r="F53" i="7"/>
  <c r="F14" i="1"/>
  <c r="BP3" i="6"/>
  <c r="D13" i="7"/>
  <c r="K61" i="7"/>
  <c r="D61" i="7" s="1"/>
  <c r="K48" i="7"/>
  <c r="D48" i="7" s="1"/>
  <c r="K44" i="7"/>
  <c r="F44" i="7" s="1"/>
  <c r="K60" i="7"/>
  <c r="D60" i="7" s="1"/>
  <c r="K24" i="7"/>
  <c r="D24" i="7" s="1"/>
  <c r="D17" i="7"/>
  <c r="F37" i="1"/>
  <c r="F20" i="1"/>
  <c r="BG11" i="2"/>
  <c r="BG1" i="2" s="1"/>
  <c r="K27" i="1" s="1"/>
  <c r="BA1" i="2"/>
  <c r="K19" i="1" s="1"/>
  <c r="D28" i="1"/>
  <c r="F28" i="1"/>
  <c r="D24" i="1"/>
  <c r="F24" i="1"/>
  <c r="D23" i="7"/>
  <c r="F23" i="7"/>
  <c r="CD250" i="2"/>
  <c r="CD395" i="2"/>
  <c r="BN1" i="2"/>
  <c r="CD384" i="2"/>
  <c r="F50" i="7"/>
  <c r="D50" i="7"/>
  <c r="D49" i="7"/>
  <c r="F49" i="7"/>
  <c r="D50" i="1"/>
  <c r="F50" i="1"/>
  <c r="F48" i="1"/>
  <c r="D48" i="1"/>
  <c r="F49" i="1"/>
  <c r="D49" i="1"/>
  <c r="F47" i="7"/>
  <c r="D47" i="1"/>
  <c r="F47" i="1"/>
  <c r="D12" i="1"/>
  <c r="F12" i="1"/>
  <c r="BM11" i="2"/>
  <c r="CD11" i="2"/>
  <c r="BS1" i="2" l="1"/>
  <c r="K19" i="7" s="1"/>
  <c r="F19" i="7" s="1"/>
  <c r="BP1" i="2"/>
  <c r="K15" i="7" s="1"/>
  <c r="D15" i="7" s="1"/>
  <c r="D21" i="7"/>
  <c r="D20" i="7"/>
  <c r="D11" i="1"/>
  <c r="F11" i="1"/>
  <c r="D28" i="7"/>
  <c r="D27" i="7"/>
  <c r="F27" i="7"/>
  <c r="CD18" i="2"/>
  <c r="BJ1" i="2"/>
  <c r="K31" i="1" s="1"/>
  <c r="D31" i="1" s="1"/>
  <c r="F31" i="1" s="1"/>
  <c r="AX1" i="2"/>
  <c r="K15" i="1" s="1"/>
  <c r="D15" i="1" s="1"/>
  <c r="D44" i="7"/>
  <c r="D16" i="1"/>
  <c r="F61" i="7"/>
  <c r="D16" i="7"/>
  <c r="F48" i="7"/>
  <c r="F60" i="7"/>
  <c r="K12" i="7"/>
  <c r="D12" i="7" s="1"/>
  <c r="F24" i="7"/>
  <c r="D19" i="1"/>
  <c r="F19" i="1"/>
  <c r="D27" i="1"/>
  <c r="F27" i="1"/>
  <c r="BM1" i="2"/>
  <c r="D47" i="7"/>
  <c r="D19" i="7" l="1"/>
  <c r="F15" i="7"/>
  <c r="F15" i="1"/>
  <c r="F64" i="1" s="1"/>
  <c r="F12" i="7"/>
  <c r="K11" i="7"/>
  <c r="F11" i="7" s="1"/>
  <c r="F64" i="7" l="1"/>
  <c r="D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Tone</author>
    <author>Stensland, Tone</author>
  </authors>
  <commentList>
    <comment ref="B9" authorId="0" shapeId="0" xr:uid="{00000000-0006-0000-0100-000002000000}">
      <text>
        <r>
          <rPr>
            <b/>
            <sz val="9"/>
            <color indexed="81"/>
            <rFont val="Tahoma"/>
            <family val="2"/>
          </rPr>
          <t xml:space="preserve">Husk å bruke relevante oppdragskode
</t>
        </r>
      </text>
    </comment>
    <comment ref="P10" authorId="1" shapeId="0" xr:uid="{00000000-0006-0000-0100-000003000000}">
      <text>
        <r>
          <rPr>
            <b/>
            <sz val="8"/>
            <color indexed="81"/>
            <rFont val="Tahoma"/>
            <family val="2"/>
          </rPr>
          <t>Stensland, Tone: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300-000001000000}">
      <text>
        <r>
          <rPr>
            <b/>
            <sz val="9"/>
            <color indexed="81"/>
            <rFont val="Tahoma"/>
            <family val="2"/>
          </rPr>
          <t xml:space="preserve">Personlige detaljer fylles ut på timelisten og overføres direkte hit
</t>
        </r>
      </text>
    </comment>
    <comment ref="E51" authorId="1" shapeId="0" xr:uid="{00000000-0006-0000-0300-000002000000}">
      <text>
        <r>
          <rPr>
            <sz val="8"/>
            <color indexed="81"/>
            <rFont val="Tahoma"/>
            <family val="2"/>
          </rPr>
          <t>Kostgodtgjersle for vedkommande land, sjå vedlegg til Særavtale for reiser utanlands for statens regning</t>
        </r>
      </text>
    </comment>
    <comment ref="E52" authorId="2" shapeId="0" xr:uid="{00000000-0006-0000-0300-000003000000}">
      <text>
        <r>
          <rPr>
            <sz val="8"/>
            <color indexed="81"/>
            <rFont val="Tahoma"/>
            <family val="2"/>
          </rPr>
          <t xml:space="preserve">10% av kostgodtgjersle for vedkommande land
</t>
        </r>
      </text>
    </comment>
    <comment ref="E53" authorId="2" shapeId="0" xr:uid="{00000000-0006-0000-0300-000004000000}">
      <text>
        <r>
          <rPr>
            <sz val="8"/>
            <color indexed="81"/>
            <rFont val="Tahoma"/>
            <family val="2"/>
          </rPr>
          <t xml:space="preserve">40% av kostgodtgjersle for vedkommande land
</t>
        </r>
      </text>
    </comment>
    <comment ref="E54" authorId="2" shapeId="0" xr:uid="{00000000-0006-0000-0300-000005000000}">
      <text>
        <r>
          <rPr>
            <sz val="8"/>
            <color indexed="81"/>
            <rFont val="Tahoma"/>
            <family val="2"/>
          </rPr>
          <t xml:space="preserve">50% av kostgodtgjersle for vedkommande land
</t>
        </r>
      </text>
    </comment>
    <comment ref="E55" authorId="2" shapeId="0" xr:uid="{00000000-0006-0000-0300-000006000000}">
      <text>
        <r>
          <rPr>
            <sz val="8"/>
            <color indexed="81"/>
            <rFont val="Tahoma"/>
            <family val="2"/>
          </rPr>
          <t>Kostgodtgjersle for vedkommande land, sjå vedlegg til Særavtale for reiser utanlands for statens regning. Splitt på trekkpliktig og trekkfri del blir gjort av Seksjon Tid, lønn og refusjon ved registrering i Agresso.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Tone Stensland</author>
    <author>S108471</author>
    <author>Torill Skårhaug</author>
  </authors>
  <commentList>
    <comment ref="C3" authorId="0" shapeId="0" xr:uid="{00000000-0006-0000-0400-000001000000}">
      <text>
        <r>
          <rPr>
            <b/>
            <sz val="9"/>
            <color indexed="81"/>
            <rFont val="Tahoma"/>
            <family val="2"/>
          </rPr>
          <t xml:space="preserve">Personlige detaljer fylles ut på timelisten og overføres direkte hit
</t>
        </r>
      </text>
    </comment>
    <comment ref="E51" authorId="1" shapeId="0" xr:uid="{00000000-0006-0000-0400-000002000000}">
      <text>
        <r>
          <rPr>
            <sz val="8"/>
            <color indexed="81"/>
            <rFont val="Tahoma"/>
            <family val="2"/>
          </rPr>
          <t>Kostgodtgjersle for vedkommande land, sjå vedlegg til Særavtale for reiser utanlands for statens regning</t>
        </r>
      </text>
    </comment>
    <comment ref="E52" authorId="2" shapeId="0" xr:uid="{00000000-0006-0000-0400-000003000000}">
      <text>
        <r>
          <rPr>
            <sz val="8"/>
            <color indexed="81"/>
            <rFont val="Tahoma"/>
            <family val="2"/>
          </rPr>
          <t xml:space="preserve">10% av kostgodtgjersle for vedkommande land
</t>
        </r>
      </text>
    </comment>
    <comment ref="E53" authorId="2" shapeId="0" xr:uid="{00000000-0006-0000-0400-000004000000}">
      <text>
        <r>
          <rPr>
            <sz val="8"/>
            <color indexed="81"/>
            <rFont val="Tahoma"/>
            <family val="2"/>
          </rPr>
          <t xml:space="preserve">40% av kostgodtgjersle for vedkommande land
</t>
        </r>
      </text>
    </comment>
    <comment ref="E54" authorId="2" shapeId="0" xr:uid="{00000000-0006-0000-0400-000005000000}">
      <text>
        <r>
          <rPr>
            <sz val="8"/>
            <color indexed="81"/>
            <rFont val="Tahoma"/>
            <family val="2"/>
          </rPr>
          <t xml:space="preserve">50% av kostgodtgjersle for vedkommande land
</t>
        </r>
      </text>
    </comment>
    <comment ref="E55" authorId="2" shapeId="0" xr:uid="{00000000-0006-0000-0400-000006000000}">
      <text>
        <r>
          <rPr>
            <sz val="8"/>
            <color indexed="81"/>
            <rFont val="Tahoma"/>
            <family val="2"/>
          </rPr>
          <t>Kostgodtgjersle for vedkommande land, sjå vedlegg til Særavtale for reiser utanlands for statens regning. Splitt på trekkpliktig og trekkfri del blir gjort av Seksjon Tid, lønn og refusjon ved registrering i Agresso.</t>
        </r>
      </text>
    </comment>
  </commentList>
</comments>
</file>

<file path=xl/sharedStrings.xml><?xml version="1.0" encoding="utf-8"?>
<sst xmlns="http://schemas.openxmlformats.org/spreadsheetml/2006/main" count="621" uniqueCount="171">
  <si>
    <t>Fyll ut:</t>
  </si>
  <si>
    <t>oppdragstype:</t>
  </si>
  <si>
    <t>Skjema for registrering av tolkeoppdrag</t>
  </si>
  <si>
    <t>Ressursnr:</t>
  </si>
  <si>
    <t>D= Fungere i dagliglivet</t>
  </si>
  <si>
    <t>Etternavn:</t>
  </si>
  <si>
    <t>A= Fungere i arbeid</t>
  </si>
  <si>
    <t>D   Ø   V   E</t>
  </si>
  <si>
    <t>DØVBLINDE</t>
  </si>
  <si>
    <t>Dato fra:</t>
  </si>
  <si>
    <t>Fornavn:</t>
  </si>
  <si>
    <t>U= Utdanning/ opplæring/ arbeidstrening</t>
  </si>
  <si>
    <t>Dato til:</t>
  </si>
  <si>
    <t>L= Tolk lege/helse</t>
  </si>
  <si>
    <t>Ordinær</t>
  </si>
  <si>
    <t>Tilleggssats Lørdag</t>
  </si>
  <si>
    <t xml:space="preserve">Tilleggssats </t>
  </si>
  <si>
    <t>Dagliglivet</t>
  </si>
  <si>
    <t>Arbeid</t>
  </si>
  <si>
    <t>Utdanning</t>
  </si>
  <si>
    <t>Lege</t>
  </si>
  <si>
    <t>Annen betaler</t>
  </si>
  <si>
    <t>Rettstolking</t>
  </si>
  <si>
    <t>R = Rettstolking</t>
  </si>
  <si>
    <t>Søndag</t>
  </si>
  <si>
    <t>Reisetid</t>
  </si>
  <si>
    <t>Tilleggss.</t>
  </si>
  <si>
    <t>Oppdrags-</t>
  </si>
  <si>
    <t xml:space="preserve">Døve eller </t>
  </si>
  <si>
    <t>Reisetid før tolking</t>
  </si>
  <si>
    <t>Startet oppdraget tidligere: Når?</t>
  </si>
  <si>
    <t>Bestilt tid</t>
  </si>
  <si>
    <t>Sluttet oppdraget senere: Når?</t>
  </si>
  <si>
    <t>Reisetid etter tolking</t>
  </si>
  <si>
    <t>Kommentarer</t>
  </si>
  <si>
    <t>Dag</t>
  </si>
  <si>
    <t>i desimalformat</t>
  </si>
  <si>
    <t>Timer dag</t>
  </si>
  <si>
    <t>KONTROLLPUNKT</t>
  </si>
  <si>
    <t>nummer</t>
  </si>
  <si>
    <t>type</t>
  </si>
  <si>
    <t>Døvblinde</t>
  </si>
  <si>
    <t>Dato</t>
  </si>
  <si>
    <t>Fra</t>
  </si>
  <si>
    <t>Til</t>
  </si>
  <si>
    <t>reisetid</t>
  </si>
  <si>
    <t>betalt tid fra</t>
  </si>
  <si>
    <t>betalt tid til</t>
  </si>
  <si>
    <t>dag</t>
  </si>
  <si>
    <t>Timer kveld</t>
  </si>
  <si>
    <t>fra</t>
  </si>
  <si>
    <t>til</t>
  </si>
  <si>
    <t>sum</t>
  </si>
  <si>
    <t>Ordinær sats</t>
  </si>
  <si>
    <t>Tilleggstakst</t>
  </si>
  <si>
    <t>Reise</t>
  </si>
  <si>
    <t>Husk</t>
  </si>
  <si>
    <t>å</t>
  </si>
  <si>
    <t>fylle</t>
  </si>
  <si>
    <t xml:space="preserve">ut </t>
  </si>
  <si>
    <t>reise</t>
  </si>
  <si>
    <t>regningen</t>
  </si>
  <si>
    <t>Summer til overføring:</t>
  </si>
  <si>
    <t>Skjema for registrering av reisekostnader og krav om kost/nattillegg</t>
  </si>
  <si>
    <t>DØVE</t>
  </si>
  <si>
    <t>Dette overføres automatisk fra timelisten</t>
  </si>
  <si>
    <t>Kostgodtgjørelse uten overnatting 6- 12 timer</t>
  </si>
  <si>
    <t>Kostgodtgjørelse uten overnatting over 12 timer</t>
  </si>
  <si>
    <t>Kostgodtgjørelse med overnatting innland</t>
  </si>
  <si>
    <r>
      <t xml:space="preserve">Kostgodtgjørelse med overnatting </t>
    </r>
    <r>
      <rPr>
        <b/>
        <sz val="10"/>
        <rFont val="Calibri"/>
        <family val="2"/>
        <scheme val="minor"/>
      </rPr>
      <t>utland</t>
    </r>
  </si>
  <si>
    <t>Nattillegg</t>
  </si>
  <si>
    <t>Eget skyssmiddel (antall km)</t>
  </si>
  <si>
    <t>Diverse reise-utlegg</t>
  </si>
  <si>
    <t>Utlegg og reisekostnader per oppdrag - summeres automatisk</t>
  </si>
  <si>
    <t xml:space="preserve">Kostgodtgjørelse uten overnatting </t>
  </si>
  <si>
    <t>Trekk kost uten overnatting innland 6 - 12 timer</t>
  </si>
  <si>
    <t>Trekk kost uten overnatting innland over 12</t>
  </si>
  <si>
    <t>Kostgodtgjørelse med overnatting innland
privat</t>
  </si>
  <si>
    <t>Trekk kost utland</t>
  </si>
  <si>
    <t>Trekk kost uten overnatting innland 6 - 12</t>
  </si>
  <si>
    <t>6 - 12 timer</t>
  </si>
  <si>
    <t xml:space="preserve">Frokost-trekk </t>
  </si>
  <si>
    <t>Lunsj-trekk</t>
  </si>
  <si>
    <t>Middags-trekk</t>
  </si>
  <si>
    <t>over 12 timer</t>
  </si>
  <si>
    <r>
      <t xml:space="preserve">Overnatting </t>
    </r>
    <r>
      <rPr>
        <b/>
        <sz val="10"/>
        <color indexed="8"/>
        <rFont val="Calibri"/>
        <family val="2"/>
      </rPr>
      <t>uten</t>
    </r>
    <r>
      <rPr>
        <sz val="10"/>
        <color indexed="8"/>
        <rFont val="Calibri"/>
        <family val="2"/>
      </rPr>
      <t xml:space="preserve"> kokemuligeter</t>
    </r>
  </si>
  <si>
    <r>
      <t xml:space="preserve">Overnatting </t>
    </r>
    <r>
      <rPr>
        <b/>
        <sz val="10"/>
        <color indexed="8"/>
        <rFont val="Calibri"/>
        <family val="2"/>
      </rPr>
      <t xml:space="preserve">med </t>
    </r>
    <r>
      <rPr>
        <sz val="10"/>
        <color indexed="8"/>
        <rFont val="Calibri"/>
        <family val="2"/>
      </rPr>
      <t>kokemuligheter</t>
    </r>
  </si>
  <si>
    <t>Hotel (over 12 timer)</t>
  </si>
  <si>
    <t>Hybel/ privat/ brakke (trekkfri/ trekkpl. del)</t>
  </si>
  <si>
    <t>Nattillegg innland</t>
  </si>
  <si>
    <t>Komp. tillegg utland</t>
  </si>
  <si>
    <t xml:space="preserve">Bil </t>
  </si>
  <si>
    <t>Bil Tromsø, bom inkludert i drivstoff-pris</t>
  </si>
  <si>
    <t>El-bil</t>
  </si>
  <si>
    <t>Passasjer</t>
  </si>
  <si>
    <t>Annet motorisert fremkomstmiddel, fra kr:</t>
  </si>
  <si>
    <t xml:space="preserve">Frokost </t>
  </si>
  <si>
    <t>Lunsj</t>
  </si>
  <si>
    <t>Middag</t>
  </si>
  <si>
    <t>Hotell (over 12 timer)</t>
  </si>
  <si>
    <t>Privat overnatting (trekkfri del)</t>
  </si>
  <si>
    <t>Hybel/ privat/ brakke (trekkfri/ trekkpl.del)</t>
  </si>
  <si>
    <t>Bil  km</t>
  </si>
  <si>
    <t>Bil  km Troms</t>
  </si>
  <si>
    <t>Annet fremkomstmiddel</t>
  </si>
  <si>
    <t>Dagligliv</t>
  </si>
  <si>
    <t>Utd./opplæ.</t>
  </si>
  <si>
    <t>Lege/helse</t>
  </si>
  <si>
    <t>Skjult kolonne</t>
  </si>
  <si>
    <t>Ressursnr.:</t>
  </si>
  <si>
    <t>Koststed:</t>
  </si>
  <si>
    <t>Refusjonsperiode</t>
  </si>
  <si>
    <t>Refusjon av tolkehjelp til</t>
  </si>
  <si>
    <t>Døve Ufaglært</t>
  </si>
  <si>
    <t>Godtgjørelse og utlegg</t>
  </si>
  <si>
    <t>LTA-kode</t>
  </si>
  <si>
    <t xml:space="preserve">Antall </t>
  </si>
  <si>
    <t>Sats</t>
  </si>
  <si>
    <t>Beløp</t>
  </si>
  <si>
    <t>Antall</t>
  </si>
  <si>
    <t>Fungere i dagliglivet</t>
  </si>
  <si>
    <t>Reisetillegg</t>
  </si>
  <si>
    <t>Reiseutlegg</t>
  </si>
  <si>
    <t>Fungere i arbeid</t>
  </si>
  <si>
    <t>Utdanning/ opplæring/ arbeidstrening</t>
  </si>
  <si>
    <t>Tolk lege/helse</t>
  </si>
  <si>
    <r>
      <t xml:space="preserve">Kostgodtgjørelse uten overnatting </t>
    </r>
    <r>
      <rPr>
        <b/>
        <sz val="10"/>
        <rFont val="Calibri"/>
        <family val="2"/>
        <scheme val="minor"/>
      </rPr>
      <t>6- 12 timer</t>
    </r>
    <r>
      <rPr>
        <sz val="10"/>
        <rFont val="Calibri"/>
        <family val="2"/>
        <scheme val="minor"/>
      </rPr>
      <t xml:space="preserve">
</t>
    </r>
  </si>
  <si>
    <t>Frokost</t>
  </si>
  <si>
    <r>
      <t xml:space="preserve">Kostgodtgjørelse uten overnatting </t>
    </r>
    <r>
      <rPr>
        <b/>
        <sz val="10"/>
        <rFont val="Calibri"/>
        <family val="2"/>
        <scheme val="minor"/>
      </rPr>
      <t>over 12 timer</t>
    </r>
    <r>
      <rPr>
        <sz val="10"/>
        <rFont val="Calibri"/>
        <family val="2"/>
        <scheme val="minor"/>
      </rPr>
      <t xml:space="preserve">
</t>
    </r>
  </si>
  <si>
    <r>
      <t>Kostgodtgjørelse med overnatting</t>
    </r>
    <r>
      <rPr>
        <b/>
        <sz val="10"/>
        <rFont val="Calibri"/>
        <family val="2"/>
        <scheme val="minor"/>
      </rPr>
      <t xml:space="preserve"> innland</t>
    </r>
  </si>
  <si>
    <t>Uten kokemuligheter</t>
  </si>
  <si>
    <t>Med kokemuligheter</t>
  </si>
  <si>
    <r>
      <t xml:space="preserve">Kostgodtgjørelse med overnatting </t>
    </r>
    <r>
      <rPr>
        <b/>
        <sz val="10"/>
        <rFont val="Calibri"/>
        <family val="2"/>
      </rPr>
      <t>utland</t>
    </r>
  </si>
  <si>
    <t>258713/258714</t>
  </si>
  <si>
    <t>Hybel/privat/brakke  (trekkfri/trekkpl. del)</t>
  </si>
  <si>
    <t>2591/2590</t>
  </si>
  <si>
    <t>Eget skyssmiddel</t>
  </si>
  <si>
    <t>Bil Tromsø</t>
  </si>
  <si>
    <t>Komp.tillegg utland</t>
  </si>
  <si>
    <t>Sum</t>
  </si>
  <si>
    <t>Dato:</t>
  </si>
  <si>
    <t>Tolkens underskrift:</t>
  </si>
  <si>
    <t>Døvblinde Ufaglært</t>
  </si>
  <si>
    <t xml:space="preserve">  </t>
  </si>
  <si>
    <r>
      <t xml:space="preserve">Kostgodtgjørelse uten overnatting </t>
    </r>
    <r>
      <rPr>
        <b/>
        <sz val="10"/>
        <rFont val="Calibri"/>
        <family val="2"/>
        <scheme val="minor"/>
      </rPr>
      <t>6- 12 timer</t>
    </r>
  </si>
  <si>
    <r>
      <t xml:space="preserve">Kostgodtgjørelse uten overnatting </t>
    </r>
    <r>
      <rPr>
        <b/>
        <sz val="10"/>
        <rFont val="Calibri"/>
        <family val="2"/>
        <scheme val="minor"/>
      </rPr>
      <t>over 12 timer</t>
    </r>
  </si>
  <si>
    <t>Hverdag</t>
  </si>
  <si>
    <t>Dagtakst</t>
  </si>
  <si>
    <t>hverdager</t>
  </si>
  <si>
    <t>08:00-17:00</t>
  </si>
  <si>
    <t>lørdager</t>
  </si>
  <si>
    <t>08:00-14:00</t>
  </si>
  <si>
    <t>Lørdag</t>
  </si>
  <si>
    <t>Kveldstakst</t>
  </si>
  <si>
    <t>17:00-08:00</t>
  </si>
  <si>
    <t>lørdag - mandag</t>
  </si>
  <si>
    <t>14:00-08:00</t>
  </si>
  <si>
    <t>i % av dagtaksten</t>
  </si>
  <si>
    <t>Mandag</t>
  </si>
  <si>
    <t>D</t>
  </si>
  <si>
    <t>Tirsdag</t>
  </si>
  <si>
    <t>A</t>
  </si>
  <si>
    <t>Onsdag</t>
  </si>
  <si>
    <t>U</t>
  </si>
  <si>
    <t>Torsdag</t>
  </si>
  <si>
    <t>L</t>
  </si>
  <si>
    <t>Fredag</t>
  </si>
  <si>
    <t>R</t>
  </si>
  <si>
    <t>Døve</t>
  </si>
  <si>
    <t>f.o.m. 01.01.2025</t>
  </si>
  <si>
    <t>Refusjon av tolkehjelp 2025 f.o.m. 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</si>
</sst>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
    <numFmt numFmtId="168" formatCode="&quot;kr&quot;\ #,##0.00"/>
    <numFmt numFmtId="169" formatCode="#,##0.00_ ;\-#,##0.00\ "/>
  </numFmts>
  <fonts count="47" x14ac:knownFonts="1">
    <font>
      <sz val="11"/>
      <color theme="1"/>
      <name val="Calibri"/>
      <family val="2"/>
      <scheme val="minor"/>
    </font>
    <font>
      <sz val="11"/>
      <color indexed="8"/>
      <name val="Calibri"/>
      <family val="2"/>
    </font>
    <font>
      <b/>
      <sz val="11"/>
      <color indexed="8"/>
      <name val="Calibri"/>
      <family val="2"/>
    </font>
    <font>
      <b/>
      <sz val="16"/>
      <name val="Times New Roman"/>
      <family val="1"/>
    </font>
    <font>
      <sz val="12"/>
      <name val="Times New Roman"/>
      <family val="1"/>
    </font>
    <font>
      <sz val="12"/>
      <name val="Arial"/>
      <family val="2"/>
    </font>
    <font>
      <b/>
      <sz val="12"/>
      <name val="Arial"/>
      <family val="2"/>
    </font>
    <font>
      <b/>
      <sz val="10"/>
      <name val="Arial"/>
      <family val="2"/>
    </font>
    <font>
      <sz val="10"/>
      <color indexed="10"/>
      <name val="Arial"/>
      <family val="2"/>
    </font>
    <font>
      <b/>
      <sz val="8"/>
      <color indexed="81"/>
      <name val="Tahoma"/>
      <family val="2"/>
    </font>
    <font>
      <sz val="8"/>
      <color indexed="81"/>
      <name val="Tahoma"/>
      <family val="2"/>
    </font>
    <font>
      <b/>
      <sz val="9"/>
      <color indexed="81"/>
      <name val="Tahoma"/>
      <family val="2"/>
    </font>
    <font>
      <b/>
      <i/>
      <sz val="11"/>
      <color indexed="17"/>
      <name val="Calibri"/>
      <family val="2"/>
    </font>
    <font>
      <b/>
      <sz val="16"/>
      <color indexed="8"/>
      <name val="Times New Roman"/>
      <family val="1"/>
    </font>
    <font>
      <sz val="11"/>
      <color indexed="10"/>
      <name val="Calibri"/>
      <family val="2"/>
    </font>
    <font>
      <sz val="11"/>
      <color indexed="8"/>
      <name val="Calibri"/>
      <family val="2"/>
    </font>
    <font>
      <sz val="11"/>
      <name val="Calibri"/>
      <family val="2"/>
    </font>
    <font>
      <i/>
      <sz val="11"/>
      <color indexed="8"/>
      <name val="Calibri"/>
      <family val="2"/>
    </font>
    <font>
      <b/>
      <i/>
      <sz val="13"/>
      <color indexed="8"/>
      <name val="Calibri"/>
      <family val="2"/>
    </font>
    <font>
      <b/>
      <sz val="16"/>
      <color indexed="8"/>
      <name val="Calibri"/>
      <family val="2"/>
    </font>
    <font>
      <sz val="20"/>
      <color indexed="8"/>
      <name val="Calibri"/>
      <family val="2"/>
    </font>
    <font>
      <sz val="12"/>
      <color indexed="8"/>
      <name val="Arial"/>
      <family val="2"/>
    </font>
    <font>
      <sz val="8"/>
      <name val="Calibri"/>
      <family val="2"/>
    </font>
    <font>
      <sz val="11"/>
      <color indexed="10"/>
      <name val="Calibri"/>
      <family val="2"/>
    </font>
    <font>
      <sz val="10"/>
      <color indexed="8"/>
      <name val="Calibri"/>
      <family val="2"/>
    </font>
    <font>
      <sz val="11"/>
      <name val="Calibri"/>
      <family val="2"/>
    </font>
    <font>
      <b/>
      <sz val="11"/>
      <color indexed="10"/>
      <name val="Calibri"/>
      <family val="2"/>
    </font>
    <font>
      <sz val="11"/>
      <color indexed="8"/>
      <name val="Arial"/>
      <family val="2"/>
    </font>
    <font>
      <b/>
      <u/>
      <sz val="12"/>
      <color indexed="10"/>
      <name val="Calibri"/>
      <family val="2"/>
    </font>
    <font>
      <b/>
      <u/>
      <sz val="12"/>
      <color indexed="8"/>
      <name val="Calibri"/>
      <family val="2"/>
    </font>
    <font>
      <b/>
      <sz val="12"/>
      <color indexed="8"/>
      <name val="Calibri"/>
      <family val="2"/>
    </font>
    <font>
      <b/>
      <sz val="12"/>
      <color indexed="10"/>
      <name val="Calibri"/>
      <family val="2"/>
    </font>
    <font>
      <b/>
      <sz val="18"/>
      <color indexed="10"/>
      <name val="Calibri"/>
      <family val="2"/>
    </font>
    <font>
      <sz val="12"/>
      <color indexed="8"/>
      <name val="Calibri"/>
      <family val="2"/>
    </font>
    <font>
      <sz val="11"/>
      <color theme="1"/>
      <name val="Calibri"/>
      <family val="2"/>
      <scheme val="minor"/>
    </font>
    <font>
      <b/>
      <i/>
      <sz val="14"/>
      <color rgb="FFFF0000"/>
      <name val="Calibri"/>
      <family val="2"/>
      <scheme val="minor"/>
    </font>
    <font>
      <sz val="12"/>
      <color theme="1"/>
      <name val="Calibri"/>
      <family val="2"/>
      <scheme val="minor"/>
    </font>
    <font>
      <sz val="11"/>
      <color rgb="FF3F3F76"/>
      <name val="Calibri"/>
      <family val="2"/>
      <scheme val="minor"/>
    </font>
    <font>
      <sz val="11"/>
      <color rgb="FFFF0000"/>
      <name val="Calibri"/>
      <family val="2"/>
      <scheme val="minor"/>
    </font>
    <font>
      <sz val="10"/>
      <name val="Calibri"/>
      <family val="2"/>
      <scheme val="minor"/>
    </font>
    <font>
      <b/>
      <sz val="10"/>
      <name val="Calibri"/>
      <family val="2"/>
      <scheme val="minor"/>
    </font>
    <font>
      <b/>
      <sz val="10"/>
      <name val="Calibri"/>
      <family val="2"/>
    </font>
    <font>
      <sz val="11"/>
      <color rgb="FF9C0006"/>
      <name val="Calibri"/>
      <family val="2"/>
      <scheme val="minor"/>
    </font>
    <font>
      <sz val="11"/>
      <color rgb="FF9C6500"/>
      <name val="Calibri"/>
      <family val="2"/>
      <scheme val="minor"/>
    </font>
    <font>
      <sz val="11"/>
      <name val="Calibri"/>
      <family val="2"/>
      <scheme val="minor"/>
    </font>
    <font>
      <b/>
      <sz val="10"/>
      <color indexed="8"/>
      <name val="Calibri"/>
      <family val="2"/>
    </font>
    <font>
      <sz val="10"/>
      <name val="Calibri"/>
      <family val="2"/>
    </font>
  </fonts>
  <fills count="22">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9"/>
        <bgColor indexed="64"/>
      </patternFill>
    </fill>
    <fill>
      <patternFill patternType="solid">
        <fgColor indexed="51"/>
        <bgColor indexed="64"/>
      </patternFill>
    </fill>
    <fill>
      <patternFill patternType="solid">
        <fgColor indexed="17"/>
        <bgColor indexed="64"/>
      </patternFill>
    </fill>
    <fill>
      <patternFill patternType="solid">
        <fgColor indexed="11"/>
        <bgColor indexed="64"/>
      </patternFill>
    </fill>
    <fill>
      <patternFill patternType="solid">
        <fgColor indexed="27"/>
        <bgColor indexed="64"/>
      </patternFill>
    </fill>
    <fill>
      <patternFill patternType="solid">
        <fgColor indexed="13"/>
        <bgColor indexed="64"/>
      </patternFill>
    </fill>
    <fill>
      <patternFill patternType="solid">
        <fgColor indexed="50"/>
        <bgColor indexed="64"/>
      </patternFill>
    </fill>
    <fill>
      <patternFill patternType="solid">
        <fgColor indexed="29"/>
        <bgColor indexed="64"/>
      </patternFill>
    </fill>
    <fill>
      <patternFill patternType="solid">
        <fgColor indexed="36"/>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s>
  <cellStyleXfs count="7">
    <xf numFmtId="0" fontId="0" fillId="0" borderId="0"/>
    <xf numFmtId="164" fontId="15"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17" borderId="66" applyNumberFormat="0" applyAlignment="0" applyProtection="0"/>
    <xf numFmtId="0" fontId="42" fillId="18" borderId="0" applyNumberFormat="0" applyBorder="0" applyAlignment="0" applyProtection="0"/>
    <xf numFmtId="0" fontId="43" fillId="19" borderId="0" applyNumberFormat="0" applyBorder="0" applyAlignment="0" applyProtection="0"/>
  </cellStyleXfs>
  <cellXfs count="402">
    <xf numFmtId="0" fontId="0" fillId="0" borderId="0" xfId="0"/>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0" xfId="0" applyFont="1"/>
    <xf numFmtId="9" fontId="0" fillId="0" borderId="0" xfId="0" applyNumberFormat="1"/>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2" fontId="0" fillId="0" borderId="12" xfId="0" applyNumberFormat="1" applyBorder="1" applyAlignment="1">
      <alignment horizontal="right"/>
    </xf>
    <xf numFmtId="49" fontId="2" fillId="3" borderId="13" xfId="0" applyNumberFormat="1" applyFont="1" applyFill="1" applyBorder="1" applyAlignment="1">
      <alignment horizontal="left" wrapText="1"/>
    </xf>
    <xf numFmtId="49" fontId="2" fillId="3" borderId="13" xfId="0" applyNumberFormat="1" applyFont="1" applyFill="1" applyBorder="1" applyAlignment="1">
      <alignment horizontal="center" wrapText="1"/>
    </xf>
    <xf numFmtId="49" fontId="2" fillId="3" borderId="0" xfId="0" applyNumberFormat="1" applyFont="1" applyFill="1" applyAlignment="1">
      <alignment horizontal="center" wrapText="1"/>
    </xf>
    <xf numFmtId="49" fontId="17" fillId="3" borderId="13" xfId="0" applyNumberFormat="1" applyFont="1" applyFill="1" applyBorder="1" applyAlignment="1">
      <alignment horizontal="center" wrapText="1"/>
    </xf>
    <xf numFmtId="0" fontId="0" fillId="3" borderId="10" xfId="0" applyFill="1" applyBorder="1"/>
    <xf numFmtId="165" fontId="0" fillId="3" borderId="10" xfId="0" applyNumberFormat="1" applyFill="1" applyBorder="1"/>
    <xf numFmtId="0" fontId="0" fillId="4" borderId="11" xfId="0" applyFill="1" applyBorder="1" applyAlignment="1">
      <alignment horizontal="center" wrapText="1"/>
    </xf>
    <xf numFmtId="0" fontId="0" fillId="4" borderId="14" xfId="0" applyFill="1" applyBorder="1" applyAlignment="1">
      <alignment horizontal="center" wrapText="1"/>
    </xf>
    <xf numFmtId="4" fontId="2" fillId="5" borderId="15" xfId="0" applyNumberFormat="1" applyFont="1" applyFill="1" applyBorder="1"/>
    <xf numFmtId="0" fontId="0" fillId="0" borderId="11" xfId="0" applyBorder="1"/>
    <xf numFmtId="4" fontId="0" fillId="0" borderId="0" xfId="0" applyNumberFormat="1"/>
    <xf numFmtId="0" fontId="13" fillId="0" borderId="0" xfId="0" applyFont="1"/>
    <xf numFmtId="0" fontId="2" fillId="0" borderId="0" xfId="0" applyFont="1" applyAlignment="1">
      <alignment horizontal="center" vertical="center" wrapText="1"/>
    </xf>
    <xf numFmtId="0" fontId="0" fillId="0" borderId="0" xfId="0" applyAlignment="1">
      <alignment horizontal="center"/>
    </xf>
    <xf numFmtId="0" fontId="2" fillId="0" borderId="16" xfId="0" applyFont="1" applyBorder="1" applyAlignment="1">
      <alignment vertical="center" wrapText="1"/>
    </xf>
    <xf numFmtId="0" fontId="2" fillId="2" borderId="17" xfId="0" applyFont="1" applyFill="1" applyBorder="1" applyAlignment="1">
      <alignment vertical="center" wrapText="1"/>
    </xf>
    <xf numFmtId="0" fontId="2" fillId="2" borderId="0" xfId="0" applyFont="1" applyFill="1" applyAlignment="1">
      <alignment vertical="center" wrapText="1"/>
    </xf>
    <xf numFmtId="49" fontId="2" fillId="3" borderId="18" xfId="0" applyNumberFormat="1" applyFont="1" applyFill="1" applyBorder="1" applyAlignment="1">
      <alignment horizontal="left" wrapText="1"/>
    </xf>
    <xf numFmtId="49" fontId="2" fillId="3" borderId="19" xfId="0" applyNumberFormat="1" applyFont="1" applyFill="1" applyBorder="1" applyAlignment="1">
      <alignment horizontal="left" wrapText="1"/>
    </xf>
    <xf numFmtId="49" fontId="2" fillId="3" borderId="20" xfId="0" applyNumberFormat="1" applyFont="1" applyFill="1" applyBorder="1" applyAlignment="1">
      <alignment horizontal="left" wrapText="1"/>
    </xf>
    <xf numFmtId="0" fontId="2" fillId="3" borderId="20" xfId="0" applyFont="1" applyFill="1" applyBorder="1" applyAlignment="1">
      <alignment horizontal="left" wrapText="1"/>
    </xf>
    <xf numFmtId="49" fontId="2" fillId="3" borderId="20" xfId="0" applyNumberFormat="1" applyFont="1" applyFill="1" applyBorder="1" applyAlignment="1">
      <alignment horizontal="center" wrapText="1"/>
    </xf>
    <xf numFmtId="49" fontId="2" fillId="3" borderId="21" xfId="0" applyNumberFormat="1" applyFont="1" applyFill="1" applyBorder="1" applyAlignment="1">
      <alignment horizontal="center" wrapText="1"/>
    </xf>
    <xf numFmtId="2" fontId="0" fillId="6" borderId="22" xfId="0" applyNumberFormat="1" applyFill="1" applyBorder="1" applyAlignment="1">
      <alignment horizontal="center"/>
    </xf>
    <xf numFmtId="2" fontId="0" fillId="6" borderId="1" xfId="0" applyNumberFormat="1" applyFill="1" applyBorder="1" applyAlignment="1">
      <alignment horizontal="center"/>
    </xf>
    <xf numFmtId="0" fontId="0" fillId="6" borderId="1" xfId="0" applyFill="1" applyBorder="1" applyAlignment="1">
      <alignment horizontal="center"/>
    </xf>
    <xf numFmtId="2" fontId="0" fillId="6" borderId="23" xfId="0" applyNumberFormat="1" applyFill="1" applyBorder="1" applyAlignment="1">
      <alignment horizontal="center"/>
    </xf>
    <xf numFmtId="0" fontId="0" fillId="6" borderId="24" xfId="0" applyFill="1" applyBorder="1" applyAlignment="1">
      <alignment horizontal="center" vertical="center"/>
    </xf>
    <xf numFmtId="49" fontId="0" fillId="6" borderId="25" xfId="0" applyNumberFormat="1" applyFill="1" applyBorder="1" applyAlignment="1">
      <alignment horizontal="center" vertical="center"/>
    </xf>
    <xf numFmtId="166" fontId="0" fillId="7" borderId="11" xfId="0" applyNumberFormat="1" applyFill="1" applyBorder="1" applyProtection="1">
      <protection locked="0"/>
    </xf>
    <xf numFmtId="0" fontId="0" fillId="0" borderId="11" xfId="0" applyBorder="1" applyProtection="1">
      <protection locked="0"/>
    </xf>
    <xf numFmtId="165" fontId="0" fillId="0" borderId="11" xfId="0" applyNumberFormat="1" applyBorder="1" applyProtection="1">
      <protection locked="0"/>
    </xf>
    <xf numFmtId="166" fontId="0" fillId="3" borderId="11" xfId="0" applyNumberFormat="1" applyFill="1" applyBorder="1" applyProtection="1">
      <protection locked="0"/>
    </xf>
    <xf numFmtId="166" fontId="0" fillId="8" borderId="11" xfId="0" applyNumberFormat="1" applyFill="1" applyBorder="1" applyProtection="1">
      <protection locked="0"/>
    </xf>
    <xf numFmtId="166" fontId="0" fillId="7" borderId="14" xfId="0" applyNumberFormat="1" applyFill="1" applyBorder="1" applyProtection="1">
      <protection locked="0"/>
    </xf>
    <xf numFmtId="165" fontId="0" fillId="0" borderId="0" xfId="0" applyNumberFormat="1"/>
    <xf numFmtId="0" fontId="12" fillId="2" borderId="2" xfId="0" applyFont="1" applyFill="1" applyBorder="1" applyAlignment="1">
      <alignment horizontal="left"/>
    </xf>
    <xf numFmtId="0" fontId="12" fillId="2" borderId="3" xfId="0" applyFont="1" applyFill="1" applyBorder="1" applyAlignment="1">
      <alignment horizontal="left"/>
    </xf>
    <xf numFmtId="0" fontId="12" fillId="0" borderId="0" xfId="0" applyFont="1" applyAlignment="1">
      <alignment horizontal="left"/>
    </xf>
    <xf numFmtId="165" fontId="13" fillId="0" borderId="0" xfId="0" applyNumberFormat="1" applyFont="1"/>
    <xf numFmtId="0" fontId="0" fillId="2" borderId="4" xfId="0" applyFill="1" applyBorder="1" applyAlignment="1">
      <alignment horizontal="left"/>
    </xf>
    <xf numFmtId="0" fontId="0" fillId="2" borderId="5" xfId="0" applyFill="1" applyBorder="1" applyAlignment="1">
      <alignment horizontal="left"/>
    </xf>
    <xf numFmtId="0" fontId="0" fillId="0" borderId="0" xfId="0" applyAlignment="1">
      <alignment horizontal="left"/>
    </xf>
    <xf numFmtId="14" fontId="0" fillId="0" borderId="0" xfId="0" applyNumberFormat="1"/>
    <xf numFmtId="0" fontId="16" fillId="0" borderId="0" xfId="0" applyFont="1"/>
    <xf numFmtId="165" fontId="16" fillId="0" borderId="0" xfId="0" applyNumberFormat="1" applyFont="1"/>
    <xf numFmtId="0" fontId="0" fillId="2" borderId="6" xfId="0" applyFill="1" applyBorder="1" applyAlignment="1">
      <alignment horizontal="left"/>
    </xf>
    <xf numFmtId="0" fontId="0" fillId="2" borderId="7" xfId="0" applyFill="1" applyBorder="1" applyAlignment="1">
      <alignment horizontal="left"/>
    </xf>
    <xf numFmtId="0" fontId="0" fillId="9" borderId="0" xfId="0" applyFill="1"/>
    <xf numFmtId="0" fontId="0" fillId="10" borderId="0" xfId="0" applyFill="1"/>
    <xf numFmtId="0" fontId="0" fillId="11" borderId="0" xfId="0" applyFill="1"/>
    <xf numFmtId="49" fontId="2" fillId="0" borderId="0" xfId="0" applyNumberFormat="1" applyFont="1" applyAlignment="1">
      <alignment horizontal="center" wrapText="1"/>
    </xf>
    <xf numFmtId="49" fontId="2" fillId="0" borderId="20" xfId="0" applyNumberFormat="1" applyFont="1" applyBorder="1"/>
    <xf numFmtId="0" fontId="2" fillId="0" borderId="20" xfId="0" applyFont="1" applyBorder="1"/>
    <xf numFmtId="165" fontId="2" fillId="0" borderId="26" xfId="0" applyNumberFormat="1" applyFont="1" applyBorder="1"/>
    <xf numFmtId="0" fontId="2" fillId="7" borderId="1" xfId="0" applyFont="1" applyFill="1" applyBorder="1" applyAlignment="1">
      <alignment horizontal="center"/>
    </xf>
    <xf numFmtId="0" fontId="2" fillId="3" borderId="1" xfId="0" applyFont="1" applyFill="1" applyBorder="1" applyAlignment="1">
      <alignment horizontal="center"/>
    </xf>
    <xf numFmtId="0" fontId="2" fillId="8" borderId="1" xfId="0" applyFont="1" applyFill="1" applyBorder="1" applyAlignment="1">
      <alignment horizontal="center"/>
    </xf>
    <xf numFmtId="0" fontId="2" fillId="7" borderId="23" xfId="0" applyFont="1" applyFill="1" applyBorder="1" applyAlignment="1">
      <alignment horizontal="center"/>
    </xf>
    <xf numFmtId="0" fontId="2" fillId="2" borderId="6" xfId="0" applyFont="1" applyFill="1" applyBorder="1" applyAlignment="1">
      <alignment horizontal="center"/>
    </xf>
    <xf numFmtId="49" fontId="2" fillId="2" borderId="0" xfId="0" applyNumberFormat="1" applyFont="1" applyFill="1" applyAlignment="1">
      <alignment horizontal="left"/>
    </xf>
    <xf numFmtId="49" fontId="2" fillId="2" borderId="0" xfId="0" applyNumberFormat="1" applyFont="1" applyFill="1" applyAlignment="1">
      <alignment horizontal="center"/>
    </xf>
    <xf numFmtId="0" fontId="0" fillId="2" borderId="0" xfId="0" applyFill="1"/>
    <xf numFmtId="2" fontId="0" fillId="0" borderId="0" xfId="0" applyNumberFormat="1"/>
    <xf numFmtId="166" fontId="0" fillId="0" borderId="0" xfId="0" applyNumberFormat="1"/>
    <xf numFmtId="166" fontId="0" fillId="0" borderId="0" xfId="0" applyNumberFormat="1" applyAlignment="1">
      <alignment horizontal="center"/>
    </xf>
    <xf numFmtId="2" fontId="0" fillId="2" borderId="0" xfId="0" applyNumberFormat="1" applyFill="1" applyAlignment="1">
      <alignment horizontal="left"/>
    </xf>
    <xf numFmtId="2" fontId="0" fillId="2" borderId="0" xfId="0" applyNumberFormat="1" applyFill="1"/>
    <xf numFmtId="0" fontId="0" fillId="3" borderId="10" xfId="0" applyFill="1" applyBorder="1" applyAlignment="1">
      <alignment horizontal="center"/>
    </xf>
    <xf numFmtId="0" fontId="0" fillId="3" borderId="27" xfId="0" applyFill="1" applyBorder="1"/>
    <xf numFmtId="0" fontId="4" fillId="0" borderId="0" xfId="0" applyFont="1" applyAlignment="1">
      <alignment vertical="center"/>
    </xf>
    <xf numFmtId="0" fontId="14" fillId="0" borderId="0" xfId="0" applyFont="1"/>
    <xf numFmtId="0" fontId="0" fillId="2" borderId="28" xfId="0" applyFill="1" applyBorder="1"/>
    <xf numFmtId="0" fontId="7" fillId="2" borderId="29" xfId="0" applyFont="1" applyFill="1" applyBorder="1" applyAlignment="1">
      <alignment horizontal="center"/>
    </xf>
    <xf numFmtId="0" fontId="7" fillId="2" borderId="29" xfId="0" applyFont="1" applyFill="1" applyBorder="1" applyAlignment="1">
      <alignment horizontal="right"/>
    </xf>
    <xf numFmtId="0" fontId="7" fillId="2" borderId="3" xfId="0" applyFont="1" applyFill="1" applyBorder="1" applyAlignment="1">
      <alignment horizontal="right"/>
    </xf>
    <xf numFmtId="0" fontId="0" fillId="0" borderId="12" xfId="0" applyBorder="1"/>
    <xf numFmtId="0" fontId="0" fillId="0" borderId="29" xfId="0" applyBorder="1" applyAlignment="1">
      <alignment horizontal="center"/>
    </xf>
    <xf numFmtId="4" fontId="0" fillId="0" borderId="30" xfId="0" applyNumberFormat="1" applyBorder="1"/>
    <xf numFmtId="2" fontId="0" fillId="0" borderId="11" xfId="0" applyNumberFormat="1" applyBorder="1" applyAlignment="1">
      <alignment horizontal="right"/>
    </xf>
    <xf numFmtId="4" fontId="0" fillId="0" borderId="31" xfId="0" applyNumberFormat="1" applyBorder="1"/>
    <xf numFmtId="0" fontId="0" fillId="0" borderId="1" xfId="0" applyBorder="1"/>
    <xf numFmtId="0" fontId="0" fillId="0" borderId="21" xfId="0" applyBorder="1" applyAlignment="1">
      <alignment horizontal="center"/>
    </xf>
    <xf numFmtId="4" fontId="0" fillId="0" borderId="32" xfId="0" applyNumberFormat="1" applyBorder="1"/>
    <xf numFmtId="2" fontId="0" fillId="0" borderId="1" xfId="0" applyNumberFormat="1" applyBorder="1" applyAlignment="1">
      <alignment horizontal="right"/>
    </xf>
    <xf numFmtId="2" fontId="0" fillId="0" borderId="12" xfId="0" applyNumberFormat="1" applyBorder="1"/>
    <xf numFmtId="0" fontId="0" fillId="0" borderId="10" xfId="0" applyBorder="1"/>
    <xf numFmtId="2" fontId="0" fillId="0" borderId="10" xfId="0" applyNumberFormat="1" applyBorder="1"/>
    <xf numFmtId="2" fontId="0" fillId="0" borderId="11" xfId="0" applyNumberFormat="1" applyBorder="1"/>
    <xf numFmtId="2" fontId="0" fillId="0" borderId="1" xfId="0" applyNumberFormat="1" applyBorder="1"/>
    <xf numFmtId="0" fontId="0" fillId="0" borderId="35" xfId="0" applyBorder="1" applyAlignment="1">
      <alignment horizontal="center"/>
    </xf>
    <xf numFmtId="4" fontId="8" fillId="0" borderId="33" xfId="0" applyNumberFormat="1" applyFont="1" applyBorder="1"/>
    <xf numFmtId="4" fontId="8" fillId="0" borderId="32" xfId="0" applyNumberFormat="1" applyFont="1" applyBorder="1"/>
    <xf numFmtId="4" fontId="8" fillId="0" borderId="31" xfId="0" applyNumberFormat="1" applyFont="1" applyBorder="1"/>
    <xf numFmtId="4" fontId="8" fillId="0" borderId="39" xfId="0" applyNumberFormat="1" applyFont="1" applyBorder="1"/>
    <xf numFmtId="0" fontId="0" fillId="0" borderId="16" xfId="0" applyBorder="1" applyAlignment="1">
      <alignment horizontal="center"/>
    </xf>
    <xf numFmtId="2" fontId="0" fillId="0" borderId="16" xfId="0" applyNumberFormat="1" applyBorder="1"/>
    <xf numFmtId="0" fontId="7" fillId="2" borderId="2" xfId="0" applyFont="1" applyFill="1" applyBorder="1" applyAlignment="1">
      <alignment vertical="center"/>
    </xf>
    <xf numFmtId="0" fontId="0" fillId="2" borderId="40" xfId="0" applyFill="1" applyBorder="1"/>
    <xf numFmtId="0" fontId="0" fillId="2" borderId="0" xfId="0" applyFill="1" applyAlignment="1">
      <alignment horizontal="center"/>
    </xf>
    <xf numFmtId="4" fontId="7" fillId="2" borderId="41" xfId="0" applyNumberFormat="1" applyFont="1" applyFill="1" applyBorder="1"/>
    <xf numFmtId="0" fontId="0" fillId="0" borderId="42" xfId="0" applyBorder="1"/>
    <xf numFmtId="0" fontId="0" fillId="0" borderId="29" xfId="0" applyBorder="1"/>
    <xf numFmtId="4" fontId="0" fillId="0" borderId="10" xfId="0" applyNumberFormat="1" applyBorder="1" applyProtection="1">
      <protection locked="0"/>
    </xf>
    <xf numFmtId="3" fontId="0" fillId="0" borderId="11" xfId="0" applyNumberFormat="1" applyBorder="1" applyProtection="1">
      <protection locked="0"/>
    </xf>
    <xf numFmtId="4" fontId="0" fillId="0" borderId="11" xfId="0" applyNumberFormat="1" applyBorder="1" applyProtection="1">
      <protection locked="0"/>
    </xf>
    <xf numFmtId="3" fontId="0" fillId="0" borderId="1" xfId="0" applyNumberFormat="1" applyBorder="1" applyProtection="1">
      <protection locked="0"/>
    </xf>
    <xf numFmtId="4" fontId="0" fillId="0" borderId="1" xfId="0" applyNumberFormat="1" applyBorder="1" applyProtection="1">
      <protection locked="0"/>
    </xf>
    <xf numFmtId="0" fontId="0" fillId="2" borderId="44" xfId="0" applyFill="1" applyBorder="1" applyAlignment="1" applyProtection="1">
      <alignment horizontal="left" wrapText="1"/>
      <protection locked="0"/>
    </xf>
    <xf numFmtId="166" fontId="0" fillId="7" borderId="10" xfId="0" applyNumberFormat="1" applyFill="1" applyBorder="1"/>
    <xf numFmtId="49" fontId="2" fillId="0" borderId="45" xfId="0" applyNumberFormat="1" applyFont="1" applyBorder="1" applyAlignment="1">
      <alignment wrapText="1"/>
    </xf>
    <xf numFmtId="165" fontId="2" fillId="0" borderId="43" xfId="0" applyNumberFormat="1" applyFont="1" applyBorder="1" applyAlignment="1">
      <alignment wrapText="1"/>
    </xf>
    <xf numFmtId="0" fontId="2" fillId="7" borderId="12" xfId="0" applyFont="1" applyFill="1" applyBorder="1" applyAlignment="1">
      <alignment horizontal="left" wrapText="1"/>
    </xf>
    <xf numFmtId="0" fontId="2" fillId="8" borderId="46" xfId="0" applyFont="1" applyFill="1" applyBorder="1" applyAlignment="1">
      <alignment wrapText="1"/>
    </xf>
    <xf numFmtId="0" fontId="2" fillId="3" borderId="46" xfId="0" applyFont="1" applyFill="1" applyBorder="1" applyAlignment="1">
      <alignment wrapText="1"/>
    </xf>
    <xf numFmtId="0" fontId="2" fillId="2" borderId="2" xfId="0" applyFont="1" applyFill="1" applyBorder="1" applyAlignment="1">
      <alignment horizontal="center" wrapText="1"/>
    </xf>
    <xf numFmtId="0" fontId="0" fillId="0" borderId="0" xfId="0" applyAlignment="1">
      <alignment wrapText="1"/>
    </xf>
    <xf numFmtId="0" fontId="0" fillId="9" borderId="0" xfId="0" applyFill="1" applyAlignment="1">
      <alignment wrapText="1"/>
    </xf>
    <xf numFmtId="0" fontId="0" fillId="10" borderId="0" xfId="0" applyFill="1" applyAlignment="1">
      <alignment wrapText="1"/>
    </xf>
    <xf numFmtId="0" fontId="0" fillId="11" borderId="0" xfId="0" applyFill="1" applyAlignment="1">
      <alignment wrapText="1"/>
    </xf>
    <xf numFmtId="0" fontId="0" fillId="2" borderId="47" xfId="0" applyFill="1" applyBorder="1" applyAlignment="1" applyProtection="1">
      <alignment horizontal="left" wrapText="1"/>
      <protection locked="0"/>
    </xf>
    <xf numFmtId="49" fontId="0" fillId="2" borderId="31" xfId="0" applyNumberFormat="1" applyFill="1" applyBorder="1" applyAlignment="1" applyProtection="1">
      <alignment horizontal="left" wrapText="1"/>
      <protection locked="0"/>
    </xf>
    <xf numFmtId="49" fontId="0" fillId="2" borderId="32" xfId="0" applyNumberFormat="1" applyFill="1" applyBorder="1" applyAlignment="1" applyProtection="1">
      <alignment horizontal="left" wrapText="1"/>
      <protection locked="0"/>
    </xf>
    <xf numFmtId="167" fontId="0" fillId="0" borderId="0" xfId="0" applyNumberFormat="1"/>
    <xf numFmtId="0" fontId="0" fillId="0" borderId="4" xfId="0"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5" xfId="0" applyBorder="1" applyProtection="1">
      <protection locked="0"/>
    </xf>
    <xf numFmtId="0" fontId="0" fillId="0" borderId="6" xfId="0" applyBorder="1" applyProtection="1">
      <protection locked="0"/>
    </xf>
    <xf numFmtId="0" fontId="0" fillId="0" borderId="21" xfId="0" applyBorder="1" applyProtection="1">
      <protection locked="0"/>
    </xf>
    <xf numFmtId="0" fontId="0" fillId="0" borderId="7" xfId="0" applyBorder="1" applyProtection="1">
      <protection locked="0"/>
    </xf>
    <xf numFmtId="20" fontId="0" fillId="0" borderId="0" xfId="0" applyNumberFormat="1"/>
    <xf numFmtId="2" fontId="0" fillId="0" borderId="0" xfId="0" applyNumberFormat="1" applyAlignment="1">
      <alignment horizontal="center"/>
    </xf>
    <xf numFmtId="0" fontId="24" fillId="4" borderId="11" xfId="0" applyFont="1" applyFill="1" applyBorder="1" applyAlignment="1">
      <alignment horizontal="center" wrapText="1"/>
    </xf>
    <xf numFmtId="0" fontId="24" fillId="4" borderId="14" xfId="0" applyFont="1" applyFill="1" applyBorder="1" applyAlignment="1">
      <alignment horizontal="center" wrapText="1"/>
    </xf>
    <xf numFmtId="164" fontId="24" fillId="4" borderId="11" xfId="1" applyFont="1" applyFill="1" applyBorder="1" applyAlignment="1" applyProtection="1">
      <alignment horizontal="center"/>
    </xf>
    <xf numFmtId="164" fontId="24" fillId="4" borderId="14" xfId="1" applyFont="1" applyFill="1" applyBorder="1" applyAlignment="1" applyProtection="1">
      <alignment horizontal="center"/>
    </xf>
    <xf numFmtId="0" fontId="25" fillId="0" borderId="0" xfId="0" applyFont="1"/>
    <xf numFmtId="0" fontId="23" fillId="0" borderId="0" xfId="0" applyFont="1"/>
    <xf numFmtId="49" fontId="26" fillId="2" borderId="3" xfId="0" applyNumberFormat="1" applyFont="1" applyFill="1" applyBorder="1" applyAlignment="1">
      <alignment horizontal="center" wrapText="1"/>
    </xf>
    <xf numFmtId="49" fontId="26" fillId="2" borderId="7" xfId="0" applyNumberFormat="1" applyFont="1" applyFill="1" applyBorder="1" applyAlignment="1">
      <alignment horizontal="center"/>
    </xf>
    <xf numFmtId="0" fontId="26" fillId="2" borderId="49" xfId="0" applyFont="1" applyFill="1" applyBorder="1" applyAlignment="1">
      <alignment horizontal="center" vertical="center"/>
    </xf>
    <xf numFmtId="0" fontId="26" fillId="2" borderId="9" xfId="0" applyFont="1" applyFill="1" applyBorder="1" applyAlignment="1">
      <alignment horizontal="center" vertical="center"/>
    </xf>
    <xf numFmtId="0" fontId="27" fillId="0" borderId="0" xfId="0" applyFont="1"/>
    <xf numFmtId="0" fontId="21" fillId="0" borderId="0" xfId="0" applyFont="1" applyAlignment="1">
      <alignment horizontal="left" vertical="center" indent="5"/>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0" fillId="12" borderId="0" xfId="0" applyFill="1" applyAlignment="1">
      <alignment wrapText="1"/>
    </xf>
    <xf numFmtId="0" fontId="0" fillId="12" borderId="0" xfId="0" applyFill="1"/>
    <xf numFmtId="2" fontId="0" fillId="12" borderId="0" xfId="0" applyNumberFormat="1" applyFill="1"/>
    <xf numFmtId="0" fontId="0" fillId="13" borderId="50" xfId="0" applyFill="1" applyBorder="1"/>
    <xf numFmtId="0" fontId="0" fillId="13" borderId="12" xfId="0" applyFill="1" applyBorder="1"/>
    <xf numFmtId="0" fontId="0" fillId="13" borderId="30" xfId="0" applyFill="1" applyBorder="1"/>
    <xf numFmtId="0" fontId="0" fillId="0" borderId="21" xfId="0" applyBorder="1"/>
    <xf numFmtId="0" fontId="0" fillId="10" borderId="0" xfId="0" applyFill="1" applyAlignment="1">
      <alignment horizontal="center"/>
    </xf>
    <xf numFmtId="0" fontId="0" fillId="11" borderId="0" xfId="0" applyFill="1" applyAlignment="1">
      <alignment horizontal="center"/>
    </xf>
    <xf numFmtId="0" fontId="20" fillId="14" borderId="0" xfId="0" applyFont="1" applyFill="1" applyAlignment="1">
      <alignment horizontal="center"/>
    </xf>
    <xf numFmtId="0" fontId="35" fillId="0" borderId="0" xfId="0" applyFont="1"/>
    <xf numFmtId="10" fontId="0" fillId="0" borderId="0" xfId="0" applyNumberFormat="1"/>
    <xf numFmtId="164" fontId="34" fillId="0" borderId="0" xfId="1" applyFont="1"/>
    <xf numFmtId="0" fontId="21" fillId="0" borderId="0" xfId="0" applyFont="1"/>
    <xf numFmtId="2" fontId="0" fillId="0" borderId="12" xfId="0" applyNumberFormat="1" applyBorder="1" applyAlignment="1">
      <alignment horizontal="center"/>
    </xf>
    <xf numFmtId="2" fontId="0" fillId="0" borderId="11" xfId="0" applyNumberFormat="1" applyBorder="1" applyAlignment="1">
      <alignment horizontal="center"/>
    </xf>
    <xf numFmtId="167" fontId="0" fillId="0" borderId="11" xfId="0" applyNumberFormat="1" applyBorder="1" applyAlignment="1">
      <alignment horizontal="center"/>
    </xf>
    <xf numFmtId="0" fontId="16" fillId="0" borderId="10" xfId="0" applyFont="1" applyBorder="1" applyProtection="1">
      <protection locked="0"/>
    </xf>
    <xf numFmtId="0" fontId="16" fillId="0" borderId="10" xfId="0" applyFont="1" applyBorder="1" applyAlignment="1" applyProtection="1">
      <alignment horizontal="center"/>
      <protection locked="0"/>
    </xf>
    <xf numFmtId="165" fontId="16" fillId="0" borderId="11" xfId="0" applyNumberFormat="1" applyFont="1" applyBorder="1" applyProtection="1">
      <protection locked="0"/>
    </xf>
    <xf numFmtId="3" fontId="0" fillId="0" borderId="10" xfId="0" applyNumberFormat="1" applyBorder="1" applyProtection="1">
      <protection locked="0"/>
    </xf>
    <xf numFmtId="2" fontId="0" fillId="2" borderId="1" xfId="0" applyNumberFormat="1" applyFill="1" applyBorder="1" applyAlignment="1">
      <alignment horizontal="center"/>
    </xf>
    <xf numFmtId="0" fontId="37" fillId="17" borderId="66" xfId="4" applyProtection="1"/>
    <xf numFmtId="0" fontId="0" fillId="0" borderId="13" xfId="0" applyBorder="1"/>
    <xf numFmtId="2" fontId="0" fillId="0" borderId="13" xfId="0" applyNumberFormat="1" applyBorder="1"/>
    <xf numFmtId="4" fontId="0" fillId="0" borderId="67" xfId="0" applyNumberFormat="1" applyBorder="1"/>
    <xf numFmtId="0" fontId="0" fillId="0" borderId="13" xfId="0" applyBorder="1" applyAlignment="1">
      <alignment horizontal="center"/>
    </xf>
    <xf numFmtId="0" fontId="0" fillId="0" borderId="45" xfId="0" applyBorder="1"/>
    <xf numFmtId="166" fontId="16" fillId="7" borderId="10" xfId="0" applyNumberFormat="1" applyFont="1" applyFill="1" applyBorder="1" applyProtection="1">
      <protection locked="0"/>
    </xf>
    <xf numFmtId="166" fontId="16" fillId="8" borderId="10" xfId="0" applyNumberFormat="1" applyFont="1" applyFill="1" applyBorder="1" applyProtection="1">
      <protection locked="0"/>
    </xf>
    <xf numFmtId="166" fontId="16" fillId="3" borderId="10" xfId="0" applyNumberFormat="1" applyFont="1" applyFill="1" applyBorder="1" applyProtection="1">
      <protection locked="0"/>
    </xf>
    <xf numFmtId="166" fontId="16" fillId="7" borderId="15" xfId="0" applyNumberFormat="1" applyFont="1" applyFill="1" applyBorder="1" applyProtection="1">
      <protection locked="0"/>
    </xf>
    <xf numFmtId="166" fontId="16" fillId="7" borderId="11" xfId="0" applyNumberFormat="1" applyFont="1" applyFill="1" applyBorder="1" applyProtection="1">
      <protection locked="0"/>
    </xf>
    <xf numFmtId="166" fontId="16" fillId="8" borderId="11" xfId="0" applyNumberFormat="1" applyFont="1" applyFill="1" applyBorder="1" applyProtection="1">
      <protection locked="0"/>
    </xf>
    <xf numFmtId="166" fontId="16" fillId="3" borderId="11" xfId="0" applyNumberFormat="1" applyFont="1" applyFill="1" applyBorder="1" applyProtection="1">
      <protection locked="0"/>
    </xf>
    <xf numFmtId="166" fontId="16" fillId="7" borderId="14" xfId="0" applyNumberFormat="1" applyFont="1" applyFill="1" applyBorder="1" applyProtection="1">
      <protection locked="0"/>
    </xf>
    <xf numFmtId="0" fontId="37" fillId="17" borderId="66" xfId="4" applyNumberFormat="1" applyProtection="1"/>
    <xf numFmtId="2" fontId="0" fillId="6" borderId="0" xfId="0" applyNumberFormat="1" applyFill="1" applyAlignment="1">
      <alignment horizontal="center"/>
    </xf>
    <xf numFmtId="4" fontId="38" fillId="0" borderId="67" xfId="0" applyNumberFormat="1" applyFont="1" applyBorder="1"/>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4" borderId="11" xfId="0" applyFont="1" applyFill="1" applyBorder="1" applyAlignment="1">
      <alignment horizontal="center" wrapText="1"/>
    </xf>
    <xf numFmtId="167" fontId="0" fillId="0" borderId="16" xfId="0" applyNumberFormat="1" applyBorder="1" applyAlignment="1">
      <alignment horizontal="center"/>
    </xf>
    <xf numFmtId="4" fontId="0" fillId="0" borderId="38" xfId="0" applyNumberFormat="1" applyBorder="1"/>
    <xf numFmtId="167" fontId="0" fillId="0" borderId="1" xfId="0" applyNumberFormat="1" applyBorder="1" applyAlignment="1">
      <alignment horizontal="center"/>
    </xf>
    <xf numFmtId="0" fontId="5" fillId="0" borderId="36" xfId="0" applyFont="1" applyBorder="1" applyAlignment="1">
      <alignment vertical="center"/>
    </xf>
    <xf numFmtId="0" fontId="5" fillId="0" borderId="22" xfId="0" applyFont="1" applyBorder="1" applyAlignment="1">
      <alignment vertical="center"/>
    </xf>
    <xf numFmtId="14" fontId="5" fillId="0" borderId="65" xfId="0" applyNumberFormat="1" applyFont="1" applyBorder="1" applyAlignment="1">
      <alignment vertical="center"/>
    </xf>
    <xf numFmtId="14" fontId="5" fillId="0" borderId="36" xfId="0" applyNumberFormat="1" applyFont="1" applyBorder="1" applyAlignment="1">
      <alignment vertical="center"/>
    </xf>
    <xf numFmtId="14" fontId="5" fillId="0" borderId="36" xfId="0" applyNumberFormat="1" applyFont="1" applyBorder="1" applyAlignment="1">
      <alignment horizontal="center" vertical="center"/>
    </xf>
    <xf numFmtId="14" fontId="5" fillId="0" borderId="65" xfId="0" applyNumberFormat="1" applyFont="1" applyBorder="1" applyAlignment="1">
      <alignment horizontal="right" vertical="center"/>
    </xf>
    <xf numFmtId="14" fontId="5" fillId="0" borderId="22" xfId="0" applyNumberFormat="1" applyFont="1" applyBorder="1" applyAlignment="1">
      <alignment vertical="center"/>
    </xf>
    <xf numFmtId="2" fontId="0" fillId="0" borderId="13" xfId="0" applyNumberFormat="1" applyBorder="1" applyAlignment="1">
      <alignment horizontal="right"/>
    </xf>
    <xf numFmtId="167" fontId="0" fillId="0" borderId="10" xfId="0" applyNumberFormat="1" applyBorder="1" applyAlignment="1">
      <alignment horizontal="center"/>
    </xf>
    <xf numFmtId="2" fontId="0" fillId="0" borderId="10" xfId="0" applyNumberFormat="1" applyBorder="1" applyAlignment="1">
      <alignment horizontal="right"/>
    </xf>
    <xf numFmtId="4" fontId="0" fillId="0" borderId="33" xfId="0" applyNumberFormat="1" applyBorder="1"/>
    <xf numFmtId="0" fontId="43" fillId="19" borderId="0" xfId="6" applyAlignment="1" applyProtection="1">
      <alignment horizontal="center"/>
    </xf>
    <xf numFmtId="0" fontId="43" fillId="19" borderId="0" xfId="6" applyNumberFormat="1" applyAlignment="1" applyProtection="1">
      <alignment horizontal="center"/>
    </xf>
    <xf numFmtId="4" fontId="0" fillId="0" borderId="11" xfId="0" applyNumberFormat="1" applyBorder="1" applyAlignment="1">
      <alignment horizontal="center"/>
    </xf>
    <xf numFmtId="4" fontId="0" fillId="0" borderId="11" xfId="0" applyNumberFormat="1" applyBorder="1" applyAlignment="1">
      <alignment horizontal="right"/>
    </xf>
    <xf numFmtId="4" fontId="0" fillId="0" borderId="11" xfId="0" applyNumberFormat="1" applyBorder="1"/>
    <xf numFmtId="0" fontId="19" fillId="20" borderId="0" xfId="0" applyFont="1" applyFill="1" applyAlignment="1">
      <alignment horizontal="center"/>
    </xf>
    <xf numFmtId="0" fontId="0" fillId="20" borderId="0" xfId="0" applyFill="1"/>
    <xf numFmtId="0" fontId="44" fillId="0" borderId="45" xfId="0" applyFont="1" applyBorder="1" applyAlignment="1">
      <alignment horizontal="center"/>
    </xf>
    <xf numFmtId="0" fontId="44" fillId="0" borderId="11" xfId="0" applyFont="1" applyBorder="1" applyAlignment="1">
      <alignment horizontal="center"/>
    </xf>
    <xf numFmtId="0" fontId="44" fillId="0" borderId="1" xfId="0" applyFont="1" applyBorder="1" applyAlignment="1">
      <alignment horizontal="center"/>
    </xf>
    <xf numFmtId="0" fontId="44" fillId="0" borderId="10" xfId="0" applyFont="1" applyBorder="1" applyAlignment="1">
      <alignment horizontal="center"/>
    </xf>
    <xf numFmtId="0" fontId="44" fillId="0" borderId="20" xfId="0" applyFont="1" applyBorder="1" applyAlignment="1">
      <alignment horizontal="center"/>
    </xf>
    <xf numFmtId="0" fontId="44" fillId="0" borderId="37" xfId="0" applyFont="1" applyBorder="1" applyAlignment="1">
      <alignment horizontal="center"/>
    </xf>
    <xf numFmtId="0" fontId="44" fillId="0" borderId="35" xfId="0" applyFont="1" applyBorder="1" applyAlignment="1">
      <alignment horizontal="center"/>
    </xf>
    <xf numFmtId="0" fontId="44" fillId="0" borderId="13" xfId="0" applyFont="1" applyBorder="1" applyAlignment="1">
      <alignment horizontal="center"/>
    </xf>
    <xf numFmtId="2" fontId="44" fillId="0" borderId="12" xfId="5" applyNumberFormat="1" applyFont="1" applyFill="1" applyBorder="1" applyAlignment="1" applyProtection="1">
      <alignment horizontal="right"/>
    </xf>
    <xf numFmtId="4" fontId="44" fillId="0" borderId="30" xfId="0" applyNumberFormat="1" applyFont="1" applyBorder="1"/>
    <xf numFmtId="167" fontId="24" fillId="4" borderId="11" xfId="0" applyNumberFormat="1" applyFont="1" applyFill="1" applyBorder="1" applyAlignment="1">
      <alignment horizontal="center" wrapText="1"/>
    </xf>
    <xf numFmtId="167" fontId="0" fillId="6" borderId="1" xfId="0" applyNumberFormat="1" applyFill="1" applyBorder="1" applyAlignment="1">
      <alignment horizontal="center"/>
    </xf>
    <xf numFmtId="167" fontId="0" fillId="0" borderId="10" xfId="0" applyNumberFormat="1" applyBorder="1" applyProtection="1">
      <protection locked="0"/>
    </xf>
    <xf numFmtId="167" fontId="0" fillId="0" borderId="11" xfId="0" applyNumberFormat="1" applyBorder="1" applyProtection="1">
      <protection locked="0"/>
    </xf>
    <xf numFmtId="167" fontId="0" fillId="0" borderId="1" xfId="0" applyNumberFormat="1" applyBorder="1" applyProtection="1">
      <protection locked="0"/>
    </xf>
    <xf numFmtId="167" fontId="24" fillId="0" borderId="11" xfId="1" applyNumberFormat="1" applyFont="1" applyFill="1" applyBorder="1" applyAlignment="1" applyProtection="1">
      <alignment horizontal="center"/>
    </xf>
    <xf numFmtId="164" fontId="46" fillId="4" borderId="11" xfId="1" applyFont="1" applyFill="1" applyBorder="1" applyAlignment="1" applyProtection="1">
      <alignment horizontal="center"/>
    </xf>
    <xf numFmtId="1" fontId="0" fillId="0" borderId="0" xfId="0" applyNumberFormat="1"/>
    <xf numFmtId="1" fontId="2" fillId="0" borderId="2" xfId="0" applyNumberFormat="1" applyFont="1" applyBorder="1" applyAlignment="1">
      <alignment wrapText="1"/>
    </xf>
    <xf numFmtId="1" fontId="2" fillId="0" borderId="6" xfId="0" applyNumberFormat="1" applyFont="1" applyBorder="1" applyAlignment="1">
      <alignment wrapText="1"/>
    </xf>
    <xf numFmtId="1" fontId="16" fillId="0" borderId="10" xfId="0" applyNumberFormat="1" applyFont="1" applyBorder="1" applyProtection="1">
      <protection locked="0"/>
    </xf>
    <xf numFmtId="1" fontId="0" fillId="0" borderId="10" xfId="0" applyNumberFormat="1" applyBorder="1" applyProtection="1">
      <protection locked="0"/>
    </xf>
    <xf numFmtId="0" fontId="16" fillId="2" borderId="44" xfId="0" applyFont="1" applyFill="1" applyBorder="1" applyAlignment="1" applyProtection="1">
      <alignment horizontal="left" wrapText="1"/>
      <protection locked="0"/>
    </xf>
    <xf numFmtId="1" fontId="24" fillId="4" borderId="11" xfId="0" applyNumberFormat="1" applyFont="1" applyFill="1" applyBorder="1" applyAlignment="1">
      <alignment horizontal="center" wrapText="1"/>
    </xf>
    <xf numFmtId="1" fontId="0" fillId="6" borderId="1" xfId="0" applyNumberFormat="1" applyFill="1" applyBorder="1" applyAlignment="1">
      <alignment horizontal="center"/>
    </xf>
    <xf numFmtId="1" fontId="0" fillId="0" borderId="11" xfId="0" applyNumberFormat="1" applyBorder="1" applyProtection="1">
      <protection locked="0"/>
    </xf>
    <xf numFmtId="1" fontId="0" fillId="0" borderId="1" xfId="0" applyNumberFormat="1" applyBorder="1" applyProtection="1">
      <protection locked="0"/>
    </xf>
    <xf numFmtId="2" fontId="24" fillId="4" borderId="11" xfId="1" applyNumberFormat="1" applyFont="1" applyFill="1" applyBorder="1" applyAlignment="1" applyProtection="1">
      <alignment horizontal="center"/>
    </xf>
    <xf numFmtId="0" fontId="16" fillId="0" borderId="11" xfId="0" applyFont="1" applyBorder="1"/>
    <xf numFmtId="0" fontId="16" fillId="0" borderId="11" xfId="0" applyFont="1" applyBorder="1" applyProtection="1">
      <protection locked="0"/>
    </xf>
    <xf numFmtId="166" fontId="16" fillId="7" borderId="10" xfId="0" applyNumberFormat="1" applyFont="1" applyFill="1" applyBorder="1"/>
    <xf numFmtId="2" fontId="16" fillId="0" borderId="0" xfId="0" applyNumberFormat="1" applyFont="1"/>
    <xf numFmtId="166" fontId="16" fillId="0" borderId="0" xfId="0" applyNumberFormat="1" applyFont="1"/>
    <xf numFmtId="166" fontId="16" fillId="0" borderId="0" xfId="0" applyNumberFormat="1" applyFont="1" applyAlignment="1">
      <alignment horizontal="center"/>
    </xf>
    <xf numFmtId="2" fontId="16" fillId="2" borderId="0" xfId="0" applyNumberFormat="1" applyFont="1" applyFill="1" applyAlignment="1">
      <alignment horizontal="left"/>
    </xf>
    <xf numFmtId="2" fontId="16" fillId="2" borderId="0" xfId="0" applyNumberFormat="1" applyFont="1" applyFill="1"/>
    <xf numFmtId="0" fontId="16" fillId="2" borderId="0" xfId="0" applyFont="1" applyFill="1"/>
    <xf numFmtId="2" fontId="16" fillId="12" borderId="0" xfId="0" applyNumberFormat="1" applyFont="1" applyFill="1"/>
    <xf numFmtId="0" fontId="16" fillId="9" borderId="0" xfId="0" applyFont="1" applyFill="1"/>
    <xf numFmtId="0" fontId="16" fillId="12" borderId="0" xfId="0" applyFont="1" applyFill="1"/>
    <xf numFmtId="0" fontId="16" fillId="10" borderId="0" xfId="0" applyFont="1" applyFill="1"/>
    <xf numFmtId="0" fontId="16" fillId="11" borderId="0" xfId="0" applyFont="1" applyFill="1"/>
    <xf numFmtId="164" fontId="16" fillId="13" borderId="51" xfId="1" applyFont="1" applyFill="1" applyBorder="1" applyProtection="1"/>
    <xf numFmtId="164" fontId="16" fillId="13" borderId="11" xfId="1" applyFont="1" applyFill="1" applyBorder="1" applyProtection="1"/>
    <xf numFmtId="164" fontId="16" fillId="13" borderId="31" xfId="1" applyFont="1" applyFill="1" applyBorder="1" applyProtection="1"/>
    <xf numFmtId="164" fontId="16" fillId="13" borderId="52" xfId="1" applyFont="1" applyFill="1" applyBorder="1" applyProtection="1"/>
    <xf numFmtId="164" fontId="16" fillId="13" borderId="1" xfId="1" applyFont="1" applyFill="1" applyBorder="1" applyProtection="1"/>
    <xf numFmtId="164" fontId="16" fillId="13" borderId="32" xfId="1" applyFont="1" applyFill="1" applyBorder="1" applyProtection="1"/>
    <xf numFmtId="164" fontId="1" fillId="4" borderId="13" xfId="1" applyFont="1" applyFill="1" applyBorder="1" applyAlignment="1" applyProtection="1">
      <alignment horizontal="center"/>
    </xf>
    <xf numFmtId="164" fontId="1" fillId="4" borderId="11" xfId="1" applyFont="1" applyFill="1" applyBorder="1" applyAlignment="1" applyProtection="1">
      <alignment horizontal="center"/>
    </xf>
    <xf numFmtId="169" fontId="1" fillId="0" borderId="11" xfId="1" applyNumberFormat="1" applyFont="1" applyBorder="1" applyAlignment="1" applyProtection="1">
      <alignment horizontal="center"/>
    </xf>
    <xf numFmtId="169" fontId="1" fillId="0" borderId="11" xfId="1" applyNumberFormat="1" applyFont="1" applyFill="1" applyBorder="1" applyAlignment="1" applyProtection="1">
      <alignment horizontal="center"/>
    </xf>
    <xf numFmtId="169" fontId="1" fillId="2" borderId="1" xfId="1" applyNumberFormat="1" applyFont="1" applyFill="1" applyBorder="1" applyAlignment="1" applyProtection="1">
      <alignment horizontal="center"/>
    </xf>
    <xf numFmtId="169" fontId="1" fillId="0" borderId="11" xfId="1" applyNumberFormat="1" applyFont="1" applyFill="1" applyBorder="1" applyAlignment="1" applyProtection="1">
      <alignment horizontal="right"/>
    </xf>
    <xf numFmtId="169" fontId="1" fillId="0" borderId="12" xfId="1" applyNumberFormat="1" applyFont="1" applyBorder="1" applyAlignment="1" applyProtection="1">
      <alignment horizontal="center"/>
    </xf>
    <xf numFmtId="169" fontId="1" fillId="2" borderId="13" xfId="1" applyNumberFormat="1" applyFont="1" applyFill="1" applyBorder="1" applyAlignment="1" applyProtection="1">
      <alignment horizontal="center"/>
    </xf>
    <xf numFmtId="169" fontId="1" fillId="0" borderId="12" xfId="1" applyNumberFormat="1" applyFont="1" applyFill="1" applyBorder="1" applyAlignment="1" applyProtection="1">
      <alignment horizontal="center"/>
    </xf>
    <xf numFmtId="2" fontId="1" fillId="0" borderId="12" xfId="1" applyNumberFormat="1" applyFont="1" applyBorder="1" applyAlignment="1" applyProtection="1">
      <alignment horizontal="center"/>
    </xf>
    <xf numFmtId="4" fontId="1" fillId="0" borderId="11" xfId="1" applyNumberFormat="1" applyFont="1" applyFill="1" applyBorder="1" applyAlignment="1" applyProtection="1">
      <alignment horizontal="center"/>
    </xf>
    <xf numFmtId="2" fontId="1" fillId="0" borderId="11" xfId="1" applyNumberFormat="1" applyFont="1" applyBorder="1" applyAlignment="1" applyProtection="1">
      <alignment horizontal="center"/>
    </xf>
    <xf numFmtId="2" fontId="1" fillId="2" borderId="13" xfId="1" applyNumberFormat="1" applyFont="1" applyFill="1" applyBorder="1" applyAlignment="1" applyProtection="1">
      <alignment horizontal="center"/>
    </xf>
    <xf numFmtId="4" fontId="1" fillId="0" borderId="11" xfId="1" applyNumberFormat="1" applyFont="1" applyFill="1" applyBorder="1" applyAlignment="1" applyProtection="1">
      <alignment horizontal="right"/>
    </xf>
    <xf numFmtId="2" fontId="1" fillId="2" borderId="1" xfId="1" applyNumberFormat="1" applyFont="1" applyFill="1" applyBorder="1" applyAlignment="1" applyProtection="1">
      <alignment horizontal="center"/>
    </xf>
    <xf numFmtId="0" fontId="44" fillId="0" borderId="12" xfId="0" applyFont="1" applyBorder="1" applyAlignment="1">
      <alignment horizontal="center"/>
    </xf>
    <xf numFmtId="0" fontId="0" fillId="0" borderId="45" xfId="0" applyBorder="1" applyAlignment="1">
      <alignment horizontal="center"/>
    </xf>
    <xf numFmtId="0" fontId="33" fillId="16" borderId="68" xfId="0" applyFont="1" applyFill="1" applyBorder="1"/>
    <xf numFmtId="0" fontId="33" fillId="16" borderId="71" xfId="0" applyFont="1" applyFill="1" applyBorder="1"/>
    <xf numFmtId="0" fontId="33" fillId="16" borderId="73" xfId="0" applyFont="1" applyFill="1" applyBorder="1"/>
    <xf numFmtId="0" fontId="33" fillId="21" borderId="0" xfId="0" applyFont="1" applyFill="1"/>
    <xf numFmtId="17" fontId="36" fillId="21" borderId="0" xfId="0" applyNumberFormat="1" applyFont="1" applyFill="1" applyAlignment="1" applyProtection="1">
      <alignment horizontal="right"/>
      <protection locked="0"/>
    </xf>
    <xf numFmtId="0" fontId="36" fillId="21" borderId="0" xfId="0" applyFont="1" applyFill="1" applyAlignment="1" applyProtection="1">
      <alignment horizontal="right"/>
      <protection locked="0"/>
    </xf>
    <xf numFmtId="168" fontId="36" fillId="21" borderId="0" xfId="0" applyNumberFormat="1" applyFont="1" applyFill="1" applyAlignment="1" applyProtection="1">
      <alignment horizontal="center"/>
      <protection locked="0"/>
    </xf>
    <xf numFmtId="49" fontId="2" fillId="2" borderId="0" xfId="0" applyNumberFormat="1" applyFont="1" applyFill="1" applyAlignment="1">
      <alignment horizontal="center" wrapText="1"/>
    </xf>
    <xf numFmtId="0" fontId="0" fillId="9"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32" fillId="13" borderId="2" xfId="0" applyFont="1" applyFill="1" applyBorder="1" applyAlignment="1">
      <alignment horizontal="center" wrapText="1"/>
    </xf>
    <xf numFmtId="0" fontId="32" fillId="13" borderId="29" xfId="0" applyFont="1" applyFill="1" applyBorder="1" applyAlignment="1">
      <alignment horizontal="center" wrapText="1"/>
    </xf>
    <xf numFmtId="0" fontId="32" fillId="13" borderId="3" xfId="0" applyFont="1" applyFill="1" applyBorder="1" applyAlignment="1">
      <alignment horizontal="center" wrapText="1"/>
    </xf>
    <xf numFmtId="0" fontId="36" fillId="16" borderId="69" xfId="0" applyFont="1" applyFill="1" applyBorder="1" applyAlignment="1" applyProtection="1">
      <alignment horizontal="right"/>
      <protection locked="0"/>
    </xf>
    <xf numFmtId="0" fontId="36" fillId="16" borderId="70" xfId="0" applyFont="1" applyFill="1" applyBorder="1" applyAlignment="1" applyProtection="1">
      <alignment horizontal="right"/>
      <protection locked="0"/>
    </xf>
    <xf numFmtId="0" fontId="36" fillId="16" borderId="11" xfId="0" applyFont="1" applyFill="1" applyBorder="1" applyAlignment="1" applyProtection="1">
      <alignment horizontal="right"/>
      <protection locked="0"/>
    </xf>
    <xf numFmtId="0" fontId="36" fillId="16" borderId="72" xfId="0" applyFont="1" applyFill="1" applyBorder="1" applyAlignment="1" applyProtection="1">
      <alignment horizontal="right"/>
      <protection locked="0"/>
    </xf>
    <xf numFmtId="0" fontId="36" fillId="16" borderId="74" xfId="0" applyFont="1" applyFill="1" applyBorder="1" applyAlignment="1" applyProtection="1">
      <alignment horizontal="right"/>
      <protection locked="0"/>
    </xf>
    <xf numFmtId="0" fontId="36" fillId="16" borderId="75" xfId="0" applyFont="1" applyFill="1" applyBorder="1" applyAlignment="1" applyProtection="1">
      <alignment horizontal="right"/>
      <protection locked="0"/>
    </xf>
    <xf numFmtId="0" fontId="20" fillId="14" borderId="0" xfId="0" applyFont="1" applyFill="1" applyAlignment="1">
      <alignment horizontal="center"/>
    </xf>
    <xf numFmtId="49" fontId="2" fillId="2" borderId="41" xfId="0" applyNumberFormat="1"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7" fillId="4" borderId="57"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48"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53" xfId="0" applyFont="1" applyFill="1" applyBorder="1" applyAlignment="1">
      <alignment horizontal="center" vertical="center" wrapText="1"/>
    </xf>
    <xf numFmtId="49" fontId="18" fillId="3" borderId="2" xfId="0" applyNumberFormat="1" applyFont="1" applyFill="1" applyBorder="1" applyAlignment="1">
      <alignment horizontal="center" wrapText="1"/>
    </xf>
    <xf numFmtId="0" fontId="17" fillId="0" borderId="29" xfId="0" applyFont="1" applyBorder="1" applyAlignment="1">
      <alignment horizontal="center" wrapText="1"/>
    </xf>
    <xf numFmtId="0" fontId="17" fillId="0" borderId="43" xfId="0" applyFont="1" applyBorder="1" applyAlignment="1">
      <alignment horizontal="center" wrapText="1"/>
    </xf>
    <xf numFmtId="0" fontId="17" fillId="0" borderId="4" xfId="0" applyFont="1" applyBorder="1" applyAlignment="1">
      <alignment horizontal="center" wrapText="1"/>
    </xf>
    <xf numFmtId="0" fontId="17" fillId="0" borderId="0" xfId="0" applyFont="1" applyAlignment="1">
      <alignment horizontal="center" wrapText="1"/>
    </xf>
    <xf numFmtId="0" fontId="17" fillId="0" borderId="48" xfId="0" applyFont="1" applyBorder="1" applyAlignment="1">
      <alignment horizontal="center" wrapText="1"/>
    </xf>
    <xf numFmtId="0" fontId="17" fillId="0" borderId="58" xfId="0" applyFont="1" applyBorder="1" applyAlignment="1">
      <alignment horizontal="center" wrapText="1"/>
    </xf>
    <xf numFmtId="0" fontId="17" fillId="0" borderId="37" xfId="0" applyFont="1" applyBorder="1" applyAlignment="1">
      <alignment horizontal="center" wrapText="1"/>
    </xf>
    <xf numFmtId="0" fontId="17" fillId="0" borderId="53" xfId="0" applyFont="1" applyBorder="1" applyAlignment="1">
      <alignment horizontal="center" wrapText="1"/>
    </xf>
    <xf numFmtId="0" fontId="2" fillId="2" borderId="45" xfId="0" applyFont="1" applyFill="1" applyBorder="1" applyAlignment="1">
      <alignment horizontal="center" vertical="center" wrapText="1"/>
    </xf>
    <xf numFmtId="0" fontId="2" fillId="0" borderId="16" xfId="0" applyFont="1" applyBorder="1" applyAlignment="1">
      <alignment horizontal="center" vertical="center" wrapText="1"/>
    </xf>
    <xf numFmtId="4" fontId="2" fillId="5" borderId="45" xfId="0" applyNumberFormat="1" applyFont="1" applyFill="1" applyBorder="1" applyAlignment="1">
      <alignment horizontal="center" wrapText="1"/>
    </xf>
    <xf numFmtId="4" fontId="2" fillId="0" borderId="16" xfId="0" applyNumberFormat="1" applyFont="1" applyBorder="1" applyAlignment="1">
      <alignment horizontal="center" wrapText="1"/>
    </xf>
    <xf numFmtId="0" fontId="2" fillId="4" borderId="40"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19" fillId="9" borderId="0" xfId="0" applyFont="1" applyFill="1" applyAlignment="1">
      <alignment horizontal="center"/>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19" fillId="20" borderId="0" xfId="0" applyFont="1" applyFill="1" applyAlignment="1">
      <alignment horizontal="center"/>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7" fillId="2" borderId="2" xfId="0" applyFont="1" applyFill="1" applyBorder="1" applyAlignment="1">
      <alignment horizontal="left"/>
    </xf>
    <xf numFmtId="0" fontId="7" fillId="2" borderId="29" xfId="0" applyFont="1" applyFill="1" applyBorder="1" applyAlignment="1">
      <alignment horizontal="left"/>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5" fillId="0" borderId="14" xfId="0" applyFont="1" applyBorder="1" applyAlignment="1">
      <alignment horizontal="left" vertical="center"/>
    </xf>
    <xf numFmtId="0" fontId="5" fillId="0" borderId="35" xfId="0" applyFont="1" applyBorder="1" applyAlignment="1">
      <alignment horizontal="left" vertical="center"/>
    </xf>
    <xf numFmtId="0" fontId="5" fillId="0" borderId="59" xfId="0" applyFont="1" applyBorder="1" applyAlignment="1">
      <alignment horizontal="left" vertical="center"/>
    </xf>
    <xf numFmtId="0" fontId="0" fillId="2" borderId="19" xfId="0" applyFill="1" applyBorder="1" applyAlignment="1">
      <alignment horizontal="left" vertical="center" wrapText="1"/>
    </xf>
    <xf numFmtId="0" fontId="5" fillId="0" borderId="28" xfId="0" applyFont="1" applyBorder="1" applyAlignment="1">
      <alignment horizontal="left" vertical="center"/>
    </xf>
    <xf numFmtId="0" fontId="5" fillId="0" borderId="56" xfId="0" applyFont="1" applyBorder="1" applyAlignment="1">
      <alignment horizontal="left" vertical="center"/>
    </xf>
    <xf numFmtId="0" fontId="0" fillId="2" borderId="35" xfId="0" applyFill="1" applyBorder="1" applyAlignment="1">
      <alignment horizontal="center"/>
    </xf>
    <xf numFmtId="0" fontId="6" fillId="15" borderId="23" xfId="0" applyFont="1" applyFill="1" applyBorder="1" applyAlignment="1">
      <alignment horizontal="left" vertical="center"/>
    </xf>
    <xf numFmtId="0" fontId="6" fillId="15" borderId="25" xfId="0" applyFont="1" applyFill="1" applyBorder="1" applyAlignment="1">
      <alignment horizontal="left" vertical="center"/>
    </xf>
    <xf numFmtId="0" fontId="3" fillId="0" borderId="21" xfId="0" applyFont="1" applyBorder="1" applyAlignment="1">
      <alignment horizontal="center" vertical="center"/>
    </xf>
    <xf numFmtId="0" fontId="0" fillId="2" borderId="62" xfId="0" applyFill="1" applyBorder="1" applyAlignment="1">
      <alignment horizontal="left"/>
    </xf>
    <xf numFmtId="0" fontId="0" fillId="2" borderId="63" xfId="0" applyFill="1" applyBorder="1" applyAlignment="1">
      <alignment horizontal="left"/>
    </xf>
    <xf numFmtId="0" fontId="0" fillId="2" borderId="46" xfId="0" applyFill="1" applyBorder="1" applyAlignment="1">
      <alignment horizontal="left" readingOrder="1"/>
    </xf>
    <xf numFmtId="0" fontId="0" fillId="2" borderId="34" xfId="0" applyFill="1" applyBorder="1" applyAlignment="1">
      <alignment horizontal="left" readingOrder="1"/>
    </xf>
    <xf numFmtId="0" fontId="0" fillId="2" borderId="64" xfId="0" applyFill="1" applyBorder="1" applyAlignment="1">
      <alignment horizontal="left" readingOrder="1"/>
    </xf>
    <xf numFmtId="0" fontId="0" fillId="2" borderId="28" xfId="0" applyFill="1" applyBorder="1" applyAlignment="1">
      <alignment horizontal="left"/>
    </xf>
    <xf numFmtId="0" fontId="0" fillId="2" borderId="56" xfId="0" applyFill="1" applyBorder="1" applyAlignment="1">
      <alignment horizontal="left"/>
    </xf>
    <xf numFmtId="0" fontId="0" fillId="2" borderId="35" xfId="0" applyFill="1" applyBorder="1" applyAlignment="1">
      <alignment horizontal="left"/>
    </xf>
    <xf numFmtId="0" fontId="0" fillId="2" borderId="59" xfId="0" applyFill="1" applyBorder="1" applyAlignment="1">
      <alignment horizontal="left"/>
    </xf>
    <xf numFmtId="0" fontId="0" fillId="2" borderId="14" xfId="0" applyFill="1" applyBorder="1" applyAlignment="1">
      <alignment horizontal="left"/>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39" fillId="2" borderId="60" xfId="0" applyFont="1" applyFill="1" applyBorder="1" applyAlignment="1">
      <alignment horizontal="left" vertical="top" wrapText="1"/>
    </xf>
    <xf numFmtId="0" fontId="39" fillId="2" borderId="61" xfId="0" applyFont="1" applyFill="1" applyBorder="1" applyAlignment="1">
      <alignment horizontal="left" vertical="top" wrapText="1"/>
    </xf>
    <xf numFmtId="0" fontId="39" fillId="2" borderId="19" xfId="0" applyFont="1" applyFill="1" applyBorder="1" applyAlignment="1">
      <alignment horizontal="left" vertical="top" wrapText="1"/>
    </xf>
    <xf numFmtId="0" fontId="39" fillId="2" borderId="60" xfId="0" applyFont="1" applyFill="1" applyBorder="1" applyAlignment="1">
      <alignment horizontal="left" vertical="center" wrapText="1"/>
    </xf>
    <xf numFmtId="0" fontId="39" fillId="2" borderId="61" xfId="0" applyFont="1" applyFill="1" applyBorder="1" applyAlignment="1">
      <alignment horizontal="left" vertical="center" wrapText="1"/>
    </xf>
    <xf numFmtId="0" fontId="39" fillId="2" borderId="19" xfId="0" applyFont="1" applyFill="1" applyBorder="1" applyAlignment="1">
      <alignment horizontal="left" vertical="center" wrapText="1"/>
    </xf>
    <xf numFmtId="0" fontId="0" fillId="2" borderId="50"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cellXfs>
  <cellStyles count="7">
    <cellStyle name="Dårlig" xfId="5" builtinId="27"/>
    <cellStyle name="Inndata" xfId="4" builtinId="20"/>
    <cellStyle name="Komma" xfId="1" builtinId="3"/>
    <cellStyle name="Komma 2" xfId="2" xr:uid="{00000000-0005-0000-0000-000003000000}"/>
    <cellStyle name="Normal" xfId="0" builtinId="0"/>
    <cellStyle name="Nøytral" xfId="6" builtinId="28"/>
    <cellStyle name="Pros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1</xdr:col>
      <xdr:colOff>66675</xdr:colOff>
      <xdr:row>1</xdr:row>
      <xdr:rowOff>180974</xdr:rowOff>
    </xdr:from>
    <xdr:to>
      <xdr:col>10</xdr:col>
      <xdr:colOff>381001</xdr:colOff>
      <xdr:row>65</xdr:row>
      <xdr:rowOff>142875</xdr:rowOff>
    </xdr:to>
    <xdr:sp macro="" textlink="">
      <xdr:nvSpPr>
        <xdr:cNvPr id="6" name="TekstSylinder 5">
          <a:extLst>
            <a:ext uri="{FF2B5EF4-FFF2-40B4-BE49-F238E27FC236}">
              <a16:creationId xmlns:a16="http://schemas.microsoft.com/office/drawing/2014/main" id="{57A924C1-466B-4D21-9539-4D42C01F1267}"/>
            </a:ext>
          </a:extLst>
        </xdr:cNvPr>
        <xdr:cNvSpPr txBox="1"/>
      </xdr:nvSpPr>
      <xdr:spPr>
        <a:xfrm>
          <a:off x="800100" y="380999"/>
          <a:ext cx="7077076" cy="1232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r>
            <a:rPr lang="nb-NO" sz="1200" b="1" u="sng">
              <a:solidFill>
                <a:srgbClr val="FF0000"/>
              </a:solidFill>
              <a:effectLst/>
              <a:latin typeface="+mn-lt"/>
              <a:ea typeface="Calibri"/>
              <a:cs typeface="Times New Roman"/>
            </a:rPr>
            <a:t>REGISTRERING AV TOLKEOPPDRAG:</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Før du starter å fylle ut timelisten </a:t>
          </a:r>
          <a:r>
            <a:rPr lang="nb-NO" sz="1200" b="1" u="sng">
              <a:effectLst/>
              <a:latin typeface="+mn-lt"/>
              <a:ea typeface="Calibri"/>
              <a:cs typeface="Times New Roman"/>
            </a:rPr>
            <a:t>må</a:t>
          </a:r>
          <a:r>
            <a:rPr lang="nb-NO" sz="1200" b="1">
              <a:effectLst/>
              <a:latin typeface="+mn-lt"/>
              <a:ea typeface="Calibri"/>
              <a:cs typeface="Times New Roman"/>
            </a:rPr>
            <a:t> følgende fylles ut: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ressursnummer, etternavn, fornavn.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Dette blir automatisk overført til arkfanen </a:t>
          </a:r>
          <a:r>
            <a:rPr lang="nb-NO" sz="1200" b="1" i="1">
              <a:effectLst/>
              <a:latin typeface="+mn-lt"/>
              <a:ea typeface="Calibri"/>
              <a:cs typeface="Times New Roman"/>
            </a:rPr>
            <a:t>refusjonsskjema for døve</a:t>
          </a:r>
          <a:r>
            <a:rPr lang="nb-NO" sz="1200" b="1">
              <a:effectLst/>
              <a:latin typeface="+mn-lt"/>
              <a:ea typeface="Calibri"/>
              <a:cs typeface="Times New Roman"/>
            </a:rPr>
            <a:t> og </a:t>
          </a:r>
          <a:r>
            <a:rPr lang="nb-NO" sz="1200" b="1" i="1">
              <a:effectLst/>
              <a:latin typeface="+mn-lt"/>
              <a:ea typeface="Calibri"/>
              <a:cs typeface="Times New Roman"/>
            </a:rPr>
            <a:t>refusjonsskjema for døvblinde.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u="sng">
              <a:effectLst/>
              <a:latin typeface="+mn-lt"/>
              <a:ea typeface="Calibri"/>
              <a:cs typeface="Times New Roman"/>
            </a:rPr>
            <a:t>Arkfane Timelister: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Her føres all tid som er brukt på tolkeoppdraget, inkludert reisetid, se utfylt skjema lenger ned.</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Når du fyller ut timelisten, skal du alltid fylle ut de fire første kolonnene til hvert oppdrag. Begynn helt til venstre og fortsett mot høyre. </a:t>
          </a:r>
        </a:p>
        <a:p>
          <a:pPr>
            <a:lnSpc>
              <a:spcPct val="115000"/>
            </a:lnSpc>
            <a:spcAft>
              <a:spcPts val="0"/>
            </a:spcAft>
          </a:pPr>
          <a:r>
            <a:rPr lang="nb-NO" sz="1200" b="1">
              <a:effectLst/>
              <a:latin typeface="+mn-lt"/>
              <a:ea typeface="Calibri"/>
              <a:cs typeface="Times New Roman"/>
            </a:rPr>
            <a:t>Oppdragsnummer: Legg inn det spesifikke oppdragsnummeret. Oppdragsnummeret finner du på oppdragsavtalen. Oppdragsnummer er det samme som SA-nummer.</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Oppdragstype: Klikk inn i cellen, velg pilen for å finne korrekt type. Feks D for dagligliv. Se forklaringsboks i timelisten.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Døve/Døvblinde: Klikk inn i cellen, velg pilen for å finne korrekt type.</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Dato: Fyll inn dato for oppdraget. Bruk format 30.10.18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NB: Alle tidspunkter må skrives med kolon, dvs 08:30, for at det skal bli gjenkjent som tidspunkt i skjemaet.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Bestilt tid til og fra må alltid fylles ut. Dette skal alltid samsvare med tidspunktene i oppdragsavtalen.</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a:t>
          </a:r>
          <a:r>
            <a:rPr lang="nb-NO" sz="1200" b="1" i="1">
              <a:effectLst/>
              <a:latin typeface="+mn-lt"/>
              <a:ea typeface="Calibri"/>
              <a:cs typeface="Times New Roman"/>
            </a:rPr>
            <a:t>startet tidligere</a:t>
          </a:r>
          <a:r>
            <a:rPr lang="nb-NO" sz="1200" b="1">
              <a:effectLst/>
              <a:latin typeface="+mn-lt"/>
              <a:ea typeface="Calibri"/>
              <a:cs typeface="Times New Roman"/>
            </a:rPr>
            <a:t>, eller </a:t>
          </a:r>
          <a:r>
            <a:rPr lang="nb-NO" sz="1200" b="1" i="1">
              <a:effectLst/>
              <a:latin typeface="+mn-lt"/>
              <a:ea typeface="Calibri"/>
              <a:cs typeface="Times New Roman"/>
            </a:rPr>
            <a:t>sluttet senere</a:t>
          </a:r>
          <a:r>
            <a:rPr lang="nb-NO" sz="1200" b="1">
              <a:effectLst/>
              <a:latin typeface="+mn-lt"/>
              <a:ea typeface="Calibri"/>
              <a:cs typeface="Times New Roman"/>
            </a:rPr>
            <a:t> enn bestilt, skal de blå kolonnene benyttes.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Hvis oppdraget slutter tidligere enn bestilt tid, skal dette føres i kommentarfeltet.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Oppdrag som avsluttes etter 24:00 – Her må dere ta utgangspunkt i 24, og legge til de timene dere tolker etter 24:00. Eks: Man tolker fra 20:00 til 03:00. Da føres det slik:</a:t>
          </a:r>
          <a:endParaRPr lang="nb-NO" sz="1200">
            <a:effectLst/>
            <a:latin typeface="+mn-lt"/>
            <a:ea typeface="Calibri"/>
            <a:cs typeface="Times New Roman"/>
          </a:endParaRPr>
        </a:p>
        <a:p>
          <a:pPr>
            <a:lnSpc>
              <a:spcPct val="115000"/>
            </a:lnSpc>
            <a:spcAft>
              <a:spcPts val="0"/>
            </a:spcAft>
          </a:pPr>
          <a:r>
            <a:rPr lang="nb-NO" sz="1200" b="1">
              <a:solidFill>
                <a:srgbClr val="FF0000"/>
              </a:solidFill>
              <a:effectLst/>
              <a:latin typeface="+mn-lt"/>
              <a:ea typeface="Calibri"/>
              <a:cs typeface="Times New Roman"/>
            </a:rPr>
            <a:t>20:00- 27:00. Det er viktig at dere skriver det slik inn i skjemaet. På denne måten regnes det riktig. På skjemaet vil det stå 03:00, ikke 27:00. Samme skrivemåten må dere bruke på reise etter midnatt også. Hvis dere skriver 03:00 direkte inn, vil de timene ikke telles med.</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I kommentarfeltet vil vi gjerne at dere skriver opplysninger tilknyttet reiserute og eventuelle endringer i oppdraget.</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avbestilt fra ditt ordinære oppdrag og blir tilordnet ett annet oppdrag innenfor samme oppdragstype, skriver du alt på en linje. Det er ikke nødvendig å splitte opp innenfor samme oppdragstype. Feks hvis begge oppdragene er innenfor oppdragstypen utdanning(U).</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Blir du tildelt oppdrag innenfor en annen oppdragstype (eks lege/daglige gjøremål/arbeid/skole) eller tolkemetode må det splittes og føres på flere linjer.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solidFill>
                <a:srgbClr val="00B050"/>
              </a:solidFill>
              <a:effectLst/>
              <a:latin typeface="+mn-lt"/>
              <a:ea typeface="Calibri"/>
              <a:cs typeface="Times New Roman"/>
            </a:rPr>
            <a:t>Ekstra forberedelsestid honoreres med forberedelsessats, og må føres som dagsats døve, da det er samme sats. Det føres med oppdragsnummeret og oppdragstypen til det oppdraget man har fått forberedelsestid til, det velges «døve» i kolonnen døve/døvblinde, dato må være en hverdag, tidspunkt må være mellom 08:00 og 17:00, uavhengig av hvilken tid på døgnet forberedelsen har funnet sted. Videre angir man et tidspunkt i kolonnene for bestilt tid (Fra og Til) som gir det antall timer man har fått til forberedelse. Har man for eksempel fått tre timer forberedelse kan det føres slik: Bestilt tid Fra kl 12:00 – Bestilt tid Til kl 15:00 Deretter kommenterer man i kommentarfeltet: Forberedelsestid gitt av NN Tolketjeneste. Det har ingen betydning om forberedelsestiden føres på et tidspunkt man også har ført et oppdrag. Det viktige er at det kommenteres at det er forberedelsestid i kommentarfeltet.</a:t>
          </a:r>
          <a:endParaRPr lang="nb-NO" sz="1200">
            <a:effectLst/>
            <a:latin typeface="+mn-lt"/>
            <a:ea typeface="Calibri"/>
            <a:cs typeface="Times New Roman"/>
          </a:endParaRPr>
        </a:p>
        <a:p>
          <a:pPr>
            <a:lnSpc>
              <a:spcPct val="115000"/>
            </a:lnSpc>
            <a:spcAft>
              <a:spcPts val="0"/>
            </a:spcAft>
          </a:pPr>
          <a:r>
            <a:rPr lang="nb-NO" sz="1200" b="1" u="none" strike="noStrike">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Gjeldende regelverk som skal benyttes ved utfylling er</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Frilanstolkrutinen</a:t>
          </a:r>
          <a:endParaRPr lang="nb-NO" sz="1200">
            <a:effectLst/>
            <a:latin typeface="+mn-lt"/>
            <a:ea typeface="Calibri"/>
            <a:cs typeface="Times New Roman"/>
          </a:endParaRPr>
        </a:p>
        <a:p>
          <a:pPr marL="342900" lvl="0" indent="-342900">
            <a:lnSpc>
              <a:spcPct val="115000"/>
            </a:lnSpc>
            <a:spcAft>
              <a:spcPts val="0"/>
            </a:spcAft>
            <a:buFont typeface="Symbol"/>
            <a:buChar char=""/>
          </a:pPr>
          <a:r>
            <a:rPr lang="nb-NO" sz="1200" b="1">
              <a:effectLst/>
              <a:latin typeface="+mn-lt"/>
              <a:ea typeface="Calibri"/>
              <a:cs typeface="Times New Roman"/>
            </a:rPr>
            <a:t>Statens reiseregulativ</a:t>
          </a: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2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endParaRPr lang="nb-NO" sz="11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pPr>
            <a:lnSpc>
              <a:spcPct val="115000"/>
            </a:lnSpc>
            <a:spcAft>
              <a:spcPts val="0"/>
            </a:spcAft>
          </a:pPr>
          <a:endParaRPr lang="nb-NO" sz="1200">
            <a:effectLst/>
            <a:latin typeface="+mn-lt"/>
            <a:ea typeface="Calibri"/>
            <a:cs typeface="Times New Roman"/>
          </a:endParaRPr>
        </a:p>
        <a:p>
          <a:pPr>
            <a:lnSpc>
              <a:spcPct val="115000"/>
            </a:lnSpc>
            <a:spcAft>
              <a:spcPts val="0"/>
            </a:spcAft>
          </a:pPr>
          <a:r>
            <a:rPr lang="nb-NO" sz="1200" b="1">
              <a:effectLst/>
              <a:latin typeface="+mn-lt"/>
              <a:ea typeface="Calibri"/>
              <a:cs typeface="Times New Roman"/>
            </a:rPr>
            <a:t> </a:t>
          </a:r>
          <a:endParaRPr lang="nb-NO" sz="1100">
            <a:effectLst/>
            <a:latin typeface="+mn-lt"/>
            <a:ea typeface="Calibri"/>
            <a:cs typeface="Times New Roman"/>
          </a:endParaRPr>
        </a:p>
        <a:p>
          <a:endParaRPr lang="nb-NO" sz="1200"/>
        </a:p>
      </xdr:txBody>
    </xdr:sp>
    <xdr:clientData/>
  </xdr:twoCellAnchor>
  <xdr:twoCellAnchor editAs="oneCell">
    <xdr:from>
      <xdr:col>0</xdr:col>
      <xdr:colOff>0</xdr:colOff>
      <xdr:row>71</xdr:row>
      <xdr:rowOff>0</xdr:rowOff>
    </xdr:from>
    <xdr:to>
      <xdr:col>15</xdr:col>
      <xdr:colOff>324397</xdr:colOff>
      <xdr:row>136</xdr:row>
      <xdr:rowOff>115383</xdr:rowOff>
    </xdr:to>
    <xdr:pic>
      <xdr:nvPicPr>
        <xdr:cNvPr id="7" name="Bilde 6">
          <a:extLst>
            <a:ext uri="{FF2B5EF4-FFF2-40B4-BE49-F238E27FC236}">
              <a16:creationId xmlns:a16="http://schemas.microsoft.com/office/drawing/2014/main" id="{6ADEBE3A-B348-46C1-9BF7-C6E412F6A323}"/>
            </a:ext>
          </a:extLst>
        </xdr:cNvPr>
        <xdr:cNvPicPr>
          <a:picLocks noChangeAspect="1"/>
        </xdr:cNvPicPr>
      </xdr:nvPicPr>
      <xdr:blipFill>
        <a:blip xmlns:r="http://schemas.openxmlformats.org/officeDocument/2006/relationships" r:embed="rId1"/>
        <a:stretch>
          <a:fillRect/>
        </a:stretch>
      </xdr:blipFill>
      <xdr:spPr>
        <a:xfrm>
          <a:off x="0" y="13706475"/>
          <a:ext cx="15107197" cy="12497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838200</xdr:colOff>
      <xdr:row>3</xdr:row>
      <xdr:rowOff>95250</xdr:rowOff>
    </xdr:to>
    <xdr:pic>
      <xdr:nvPicPr>
        <xdr:cNvPr id="2397" name="Picture 1">
          <a:extLst>
            <a:ext uri="{FF2B5EF4-FFF2-40B4-BE49-F238E27FC236}">
              <a16:creationId xmlns:a16="http://schemas.microsoft.com/office/drawing/2014/main" id="{00000000-0008-0000-0100-00005D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838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371475</xdr:colOff>
      <xdr:row>3</xdr:row>
      <xdr:rowOff>95250</xdr:rowOff>
    </xdr:to>
    <xdr:pic>
      <xdr:nvPicPr>
        <xdr:cNvPr id="6312" name="Picture 1">
          <a:extLst>
            <a:ext uri="{FF2B5EF4-FFF2-40B4-BE49-F238E27FC236}">
              <a16:creationId xmlns:a16="http://schemas.microsoft.com/office/drawing/2014/main" id="{00000000-0008-0000-0200-0000A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
          <a:ext cx="10668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1191" name="Picture 1">
          <a:extLst>
            <a:ext uri="{FF2B5EF4-FFF2-40B4-BE49-F238E27FC236}">
              <a16:creationId xmlns:a16="http://schemas.microsoft.com/office/drawing/2014/main" id="{00000000-0008-0000-0300-0000A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0</xdr:col>
      <xdr:colOff>1019175</xdr:colOff>
      <xdr:row>0</xdr:row>
      <xdr:rowOff>609600</xdr:rowOff>
    </xdr:to>
    <xdr:pic>
      <xdr:nvPicPr>
        <xdr:cNvPr id="8362" name="Picture 1">
          <a:extLst>
            <a:ext uri="{FF2B5EF4-FFF2-40B4-BE49-F238E27FC236}">
              <a16:creationId xmlns:a16="http://schemas.microsoft.com/office/drawing/2014/main" id="{00000000-0008-0000-0400-0000AA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876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workbookViewId="0">
      <selection activeCell="L17" sqref="L17"/>
    </sheetView>
  </sheetViews>
  <sheetFormatPr baseColWidth="10" defaultColWidth="11" defaultRowHeight="15" x14ac:dyDescent="0.2"/>
  <cols>
    <col min="1" max="9" width="11" customWidth="1"/>
    <col min="10" max="10" width="13.5" customWidth="1"/>
    <col min="11" max="11" width="11" customWidth="1"/>
    <col min="12" max="12" width="35" customWidth="1"/>
    <col min="13" max="13" width="12.33203125" customWidth="1"/>
    <col min="14" max="14" width="11" customWidth="1"/>
    <col min="15" max="15" width="40" customWidth="1"/>
  </cols>
  <sheetData>
    <row r="1" spans="1:9" ht="16" x14ac:dyDescent="0.2">
      <c r="A1" s="160"/>
      <c r="B1" s="178"/>
      <c r="C1" s="178"/>
      <c r="D1" s="178"/>
      <c r="E1" s="178"/>
    </row>
    <row r="2" spans="1:9" ht="16" x14ac:dyDescent="0.2">
      <c r="A2" s="161"/>
      <c r="D2" s="51"/>
      <c r="I2" s="87"/>
    </row>
    <row r="3" spans="1:9" ht="16" x14ac:dyDescent="0.2">
      <c r="A3" s="162"/>
    </row>
    <row r="4" spans="1:9" ht="16" x14ac:dyDescent="0.2">
      <c r="A4" s="163"/>
    </row>
    <row r="5" spans="1:9" ht="16" x14ac:dyDescent="0.2">
      <c r="A5" s="163"/>
      <c r="F5" s="159"/>
    </row>
    <row r="6" spans="1:9" ht="16" x14ac:dyDescent="0.2">
      <c r="A6" s="163"/>
    </row>
    <row r="7" spans="1:9" ht="16" x14ac:dyDescent="0.2">
      <c r="A7" s="163"/>
      <c r="H7" s="178"/>
    </row>
    <row r="8" spans="1:9" ht="16" x14ac:dyDescent="0.2">
      <c r="A8" s="163"/>
    </row>
    <row r="9" spans="1:9" ht="16" x14ac:dyDescent="0.2">
      <c r="A9" s="164"/>
    </row>
    <row r="10" spans="1:9" ht="16" x14ac:dyDescent="0.2">
      <c r="A10" s="163"/>
    </row>
    <row r="11" spans="1:9" ht="16" x14ac:dyDescent="0.2">
      <c r="A11" s="163"/>
    </row>
    <row r="12" spans="1:9" ht="16" x14ac:dyDescent="0.2">
      <c r="A12" s="164"/>
    </row>
    <row r="13" spans="1:9" ht="16" x14ac:dyDescent="0.2">
      <c r="A13" s="164"/>
    </row>
    <row r="14" spans="1:9" ht="16" x14ac:dyDescent="0.2">
      <c r="A14" s="163"/>
    </row>
    <row r="15" spans="1:9" ht="16" x14ac:dyDescent="0.2">
      <c r="A15" s="163"/>
    </row>
    <row r="16" spans="1:9" ht="16" x14ac:dyDescent="0.2">
      <c r="A16" s="162"/>
    </row>
    <row r="17" spans="1:1" ht="16" x14ac:dyDescent="0.2">
      <c r="A17" s="163"/>
    </row>
    <row r="18" spans="1:1" ht="16" x14ac:dyDescent="0.2">
      <c r="A18" s="163"/>
    </row>
    <row r="19" spans="1:1" ht="16" x14ac:dyDescent="0.2">
      <c r="A19" s="163"/>
    </row>
  </sheetData>
  <sheetProtection algorithmName="SHA-512" hashValue="4DzxEYScO5HJ3RPAKRWq2ZKPUDTA/w3xkXsKtCEKURq/g0B6T2MBDSomgvdBPL+xinkGGzfM2T4l4Sa8UN5EIg==" saltValue="/wP8fHtbsXPJjMPxonq1/A==" spinCount="100000" sheet="1" objects="1" scenarios="1"/>
  <phoneticPr fontId="2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CI2398"/>
  <sheetViews>
    <sheetView showGridLines="0" zoomScale="90" zoomScaleNormal="90" workbookViewId="0">
      <pane ySplit="10" topLeftCell="A11" activePane="bottomLeft" state="frozen"/>
      <selection pane="bottomLeft" activeCell="I2" sqref="I2:J2"/>
    </sheetView>
  </sheetViews>
  <sheetFormatPr baseColWidth="10" defaultColWidth="11.5" defaultRowHeight="15" x14ac:dyDescent="0.2"/>
  <cols>
    <col min="1" max="1" width="12.83203125" style="246" customWidth="1"/>
    <col min="2" max="2" width="10.83203125" customWidth="1"/>
    <col min="3" max="3" width="10.33203125" customWidth="1"/>
    <col min="4" max="4" width="9.5" style="51" customWidth="1"/>
    <col min="5" max="5" width="8.5" bestFit="1" customWidth="1"/>
    <col min="6" max="11" width="12.6640625" customWidth="1"/>
    <col min="12" max="12" width="47.5" customWidth="1"/>
    <col min="13" max="13" width="10" style="154" bestFit="1" customWidth="1"/>
    <col min="14" max="14" width="11.5" hidden="1" customWidth="1"/>
    <col min="15" max="15" width="4.33203125" hidden="1" customWidth="1"/>
    <col min="16" max="16" width="11.33203125" hidden="1" customWidth="1"/>
    <col min="17" max="17" width="13.1640625" hidden="1" customWidth="1"/>
    <col min="18" max="18" width="11.5" hidden="1" customWidth="1"/>
    <col min="19" max="19" width="12.83203125" hidden="1" customWidth="1"/>
    <col min="20" max="20" width="9.1640625" hidden="1" customWidth="1"/>
    <col min="21" max="21" width="17.1640625" hidden="1" customWidth="1"/>
    <col min="22" max="22" width="16.5" hidden="1" customWidth="1"/>
    <col min="23" max="23" width="9.5" hidden="1" customWidth="1"/>
    <col min="24" max="24" width="14.5" hidden="1" customWidth="1"/>
    <col min="25" max="25" width="6" hidden="1" customWidth="1"/>
    <col min="26" max="26" width="3.6640625" hidden="1" customWidth="1"/>
    <col min="27" max="27" width="14" hidden="1" customWidth="1"/>
    <col min="28" max="28" width="6" hidden="1" customWidth="1"/>
    <col min="29" max="29" width="6.5" hidden="1" customWidth="1"/>
    <col min="30" max="30" width="8.33203125" hidden="1" customWidth="1"/>
    <col min="31" max="31" width="7.33203125" hidden="1" customWidth="1"/>
    <col min="32" max="32" width="13.6640625" hidden="1" customWidth="1"/>
    <col min="33" max="33" width="6.1640625" hidden="1" customWidth="1"/>
    <col min="34" max="34" width="5.5" hidden="1" customWidth="1"/>
    <col min="35" max="35" width="7.33203125" hidden="1" customWidth="1"/>
    <col min="36" max="36" width="13.6640625" hidden="1" customWidth="1"/>
    <col min="37" max="37" width="11.5" hidden="1" customWidth="1"/>
    <col min="38" max="38" width="13.6640625" hidden="1" customWidth="1"/>
    <col min="39" max="39" width="6.1640625" hidden="1" customWidth="1"/>
    <col min="40" max="40" width="5.5" hidden="1" customWidth="1"/>
    <col min="41" max="41" width="7.33203125" hidden="1" customWidth="1"/>
    <col min="42" max="42" width="13.6640625" hidden="1" customWidth="1"/>
    <col min="43" max="43" width="11.5" hidden="1" customWidth="1"/>
    <col min="44" max="44" width="13.6640625" hidden="1" customWidth="1"/>
    <col min="45" max="45" width="11.5" hidden="1" customWidth="1"/>
    <col min="46" max="46" width="8.33203125" hidden="1" customWidth="1"/>
    <col min="47" max="47" width="8.5" hidden="1" customWidth="1"/>
    <col min="48" max="48" width="9.1640625" hidden="1" customWidth="1"/>
    <col min="49" max="49" width="8.33203125" hidden="1" customWidth="1"/>
    <col min="50" max="50" width="8.5" hidden="1" customWidth="1"/>
    <col min="51" max="51" width="9.1640625" hidden="1" customWidth="1"/>
    <col min="52" max="52" width="8.33203125" hidden="1" customWidth="1"/>
    <col min="53" max="53" width="8.5" hidden="1" customWidth="1"/>
    <col min="54" max="54" width="9.1640625" hidden="1" customWidth="1"/>
    <col min="55" max="55" width="8.33203125" hidden="1" customWidth="1"/>
    <col min="56" max="56" width="8.5" hidden="1" customWidth="1"/>
    <col min="57" max="57" width="9.1640625" hidden="1" customWidth="1"/>
    <col min="58" max="58" width="8.33203125" hidden="1" customWidth="1"/>
    <col min="59" max="59" width="8.5" hidden="1" customWidth="1"/>
    <col min="60" max="62" width="9.1640625" hidden="1" customWidth="1"/>
    <col min="63" max="63" width="11.5" hidden="1" customWidth="1"/>
    <col min="64" max="64" width="8.33203125" hidden="1" customWidth="1"/>
    <col min="65" max="65" width="8.5" hidden="1" customWidth="1"/>
    <col min="66" max="66" width="9.1640625" hidden="1" customWidth="1"/>
    <col min="67" max="67" width="8.33203125" hidden="1" customWidth="1"/>
    <col min="68" max="68" width="8.5" hidden="1" customWidth="1"/>
    <col min="69" max="69" width="9.1640625" hidden="1" customWidth="1"/>
    <col min="70" max="70" width="8.33203125" hidden="1" customWidth="1"/>
    <col min="71" max="71" width="8.5" hidden="1" customWidth="1"/>
    <col min="72" max="72" width="9.1640625" hidden="1" customWidth="1"/>
    <col min="73" max="73" width="8.33203125" hidden="1" customWidth="1"/>
    <col min="74" max="74" width="8.5" hidden="1" customWidth="1"/>
    <col min="75" max="75" width="9.1640625" hidden="1" customWidth="1"/>
    <col min="76" max="76" width="8.33203125" hidden="1" customWidth="1"/>
    <col min="77" max="77" width="8.5" hidden="1" customWidth="1"/>
    <col min="78" max="78" width="9.1640625" hidden="1" customWidth="1"/>
    <col min="79" max="81" width="11.5" hidden="1" customWidth="1"/>
    <col min="82" max="82" width="12.6640625" bestFit="1" customWidth="1"/>
    <col min="83" max="83" width="12" bestFit="1" customWidth="1"/>
    <col min="86" max="87" width="0" hidden="1" customWidth="1"/>
  </cols>
  <sheetData>
    <row r="1" spans="1:87" ht="18.75" customHeight="1" thickBot="1" x14ac:dyDescent="0.3">
      <c r="H1" s="175" t="s">
        <v>0</v>
      </c>
      <c r="L1" s="52" t="s">
        <v>1</v>
      </c>
      <c r="M1" s="53"/>
      <c r="N1" s="54"/>
      <c r="Q1" s="54"/>
      <c r="R1" s="54"/>
      <c r="S1" s="54"/>
      <c r="T1" s="54"/>
      <c r="V1" s="54"/>
      <c r="W1" s="54"/>
      <c r="X1" s="54"/>
      <c r="Y1" s="54"/>
      <c r="Z1" s="54"/>
      <c r="AT1">
        <f t="shared" ref="AT1:BJ1" si="0">SUM(AT11:AT398)</f>
        <v>0</v>
      </c>
      <c r="AU1">
        <f t="shared" si="0"/>
        <v>0</v>
      </c>
      <c r="AV1">
        <f t="shared" si="0"/>
        <v>0</v>
      </c>
      <c r="AW1">
        <f t="shared" si="0"/>
        <v>0</v>
      </c>
      <c r="AX1">
        <f t="shared" si="0"/>
        <v>0</v>
      </c>
      <c r="AY1">
        <f t="shared" si="0"/>
        <v>0</v>
      </c>
      <c r="AZ1">
        <f t="shared" si="0"/>
        <v>0</v>
      </c>
      <c r="BA1">
        <f t="shared" si="0"/>
        <v>0</v>
      </c>
      <c r="BB1">
        <f t="shared" si="0"/>
        <v>0</v>
      </c>
      <c r="BC1">
        <f t="shared" si="0"/>
        <v>0</v>
      </c>
      <c r="BD1">
        <f t="shared" si="0"/>
        <v>0</v>
      </c>
      <c r="BE1">
        <f t="shared" si="0"/>
        <v>0</v>
      </c>
      <c r="BF1">
        <f t="shared" si="0"/>
        <v>0</v>
      </c>
      <c r="BG1">
        <f t="shared" si="0"/>
        <v>0</v>
      </c>
      <c r="BH1">
        <f t="shared" si="0"/>
        <v>0</v>
      </c>
      <c r="BI1">
        <f t="shared" si="0"/>
        <v>0</v>
      </c>
      <c r="BJ1">
        <f t="shared" si="0"/>
        <v>0</v>
      </c>
      <c r="BL1">
        <f t="shared" ref="BL1:CB1" si="1">SUM(BL11:BL398)</f>
        <v>0</v>
      </c>
      <c r="BM1">
        <f t="shared" si="1"/>
        <v>0</v>
      </c>
      <c r="BN1">
        <f t="shared" si="1"/>
        <v>0</v>
      </c>
      <c r="BO1">
        <f t="shared" si="1"/>
        <v>0</v>
      </c>
      <c r="BP1">
        <f t="shared" si="1"/>
        <v>0</v>
      </c>
      <c r="BQ1">
        <f t="shared" si="1"/>
        <v>0</v>
      </c>
      <c r="BR1">
        <f t="shared" si="1"/>
        <v>0</v>
      </c>
      <c r="BS1">
        <f t="shared" si="1"/>
        <v>0</v>
      </c>
      <c r="BT1">
        <f t="shared" si="1"/>
        <v>0</v>
      </c>
      <c r="BU1" s="139">
        <f t="shared" si="1"/>
        <v>0</v>
      </c>
      <c r="BV1">
        <f t="shared" si="1"/>
        <v>0</v>
      </c>
      <c r="BW1">
        <f t="shared" si="1"/>
        <v>0</v>
      </c>
      <c r="BX1" s="139">
        <f t="shared" si="1"/>
        <v>0</v>
      </c>
      <c r="BY1">
        <f t="shared" si="1"/>
        <v>0</v>
      </c>
      <c r="BZ1">
        <f t="shared" si="1"/>
        <v>0</v>
      </c>
      <c r="CA1">
        <f t="shared" si="1"/>
        <v>0</v>
      </c>
      <c r="CB1">
        <f t="shared" si="1"/>
        <v>0</v>
      </c>
    </row>
    <row r="2" spans="1:87" ht="18" customHeight="1" x14ac:dyDescent="0.2">
      <c r="B2" s="27" t="s">
        <v>2</v>
      </c>
      <c r="C2" s="27"/>
      <c r="D2" s="55"/>
      <c r="E2" s="27"/>
      <c r="H2" s="294" t="s">
        <v>3</v>
      </c>
      <c r="I2" s="308"/>
      <c r="J2" s="309"/>
      <c r="L2" s="56" t="s">
        <v>4</v>
      </c>
      <c r="M2" s="57"/>
      <c r="N2" s="58"/>
      <c r="O2" s="27"/>
      <c r="Q2" s="58"/>
      <c r="R2" s="58"/>
      <c r="S2" s="58"/>
      <c r="T2" s="58"/>
      <c r="W2" s="58"/>
      <c r="X2" s="58"/>
      <c r="Y2" s="58"/>
      <c r="Z2" s="58"/>
      <c r="AC2" s="59"/>
      <c r="AD2" s="59"/>
      <c r="AE2" s="59"/>
    </row>
    <row r="3" spans="1:87" ht="20.25" customHeight="1" x14ac:dyDescent="0.3">
      <c r="B3" s="27" t="s">
        <v>169</v>
      </c>
      <c r="H3" s="295" t="s">
        <v>5</v>
      </c>
      <c r="I3" s="310"/>
      <c r="J3" s="311"/>
      <c r="L3" s="56" t="s">
        <v>6</v>
      </c>
      <c r="M3" s="57"/>
      <c r="N3" s="58"/>
      <c r="Q3" s="58"/>
      <c r="R3" s="58"/>
      <c r="S3" s="58"/>
      <c r="T3" s="58"/>
      <c r="W3" s="58"/>
      <c r="X3" s="58"/>
      <c r="Y3" s="58"/>
      <c r="Z3" s="58"/>
      <c r="AT3" s="314" t="s">
        <v>7</v>
      </c>
      <c r="AU3" s="314"/>
      <c r="AV3" s="314"/>
      <c r="AW3" s="314"/>
      <c r="AX3" s="314"/>
      <c r="AY3" s="314"/>
      <c r="AZ3" s="314"/>
      <c r="BA3" s="314"/>
      <c r="BB3" s="314"/>
      <c r="BC3" s="314"/>
      <c r="BD3" s="314"/>
      <c r="BE3" s="314"/>
      <c r="BF3" s="174"/>
      <c r="BG3" s="174"/>
      <c r="BH3" s="174"/>
      <c r="BI3" s="174"/>
      <c r="BJ3" s="174"/>
      <c r="BL3" s="314" t="s">
        <v>8</v>
      </c>
      <c r="BM3" s="314"/>
      <c r="BN3" s="314"/>
      <c r="BO3" s="314"/>
      <c r="BP3" s="314"/>
      <c r="BQ3" s="314"/>
      <c r="BR3" s="314"/>
      <c r="BS3" s="314"/>
      <c r="BT3" s="314"/>
      <c r="BU3" s="314"/>
      <c r="BV3" s="314"/>
      <c r="BW3" s="314"/>
      <c r="BX3" s="174"/>
      <c r="BY3" s="174"/>
      <c r="BZ3" s="174"/>
      <c r="CA3" s="174"/>
      <c r="CB3" s="174"/>
      <c r="CH3" t="s">
        <v>9</v>
      </c>
      <c r="CI3" s="51">
        <f>MIN(D11:D398)</f>
        <v>0</v>
      </c>
    </row>
    <row r="4" spans="1:87" ht="17.25" customHeight="1" thickBot="1" x14ac:dyDescent="0.35">
      <c r="B4" s="60"/>
      <c r="C4" s="60"/>
      <c r="D4" s="61"/>
      <c r="E4" s="60"/>
      <c r="H4" s="296" t="s">
        <v>10</v>
      </c>
      <c r="I4" s="312"/>
      <c r="J4" s="313"/>
      <c r="L4" s="56" t="s">
        <v>11</v>
      </c>
      <c r="M4" s="57"/>
      <c r="N4" s="58"/>
      <c r="O4" s="60"/>
      <c r="Q4" s="58"/>
      <c r="R4" s="58"/>
      <c r="S4" s="58"/>
      <c r="T4" s="58"/>
      <c r="W4" s="58"/>
      <c r="X4" s="58"/>
      <c r="Y4" s="58"/>
      <c r="Z4" s="58"/>
      <c r="AT4" s="314"/>
      <c r="AU4" s="314"/>
      <c r="AV4" s="314"/>
      <c r="AW4" s="314"/>
      <c r="AX4" s="314"/>
      <c r="AY4" s="314"/>
      <c r="AZ4" s="314"/>
      <c r="BA4" s="314"/>
      <c r="BB4" s="314"/>
      <c r="BC4" s="314"/>
      <c r="BD4" s="314"/>
      <c r="BE4" s="314"/>
      <c r="BF4" s="174"/>
      <c r="BG4" s="174"/>
      <c r="BH4" s="174"/>
      <c r="BI4" s="174"/>
      <c r="BJ4" s="174"/>
      <c r="BL4" s="314"/>
      <c r="BM4" s="314"/>
      <c r="BN4" s="314"/>
      <c r="BO4" s="314"/>
      <c r="BP4" s="314"/>
      <c r="BQ4" s="314"/>
      <c r="BR4" s="314"/>
      <c r="BS4" s="314"/>
      <c r="BT4" s="314"/>
      <c r="BU4" s="314"/>
      <c r="BV4" s="314"/>
      <c r="BW4" s="314"/>
      <c r="BX4" s="174"/>
      <c r="BY4" s="174"/>
      <c r="BZ4" s="174"/>
      <c r="CA4" s="174"/>
      <c r="CB4" s="174"/>
      <c r="CH4" t="s">
        <v>12</v>
      </c>
      <c r="CI4" s="51">
        <f>MAX(D11:D398)</f>
        <v>0</v>
      </c>
    </row>
    <row r="5" spans="1:87" ht="18" customHeight="1" x14ac:dyDescent="0.2">
      <c r="B5" s="60"/>
      <c r="C5" s="60"/>
      <c r="D5" s="61"/>
      <c r="E5" s="60"/>
      <c r="F5" s="60"/>
      <c r="H5" s="297"/>
      <c r="I5" s="298"/>
      <c r="J5" s="299"/>
      <c r="L5" s="56" t="s">
        <v>13</v>
      </c>
      <c r="M5" s="57"/>
      <c r="N5" s="58"/>
      <c r="O5" s="60"/>
      <c r="Q5" s="58"/>
      <c r="R5" s="58"/>
      <c r="S5" s="58"/>
      <c r="T5" s="58"/>
      <c r="W5" s="58"/>
      <c r="X5" s="58"/>
      <c r="Y5" s="58"/>
      <c r="Z5" s="58"/>
      <c r="AF5" s="302" t="s">
        <v>14</v>
      </c>
      <c r="AG5" s="302"/>
      <c r="AH5" s="302"/>
      <c r="AI5" s="302"/>
      <c r="AJ5" s="302"/>
      <c r="AL5" s="302" t="s">
        <v>15</v>
      </c>
      <c r="AM5" s="302"/>
      <c r="AN5" s="302"/>
      <c r="AO5" s="302"/>
      <c r="AP5" s="302"/>
      <c r="AR5" s="64" t="s">
        <v>16</v>
      </c>
      <c r="AT5" s="303" t="s">
        <v>17</v>
      </c>
      <c r="AU5" s="303"/>
      <c r="AV5" s="303"/>
      <c r="AW5" s="304" t="s">
        <v>18</v>
      </c>
      <c r="AX5" s="304"/>
      <c r="AY5" s="304"/>
      <c r="AZ5" s="303" t="s">
        <v>19</v>
      </c>
      <c r="BA5" s="303"/>
      <c r="BB5" s="303"/>
      <c r="BC5" s="304" t="s">
        <v>20</v>
      </c>
      <c r="BD5" s="304"/>
      <c r="BE5" s="304"/>
      <c r="BF5" s="303" t="s">
        <v>21</v>
      </c>
      <c r="BG5" s="303"/>
      <c r="BH5" s="303"/>
      <c r="BI5" s="303" t="s">
        <v>22</v>
      </c>
      <c r="BJ5" s="303"/>
      <c r="BL5" s="303" t="s">
        <v>17</v>
      </c>
      <c r="BM5" s="303"/>
      <c r="BN5" s="303"/>
      <c r="BO5" s="304" t="s">
        <v>18</v>
      </c>
      <c r="BP5" s="304"/>
      <c r="BQ5" s="304"/>
      <c r="BR5" s="303" t="s">
        <v>19</v>
      </c>
      <c r="BS5" s="303"/>
      <c r="BT5" s="303"/>
      <c r="BU5" s="304" t="s">
        <v>20</v>
      </c>
      <c r="BV5" s="304"/>
      <c r="BW5" s="304"/>
      <c r="BX5" s="303" t="s">
        <v>21</v>
      </c>
      <c r="BY5" s="303"/>
      <c r="BZ5" s="303"/>
      <c r="CA5" s="303" t="s">
        <v>22</v>
      </c>
      <c r="CB5" s="303"/>
    </row>
    <row r="6" spans="1:87" ht="17.25" customHeight="1" x14ac:dyDescent="0.2">
      <c r="B6" s="60"/>
      <c r="C6" s="60"/>
      <c r="D6" s="61"/>
      <c r="E6" s="60"/>
      <c r="F6" s="60"/>
      <c r="H6" s="297"/>
      <c r="I6" s="298"/>
      <c r="J6" s="299"/>
      <c r="L6" s="56" t="s">
        <v>23</v>
      </c>
      <c r="M6" s="57"/>
      <c r="N6" s="58"/>
      <c r="O6" s="60"/>
      <c r="Q6" s="58"/>
      <c r="R6" s="58"/>
      <c r="S6" s="58"/>
      <c r="T6" s="58"/>
      <c r="W6" s="58"/>
      <c r="X6" s="58"/>
      <c r="Y6" s="58"/>
      <c r="Z6" s="58"/>
      <c r="AF6" s="302"/>
      <c r="AG6" s="302"/>
      <c r="AH6" s="302"/>
      <c r="AI6" s="302"/>
      <c r="AJ6" s="302"/>
      <c r="AL6" s="302"/>
      <c r="AM6" s="302"/>
      <c r="AN6" s="302"/>
      <c r="AO6" s="302"/>
      <c r="AP6" s="302"/>
      <c r="AR6" s="64"/>
      <c r="AT6" s="172"/>
      <c r="AU6" s="172"/>
      <c r="AV6" s="172"/>
      <c r="AW6" s="173"/>
      <c r="AX6" s="173"/>
      <c r="AY6" s="173"/>
      <c r="AZ6" s="172"/>
      <c r="BA6" s="172"/>
      <c r="BB6" s="172"/>
      <c r="BC6" s="173"/>
      <c r="BD6" s="173"/>
      <c r="BE6" s="173"/>
      <c r="BF6" s="172"/>
      <c r="BG6" s="172"/>
      <c r="BH6" s="172"/>
      <c r="BI6" s="172"/>
      <c r="BJ6" s="172"/>
      <c r="BL6" s="172"/>
      <c r="BM6" s="172"/>
      <c r="BN6" s="172"/>
      <c r="BO6" s="173"/>
      <c r="BP6" s="173"/>
      <c r="BQ6" s="173"/>
      <c r="BR6" s="172"/>
      <c r="BS6" s="172"/>
      <c r="BT6" s="172"/>
      <c r="BU6" s="173"/>
      <c r="BV6" s="173"/>
      <c r="BW6" s="173"/>
      <c r="BX6" s="172"/>
      <c r="BY6" s="172"/>
      <c r="BZ6" s="172"/>
      <c r="CA6" s="172"/>
      <c r="CB6" s="172"/>
    </row>
    <row r="7" spans="1:87" ht="17.25" customHeight="1" thickBot="1" x14ac:dyDescent="0.25">
      <c r="B7" s="60"/>
      <c r="C7" s="60"/>
      <c r="D7" s="61"/>
      <c r="E7" s="60"/>
      <c r="F7" s="60"/>
      <c r="H7" s="297"/>
      <c r="I7" s="300"/>
      <c r="J7" s="300"/>
      <c r="L7" s="62"/>
      <c r="M7" s="63"/>
      <c r="N7" s="58"/>
      <c r="O7" s="60"/>
      <c r="Q7" s="58"/>
      <c r="R7" s="58"/>
      <c r="S7" s="58"/>
      <c r="T7" s="58"/>
      <c r="W7" s="58"/>
      <c r="X7" s="58"/>
      <c r="Y7" s="58"/>
      <c r="Z7" s="58"/>
      <c r="AF7" s="302"/>
      <c r="AG7" s="302"/>
      <c r="AH7" s="302"/>
      <c r="AI7" s="302"/>
      <c r="AJ7" s="302"/>
      <c r="AL7" s="302"/>
      <c r="AM7" s="302"/>
      <c r="AN7" s="302"/>
      <c r="AO7" s="302"/>
      <c r="AP7" s="302"/>
      <c r="AR7" s="64"/>
      <c r="AT7" s="172"/>
      <c r="AU7" s="172"/>
      <c r="AV7" s="172"/>
      <c r="AW7" s="173"/>
      <c r="AX7" s="173"/>
      <c r="AY7" s="173"/>
      <c r="AZ7" s="172"/>
      <c r="BA7" s="172"/>
      <c r="BB7" s="172"/>
      <c r="BC7" s="173"/>
      <c r="BD7" s="173"/>
      <c r="BE7" s="173"/>
      <c r="BF7" s="172"/>
      <c r="BG7" s="172"/>
      <c r="BH7" s="172"/>
      <c r="BI7" s="172"/>
      <c r="BJ7" s="172"/>
      <c r="BL7" s="172"/>
      <c r="BM7" s="172"/>
      <c r="BN7" s="172"/>
      <c r="BO7" s="173"/>
      <c r="BP7" s="173"/>
      <c r="BQ7" s="173"/>
      <c r="BR7" s="172"/>
      <c r="BS7" s="172"/>
      <c r="BT7" s="172"/>
      <c r="BU7" s="173"/>
      <c r="BV7" s="173"/>
      <c r="BW7" s="173"/>
      <c r="BX7" s="172"/>
      <c r="BY7" s="172"/>
      <c r="BZ7" s="172"/>
      <c r="CA7" s="172"/>
      <c r="CB7" s="172"/>
    </row>
    <row r="8" spans="1:87" ht="16" thickBot="1" x14ac:dyDescent="0.25">
      <c r="G8" s="58"/>
      <c r="I8" s="58"/>
      <c r="J8" s="58"/>
      <c r="M8" s="87"/>
      <c r="Q8" s="58"/>
      <c r="AF8" s="302"/>
      <c r="AG8" s="302"/>
      <c r="AH8" s="302"/>
      <c r="AI8" s="302"/>
      <c r="AJ8" s="302"/>
      <c r="AL8" s="302"/>
      <c r="AM8" s="302"/>
      <c r="AN8" s="302"/>
      <c r="AO8" s="302"/>
      <c r="AP8" s="302"/>
      <c r="AR8" s="64" t="s">
        <v>24</v>
      </c>
      <c r="AT8" s="65" t="s">
        <v>25</v>
      </c>
      <c r="AU8" s="65" t="s">
        <v>14</v>
      </c>
      <c r="AV8" s="65" t="s">
        <v>26</v>
      </c>
      <c r="AW8" s="66" t="s">
        <v>25</v>
      </c>
      <c r="AX8" s="66" t="s">
        <v>14</v>
      </c>
      <c r="AY8" s="66" t="s">
        <v>26</v>
      </c>
      <c r="AZ8" s="65" t="s">
        <v>25</v>
      </c>
      <c r="BA8" s="65" t="s">
        <v>14</v>
      </c>
      <c r="BB8" s="65" t="s">
        <v>26</v>
      </c>
      <c r="BC8" s="66" t="s">
        <v>25</v>
      </c>
      <c r="BD8" s="66" t="s">
        <v>14</v>
      </c>
      <c r="BE8" s="66" t="s">
        <v>26</v>
      </c>
      <c r="BF8" s="65" t="s">
        <v>25</v>
      </c>
      <c r="BG8" s="65" t="s">
        <v>14</v>
      </c>
      <c r="BH8" s="65" t="s">
        <v>26</v>
      </c>
      <c r="BI8" s="65" t="s">
        <v>25</v>
      </c>
      <c r="BJ8" s="65" t="s">
        <v>14</v>
      </c>
      <c r="BL8" s="65" t="s">
        <v>25</v>
      </c>
      <c r="BM8" s="65" t="s">
        <v>14</v>
      </c>
      <c r="BN8" s="65" t="s">
        <v>26</v>
      </c>
      <c r="BO8" s="66" t="s">
        <v>25</v>
      </c>
      <c r="BP8" s="66" t="s">
        <v>14</v>
      </c>
      <c r="BQ8" s="66" t="s">
        <v>26</v>
      </c>
      <c r="BR8" s="65" t="s">
        <v>25</v>
      </c>
      <c r="BS8" s="65" t="s">
        <v>14</v>
      </c>
      <c r="BT8" s="65" t="s">
        <v>26</v>
      </c>
      <c r="BU8" s="66" t="s">
        <v>25</v>
      </c>
      <c r="BV8" s="66" t="s">
        <v>14</v>
      </c>
      <c r="BW8" s="66" t="s">
        <v>26</v>
      </c>
      <c r="BX8" s="65" t="s">
        <v>25</v>
      </c>
      <c r="BY8" s="65" t="s">
        <v>14</v>
      </c>
      <c r="BZ8" s="65" t="s">
        <v>26</v>
      </c>
      <c r="CA8" s="65" t="s">
        <v>25</v>
      </c>
      <c r="CB8" s="65" t="s">
        <v>14</v>
      </c>
    </row>
    <row r="9" spans="1:87" s="132" customFormat="1" ht="51" thickBot="1" x14ac:dyDescent="0.35">
      <c r="A9" s="247" t="s">
        <v>27</v>
      </c>
      <c r="B9" s="126" t="s">
        <v>27</v>
      </c>
      <c r="C9" s="126" t="s">
        <v>28</v>
      </c>
      <c r="D9" s="127"/>
      <c r="E9" s="126"/>
      <c r="F9" s="128" t="s">
        <v>29</v>
      </c>
      <c r="G9" s="129" t="s">
        <v>30</v>
      </c>
      <c r="H9" s="130" t="s">
        <v>31</v>
      </c>
      <c r="I9" s="130" t="s">
        <v>31</v>
      </c>
      <c r="J9" s="129" t="s">
        <v>32</v>
      </c>
      <c r="K9" s="128" t="s">
        <v>33</v>
      </c>
      <c r="L9" s="131" t="s">
        <v>34</v>
      </c>
      <c r="M9" s="155"/>
      <c r="N9" s="67"/>
      <c r="O9" s="126" t="s">
        <v>35</v>
      </c>
      <c r="P9" s="128" t="s">
        <v>29</v>
      </c>
      <c r="Q9" s="128" t="s">
        <v>33</v>
      </c>
      <c r="R9" s="67"/>
      <c r="S9" s="67"/>
      <c r="T9" s="67"/>
      <c r="U9" s="67"/>
      <c r="V9" s="67"/>
      <c r="W9" s="67"/>
      <c r="X9" s="301" t="s">
        <v>36</v>
      </c>
      <c r="Y9" s="301"/>
      <c r="Z9" s="301"/>
      <c r="AA9" s="301"/>
      <c r="AB9" s="301"/>
      <c r="AF9" s="165"/>
      <c r="AG9" s="133" t="s">
        <v>37</v>
      </c>
      <c r="AH9" s="133"/>
      <c r="AI9" s="133"/>
      <c r="AJ9" s="165"/>
      <c r="AL9" s="165"/>
      <c r="AM9" s="133" t="s">
        <v>37</v>
      </c>
      <c r="AN9" s="133"/>
      <c r="AO9" s="133"/>
      <c r="AP9" s="165"/>
      <c r="AR9" s="165"/>
      <c r="AT9" s="134"/>
      <c r="AU9" s="134"/>
      <c r="AV9" s="134"/>
      <c r="AW9" s="135"/>
      <c r="AX9" s="135"/>
      <c r="AY9" s="135"/>
      <c r="AZ9" s="134"/>
      <c r="BA9" s="134"/>
      <c r="BB9" s="134"/>
      <c r="BC9" s="135"/>
      <c r="BD9" s="135"/>
      <c r="BE9" s="135"/>
      <c r="BF9" s="134"/>
      <c r="BG9" s="134"/>
      <c r="BH9" s="134"/>
      <c r="BI9" s="134"/>
      <c r="BJ9" s="134"/>
      <c r="BL9" s="134"/>
      <c r="BM9" s="134"/>
      <c r="BN9" s="134"/>
      <c r="BO9" s="135"/>
      <c r="BP9" s="135"/>
      <c r="BQ9" s="135"/>
      <c r="BR9" s="134"/>
      <c r="BS9" s="134"/>
      <c r="BT9" s="134"/>
      <c r="BU9" s="135"/>
      <c r="BV9" s="135"/>
      <c r="BW9" s="135"/>
      <c r="BX9" s="134"/>
      <c r="BY9" s="134"/>
      <c r="BZ9" s="134"/>
      <c r="CA9" s="172"/>
      <c r="CB9" s="172"/>
      <c r="CD9" s="305" t="s">
        <v>38</v>
      </c>
      <c r="CE9" s="306"/>
      <c r="CF9" s="307"/>
    </row>
    <row r="10" spans="1:87" ht="17" thickBot="1" x14ac:dyDescent="0.25">
      <c r="A10" s="248" t="s">
        <v>39</v>
      </c>
      <c r="B10" s="68" t="s">
        <v>40</v>
      </c>
      <c r="C10" s="69" t="s">
        <v>41</v>
      </c>
      <c r="D10" s="70" t="s">
        <v>42</v>
      </c>
      <c r="E10" s="68" t="s">
        <v>35</v>
      </c>
      <c r="F10" s="71" t="s">
        <v>43</v>
      </c>
      <c r="G10" s="73" t="s">
        <v>43</v>
      </c>
      <c r="H10" s="72" t="s">
        <v>43</v>
      </c>
      <c r="I10" s="72" t="s">
        <v>44</v>
      </c>
      <c r="J10" s="73" t="s">
        <v>44</v>
      </c>
      <c r="K10" s="74" t="s">
        <v>44</v>
      </c>
      <c r="L10" s="75"/>
      <c r="M10" s="156"/>
      <c r="O10" s="68"/>
      <c r="P10" s="71" t="s">
        <v>44</v>
      </c>
      <c r="Q10" s="71" t="s">
        <v>43</v>
      </c>
      <c r="R10" s="67"/>
      <c r="S10" s="67" t="s">
        <v>45</v>
      </c>
      <c r="T10" s="67"/>
      <c r="U10" s="67" t="s">
        <v>46</v>
      </c>
      <c r="V10" s="67" t="s">
        <v>47</v>
      </c>
      <c r="W10" s="67"/>
      <c r="X10" s="76" t="s">
        <v>46</v>
      </c>
      <c r="Y10" s="77"/>
      <c r="Z10" s="77"/>
      <c r="AA10" s="76" t="s">
        <v>47</v>
      </c>
      <c r="AB10" s="78"/>
      <c r="AD10" t="s">
        <v>48</v>
      </c>
      <c r="AF10" s="166" t="s">
        <v>49</v>
      </c>
      <c r="AG10" s="64" t="s">
        <v>50</v>
      </c>
      <c r="AH10" s="64" t="s">
        <v>51</v>
      </c>
      <c r="AI10" s="64" t="s">
        <v>52</v>
      </c>
      <c r="AJ10" s="166" t="s">
        <v>49</v>
      </c>
      <c r="AL10" s="166" t="s">
        <v>49</v>
      </c>
      <c r="AM10" s="64" t="s">
        <v>50</v>
      </c>
      <c r="AN10" s="64" t="s">
        <v>51</v>
      </c>
      <c r="AO10" s="64" t="s">
        <v>52</v>
      </c>
      <c r="AP10" s="166" t="s">
        <v>49</v>
      </c>
      <c r="AR10" s="166" t="s">
        <v>49</v>
      </c>
      <c r="AT10" s="65"/>
      <c r="AU10" s="65"/>
      <c r="AV10" s="65"/>
      <c r="AW10" s="66"/>
      <c r="AX10" s="66"/>
      <c r="AY10" s="66"/>
      <c r="AZ10" s="65"/>
      <c r="BA10" s="65"/>
      <c r="BB10" s="65"/>
      <c r="BC10" s="66"/>
      <c r="BD10" s="66"/>
      <c r="BE10" s="66"/>
      <c r="BF10" s="65"/>
      <c r="BG10" s="65"/>
      <c r="BH10" s="65"/>
      <c r="BI10" s="65"/>
      <c r="BJ10" s="65"/>
      <c r="BL10" s="65"/>
      <c r="BM10" s="65"/>
      <c r="BN10" s="65"/>
      <c r="BO10" s="66"/>
      <c r="BP10" s="66"/>
      <c r="BQ10" s="66"/>
      <c r="BR10" s="65"/>
      <c r="BS10" s="65"/>
      <c r="BT10" s="65"/>
      <c r="BU10" s="66"/>
      <c r="BV10" s="66"/>
      <c r="BW10" s="66"/>
      <c r="BX10" s="65"/>
      <c r="BY10" s="65"/>
      <c r="BZ10" s="65"/>
      <c r="CA10" s="172"/>
      <c r="CB10" s="172"/>
      <c r="CD10" s="168" t="s">
        <v>53</v>
      </c>
      <c r="CE10" s="169" t="s">
        <v>54</v>
      </c>
      <c r="CF10" s="170" t="s">
        <v>55</v>
      </c>
    </row>
    <row r="11" spans="1:87" s="153" customFormat="1" ht="44.25" customHeight="1" x14ac:dyDescent="0.2">
      <c r="A11" s="249"/>
      <c r="B11" s="183"/>
      <c r="C11" s="182"/>
      <c r="D11" s="184"/>
      <c r="E11" s="257" t="str">
        <f>IF(D11="","",(VLOOKUP(O11,Parametre!$A$15:$B$21,2)))</f>
        <v/>
      </c>
      <c r="F11" s="193"/>
      <c r="G11" s="194"/>
      <c r="H11" s="195"/>
      <c r="I11" s="195"/>
      <c r="J11" s="194"/>
      <c r="K11" s="196"/>
      <c r="L11" s="251"/>
      <c r="M11" s="157" t="s">
        <v>56</v>
      </c>
      <c r="N11" s="60"/>
      <c r="O11" s="258" t="str">
        <f t="shared" ref="O11:O70" si="2">IF(A11="","",(WEEKDAY(D11,2)))</f>
        <v/>
      </c>
      <c r="P11" s="259">
        <f t="shared" ref="P11:P71" si="3">IF(A11="",0,IF(F11="",0,IF(G11="",H11,IF(G11&lt;H11,G11,H11))))</f>
        <v>0</v>
      </c>
      <c r="Q11" s="259">
        <f t="shared" ref="Q11:Q71" si="4">IF(A11="",0,IF(K11="",0,IF(J11="",I11,IF(J11&gt;I11,J11,I11))))</f>
        <v>0</v>
      </c>
      <c r="R11" s="60"/>
      <c r="S11" s="260">
        <f t="shared" ref="S11:S70" si="5">((P11-F11)+(K11-Q11))*24</f>
        <v>0</v>
      </c>
      <c r="T11" s="261"/>
      <c r="U11" s="262">
        <f t="shared" ref="U11:U70" si="6">IF(G11="",H11,G11)</f>
        <v>0</v>
      </c>
      <c r="V11" s="262">
        <f t="shared" ref="V11:V70" si="7">IF(J11="",I11,J11)</f>
        <v>0</v>
      </c>
      <c r="W11" s="60"/>
      <c r="X11" s="263">
        <f t="shared" ref="X11:X14" si="8">U11</f>
        <v>0</v>
      </c>
      <c r="Y11" s="264">
        <f t="shared" ref="Y11:Y14" si="9">X11*24</f>
        <v>0</v>
      </c>
      <c r="Z11" s="265"/>
      <c r="AA11" s="263">
        <f t="shared" ref="AA11:AA14" si="10">V11</f>
        <v>0</v>
      </c>
      <c r="AB11" s="264">
        <f t="shared" ref="AB11:AB14" si="11">AA11*24</f>
        <v>0</v>
      </c>
      <c r="AC11" s="60"/>
      <c r="AD11" s="60" t="str">
        <f>IF(A11="","",(VLOOKUP(O11,Parametre!$E$2:$F$8,2)))</f>
        <v/>
      </c>
      <c r="AE11" s="60"/>
      <c r="AF11" s="266">
        <f t="shared" ref="AF11:AF71" si="12">IF(OR($Y11=0, $AD11&lt;&gt;"Hverdag"),0, IF($Y11&gt;8,0,IF(AND($Y11&lt;8,$AB11&lt;=8),($AB11-$Y11),IF(AND($Y11&lt;8,$AB11&gt;8),(8-$Y11),0))))</f>
        <v>0</v>
      </c>
      <c r="AG11" s="267">
        <f t="shared" ref="AG11:AG71" si="13">IF(OR($Y11=0,$AD11&lt;&gt;"hverdag"),0,IF(AND($Y11&gt;=8,$Y11&lt;17),$Y11, IF(AND($Y11&lt;8,$AB11&gt;8),8,0)))</f>
        <v>0</v>
      </c>
      <c r="AH11" s="267">
        <f t="shared" ref="AH11:AH70" si="14">IF(OR($Y11=0,$AD11&lt;&gt;"hverdag"),0,IF(AND($AB11&gt;8,$AB11&lt;=17),$AB11,IF(AND($Y11&lt;17,$AB11&gt;17),17,0)))</f>
        <v>0</v>
      </c>
      <c r="AI11" s="267">
        <f t="shared" ref="AI11:AI71" si="15">AH11-AG11</f>
        <v>0</v>
      </c>
      <c r="AJ11" s="268">
        <f t="shared" ref="AJ11:AJ71" si="16">IF(OR($Y11=0, $AD11&lt;&gt;"Hverdag"),0,IF($AB11&lt;17,0,IF(AND($Y11&lt;17,$AB11&gt;=17),$AB11-17,IF($Y11&gt;=17,($AB11-$Y11),0))))</f>
        <v>0</v>
      </c>
      <c r="AK11" s="60"/>
      <c r="AL11" s="266">
        <f t="shared" ref="AL11:AL72" si="17">IF(OR($Y11=0, $AD11&lt;&gt;"Lørdag"),0, IF($Y11&gt;8,0,IF(AND($Y11&lt;8,$AB11&lt;=8),($AB11-$Y11),IF(AND($Y11&lt;8,$AB11&gt;8),(8-$Y11),0))))</f>
        <v>0</v>
      </c>
      <c r="AM11" s="267">
        <f t="shared" ref="AM11:AM71" si="18">IF(OR($Y11=0,$AD11&lt;&gt;"Lørdag"),0,IF(AND($Y11&gt;=8,$Y11&lt;14),$Y11, IF(AND($Y11&lt;8,$AB11&gt;=8),8,0)))</f>
        <v>0</v>
      </c>
      <c r="AN11" s="267">
        <f t="shared" ref="AN11:AN71" si="19">IF(OR($Y11=0,$AD11&lt;&gt;"Lørdag"),0,IF(AND($AB11&gt;=8,$AB11&lt;=14),$AB11,IF(AND($Y11&lt;14,$AB11&gt;14),14,0)))</f>
        <v>0</v>
      </c>
      <c r="AO11" s="267">
        <f t="shared" ref="AO11:AO71" si="20">AN11-AM11</f>
        <v>0</v>
      </c>
      <c r="AP11" s="268">
        <f t="shared" ref="AP11:AP71" si="21">IF(OR($Y11=0, $AD11&lt;&gt;"Lørdag"),0,IF($AB11&lt;14,0,IF(AND($Y11&lt;14,$AB11&gt;=14),$AB11-14,IF($Y11&gt;=14,($AB11-$Y11),0))))</f>
        <v>0</v>
      </c>
      <c r="AQ11" s="60"/>
      <c r="AR11" s="266">
        <f t="shared" ref="AR11:AR71" si="22">IF(AD11="Søndag",(AB11-Y11),0)</f>
        <v>0</v>
      </c>
      <c r="AS11" s="60"/>
      <c r="AT11" s="269">
        <f t="shared" ref="AT11:AT70" si="23">IF(AND($C11="Døve",$B11="D"),$S11,0)</f>
        <v>0</v>
      </c>
      <c r="AU11" s="269">
        <f t="shared" ref="AU11:AU70" si="24">IF(AND($C11="Døve",$B11="D"),($AI11+$AO11),0)</f>
        <v>0</v>
      </c>
      <c r="AV11" s="269">
        <f t="shared" ref="AV11:AV70" si="25">IF(AND($C11="Døve",$B11="D"),($AF11+$AJ11+$AL11+$AP11+$AR11),0)</f>
        <v>0</v>
      </c>
      <c r="AW11" s="270">
        <f t="shared" ref="AW11:AW70" si="26">IF(AND($C11="Døve",$B11="A"),$S11,0)</f>
        <v>0</v>
      </c>
      <c r="AX11" s="270">
        <f t="shared" ref="AX11:AX70" si="27">IF(AND($C11="Døve",$B11="A"),($AI11+$AO11),0)</f>
        <v>0</v>
      </c>
      <c r="AY11" s="270">
        <f t="shared" ref="AY11:AY70" si="28">IF(AND($C11="Døve",$B11="A"),($AF11+$AJ11+$AL11+$AP11+$AR11),0)</f>
        <v>0</v>
      </c>
      <c r="AZ11" s="269">
        <f t="shared" ref="AZ11:AZ70" si="29">IF(AND($C11="Døve",$B11="U"),$S11,0)</f>
        <v>0</v>
      </c>
      <c r="BA11" s="269">
        <f t="shared" ref="BA11:BA70" si="30">IF(AND($C11="Døve",$B11="U"),($AI11+$AO11),0)</f>
        <v>0</v>
      </c>
      <c r="BB11" s="269">
        <f t="shared" ref="BB11:BB70" si="31">IF(AND($C11="Døve",$B11="U"),($AF11+$AJ11+$AL11+$AP11+$AR11),0)</f>
        <v>0</v>
      </c>
      <c r="BC11" s="270">
        <f t="shared" ref="BC11:BC70" si="32">IF(AND($C11="Døve",$B11="L"),$S11,0)</f>
        <v>0</v>
      </c>
      <c r="BD11" s="270">
        <f t="shared" ref="BD11:BD70" si="33">IF(AND($C11="Døve",$B11="L"),($AI11+$AO11),0)</f>
        <v>0</v>
      </c>
      <c r="BE11" s="270">
        <f t="shared" ref="BE11:BE70" si="34">IF(AND($C11="Døve",$B11="L"),($AF11+$AJ11+$AL11+$AP11+$AR11),0)</f>
        <v>0</v>
      </c>
      <c r="BF11" s="269">
        <f t="shared" ref="BF11:BF71" si="35">IF(AND($C11="Døve",$B11="B"),$S11,0)</f>
        <v>0</v>
      </c>
      <c r="BG11" s="269">
        <f t="shared" ref="BG11:BG71" si="36">IF(AND($C11="Døve",$B11="B"),($AI11+$AO11),0)</f>
        <v>0</v>
      </c>
      <c r="BH11" s="269">
        <f t="shared" ref="BH11:BH71" si="37">IF(AND($C11="Døve",$B11="B"),($AF11+$AJ11+$AL11+$AP11+$AR11),0)</f>
        <v>0</v>
      </c>
      <c r="BI11" s="269">
        <f t="shared" ref="BI11:BI71" si="38">IF(AND($C11="Døve",$B11="R"),$S11,0)</f>
        <v>0</v>
      </c>
      <c r="BJ11" s="269">
        <f t="shared" ref="BJ11:BJ71" si="39">IF(AND($C11="Døve",$B11="R"),($AI11+$AO11+$AJ11+$AP11+$AR11),0)</f>
        <v>0</v>
      </c>
      <c r="BK11" s="60"/>
      <c r="BL11" s="269">
        <f t="shared" ref="BL11:BL70" si="40">IF(AND($C11="Døvblinde",$B11="D"),$S11,0)</f>
        <v>0</v>
      </c>
      <c r="BM11" s="269">
        <f t="shared" ref="BM11:BM70" si="41">IF(AND($C11="Døvblinde",$B11="D"),($AI11+$AO11),0)</f>
        <v>0</v>
      </c>
      <c r="BN11" s="269">
        <f t="shared" ref="BN11:BN70" si="42">IF(AND($C11="Døvblinde",$B11="D"),($AF11+$AJ11+$AL11+$AP11+$AR11),0)</f>
        <v>0</v>
      </c>
      <c r="BO11" s="270">
        <f t="shared" ref="BO11:BO70" si="43">IF(AND($C11="Døvblinde",$B11="A"),$S11,0)</f>
        <v>0</v>
      </c>
      <c r="BP11" s="270">
        <f t="shared" ref="BP11:BP70" si="44">IF(AND($C11="Døvblinde",$B11="A"),($AI11+$AO11),0)</f>
        <v>0</v>
      </c>
      <c r="BQ11" s="270">
        <f t="shared" ref="BQ11:BQ70" si="45">IF(AND($C11="Døvblinde",$B11="A"),($AF11+$AJ11+$AL11+$AP11+$AR11),0)</f>
        <v>0</v>
      </c>
      <c r="BR11" s="269">
        <f t="shared" ref="BR11:BR70" si="46">IF(AND($C11="Døvblinde",$B11="U"),$S11,0)</f>
        <v>0</v>
      </c>
      <c r="BS11" s="269">
        <f t="shared" ref="BS11:BS70" si="47">IF(AND($C11="Døvblinde",$B11="U"),($AI11+$AO11),0)</f>
        <v>0</v>
      </c>
      <c r="BT11" s="269">
        <f t="shared" ref="BT11:BT70" si="48">IF(AND($C11="Døvblinde",$B11="U"),($AF11+$AJ11+$AL11+$AP11+$AR11),0)</f>
        <v>0</v>
      </c>
      <c r="BU11" s="270">
        <f t="shared" ref="BU11:BU70" si="49">IF(AND($C11="Døvblinde",$B11="L"),$S11,0)</f>
        <v>0</v>
      </c>
      <c r="BV11" s="270">
        <f t="shared" ref="BV11:BV70" si="50">IF(AND($C11="Døvblinde",$B11="L"),($AI11+$AO11),0)</f>
        <v>0</v>
      </c>
      <c r="BW11" s="270">
        <f t="shared" ref="BW11:BW70" si="51">IF(AND($C11="Døvblinde",$B11="L"),($AF11+$AJ11+$AL11+$AP11+$AR11),0)</f>
        <v>0</v>
      </c>
      <c r="BX11" s="269">
        <f t="shared" ref="BX11:BX71" si="52">IF(AND($C11="Døvblinde",$B11="B"),$S11,0)</f>
        <v>0</v>
      </c>
      <c r="BY11" s="269">
        <f t="shared" ref="BY11:BY71" si="53">IF(AND($C11="Døvblinde",$B11="B"),($AI11+$AO11),0)</f>
        <v>0</v>
      </c>
      <c r="BZ11" s="269">
        <f t="shared" ref="BZ11:BZ71" si="54">IF(AND($C11="Døvblinde",$B11="B"),($AF11+$AJ11+$AL11+$AP11+$AR11),0)</f>
        <v>0</v>
      </c>
      <c r="CA11" s="269">
        <f t="shared" ref="CA11:CA71" si="55">IF(AND($C11="Døvblinde",$B11="R"),$S11,0)</f>
        <v>0</v>
      </c>
      <c r="CB11" s="269">
        <f t="shared" ref="CB11:CB71" si="56">IF(AND($C11="Døvblinde",$B11="R"),($AI11+$AO11+AJ11+$AP11+$AR11),0)</f>
        <v>0</v>
      </c>
      <c r="CC11" s="60"/>
      <c r="CD11" s="271">
        <f t="shared" ref="CD11:CD71" si="57">AI11+AO11</f>
        <v>0</v>
      </c>
      <c r="CE11" s="272">
        <f t="shared" ref="CE11:CE71" si="58">AF11+AJ11+AL11+AP11+AR11</f>
        <v>0</v>
      </c>
      <c r="CF11" s="273">
        <f t="shared" ref="CF11:CF71" si="59">S11</f>
        <v>0</v>
      </c>
      <c r="CG11" s="60"/>
      <c r="CH11" s="60"/>
      <c r="CI11" s="60"/>
    </row>
    <row r="12" spans="1:87" s="153" customFormat="1" x14ac:dyDescent="0.2">
      <c r="A12" s="249"/>
      <c r="B12" s="183"/>
      <c r="C12" s="182"/>
      <c r="D12" s="184"/>
      <c r="E12" s="257" t="str">
        <f>IF(D12="","",(VLOOKUP(O12,Parametre!$A$15:$B$21,2)))</f>
        <v/>
      </c>
      <c r="F12" s="193"/>
      <c r="G12" s="198"/>
      <c r="H12" s="195"/>
      <c r="I12" s="195"/>
      <c r="J12" s="194"/>
      <c r="K12" s="196"/>
      <c r="L12" s="251"/>
      <c r="M12" s="157" t="s">
        <v>57</v>
      </c>
      <c r="N12" s="60"/>
      <c r="O12" s="258" t="str">
        <f t="shared" si="2"/>
        <v/>
      </c>
      <c r="P12" s="259">
        <f t="shared" si="3"/>
        <v>0</v>
      </c>
      <c r="Q12" s="259">
        <f t="shared" si="4"/>
        <v>0</v>
      </c>
      <c r="R12" s="60"/>
      <c r="S12" s="260">
        <f t="shared" si="5"/>
        <v>0</v>
      </c>
      <c r="T12" s="261"/>
      <c r="U12" s="262">
        <f t="shared" si="6"/>
        <v>0</v>
      </c>
      <c r="V12" s="262">
        <f t="shared" si="7"/>
        <v>0</v>
      </c>
      <c r="W12" s="60"/>
      <c r="X12" s="263">
        <f t="shared" si="8"/>
        <v>0</v>
      </c>
      <c r="Y12" s="264">
        <f t="shared" si="9"/>
        <v>0</v>
      </c>
      <c r="Z12" s="265"/>
      <c r="AA12" s="263">
        <f t="shared" si="10"/>
        <v>0</v>
      </c>
      <c r="AB12" s="264">
        <f t="shared" si="11"/>
        <v>0</v>
      </c>
      <c r="AC12" s="60"/>
      <c r="AD12" s="60" t="str">
        <f>IF(A12="","",(VLOOKUP(O12,Parametre!$E$2:$F$8,2)))</f>
        <v/>
      </c>
      <c r="AE12" s="60"/>
      <c r="AF12" s="266">
        <f t="shared" si="12"/>
        <v>0</v>
      </c>
      <c r="AG12" s="267">
        <f t="shared" si="13"/>
        <v>0</v>
      </c>
      <c r="AH12" s="267">
        <f t="shared" si="14"/>
        <v>0</v>
      </c>
      <c r="AI12" s="267">
        <f t="shared" si="15"/>
        <v>0</v>
      </c>
      <c r="AJ12" s="268">
        <f t="shared" si="16"/>
        <v>0</v>
      </c>
      <c r="AK12" s="60"/>
      <c r="AL12" s="266">
        <f t="shared" si="17"/>
        <v>0</v>
      </c>
      <c r="AM12" s="267">
        <f t="shared" si="18"/>
        <v>0</v>
      </c>
      <c r="AN12" s="267">
        <f t="shared" si="19"/>
        <v>0</v>
      </c>
      <c r="AO12" s="267">
        <f t="shared" si="20"/>
        <v>0</v>
      </c>
      <c r="AP12" s="268">
        <f t="shared" si="21"/>
        <v>0</v>
      </c>
      <c r="AQ12" s="60"/>
      <c r="AR12" s="266">
        <f t="shared" si="22"/>
        <v>0</v>
      </c>
      <c r="AS12" s="60"/>
      <c r="AT12" s="269">
        <f t="shared" si="23"/>
        <v>0</v>
      </c>
      <c r="AU12" s="269">
        <f t="shared" si="24"/>
        <v>0</v>
      </c>
      <c r="AV12" s="269">
        <f t="shared" si="25"/>
        <v>0</v>
      </c>
      <c r="AW12" s="270">
        <f t="shared" si="26"/>
        <v>0</v>
      </c>
      <c r="AX12" s="270">
        <f t="shared" si="27"/>
        <v>0</v>
      </c>
      <c r="AY12" s="270">
        <f t="shared" si="28"/>
        <v>0</v>
      </c>
      <c r="AZ12" s="269">
        <f t="shared" si="29"/>
        <v>0</v>
      </c>
      <c r="BA12" s="269">
        <f t="shared" si="30"/>
        <v>0</v>
      </c>
      <c r="BB12" s="269">
        <f t="shared" si="31"/>
        <v>0</v>
      </c>
      <c r="BC12" s="270">
        <f t="shared" si="32"/>
        <v>0</v>
      </c>
      <c r="BD12" s="270">
        <f t="shared" si="33"/>
        <v>0</v>
      </c>
      <c r="BE12" s="270">
        <f t="shared" si="34"/>
        <v>0</v>
      </c>
      <c r="BF12" s="269">
        <f t="shared" si="35"/>
        <v>0</v>
      </c>
      <c r="BG12" s="269">
        <f t="shared" si="36"/>
        <v>0</v>
      </c>
      <c r="BH12" s="269">
        <f t="shared" si="37"/>
        <v>0</v>
      </c>
      <c r="BI12" s="269">
        <f t="shared" si="38"/>
        <v>0</v>
      </c>
      <c r="BJ12" s="269">
        <f t="shared" si="39"/>
        <v>0</v>
      </c>
      <c r="BK12" s="60"/>
      <c r="BL12" s="269">
        <f t="shared" si="40"/>
        <v>0</v>
      </c>
      <c r="BM12" s="269">
        <f t="shared" si="41"/>
        <v>0</v>
      </c>
      <c r="BN12" s="269">
        <f t="shared" si="42"/>
        <v>0</v>
      </c>
      <c r="BO12" s="270">
        <f t="shared" si="43"/>
        <v>0</v>
      </c>
      <c r="BP12" s="270">
        <f t="shared" si="44"/>
        <v>0</v>
      </c>
      <c r="BQ12" s="270">
        <f t="shared" si="45"/>
        <v>0</v>
      </c>
      <c r="BR12" s="269">
        <f t="shared" si="46"/>
        <v>0</v>
      </c>
      <c r="BS12" s="269">
        <f t="shared" si="47"/>
        <v>0</v>
      </c>
      <c r="BT12" s="269">
        <f t="shared" si="48"/>
        <v>0</v>
      </c>
      <c r="BU12" s="270">
        <f t="shared" si="49"/>
        <v>0</v>
      </c>
      <c r="BV12" s="270">
        <f t="shared" si="50"/>
        <v>0</v>
      </c>
      <c r="BW12" s="270">
        <f t="shared" si="51"/>
        <v>0</v>
      </c>
      <c r="BX12" s="269">
        <f t="shared" si="52"/>
        <v>0</v>
      </c>
      <c r="BY12" s="269">
        <f t="shared" si="53"/>
        <v>0</v>
      </c>
      <c r="BZ12" s="269">
        <f t="shared" si="54"/>
        <v>0</v>
      </c>
      <c r="CA12" s="269">
        <f t="shared" si="55"/>
        <v>0</v>
      </c>
      <c r="CB12" s="269">
        <f t="shared" si="56"/>
        <v>0</v>
      </c>
      <c r="CC12" s="60"/>
      <c r="CD12" s="271">
        <f t="shared" si="57"/>
        <v>0</v>
      </c>
      <c r="CE12" s="272">
        <f t="shared" si="58"/>
        <v>0</v>
      </c>
      <c r="CF12" s="273">
        <f t="shared" si="59"/>
        <v>0</v>
      </c>
      <c r="CG12" s="60"/>
      <c r="CH12" s="60"/>
      <c r="CI12" s="60"/>
    </row>
    <row r="13" spans="1:87" s="153" customFormat="1" x14ac:dyDescent="0.2">
      <c r="A13" s="249"/>
      <c r="B13" s="183"/>
      <c r="C13" s="182"/>
      <c r="D13" s="184"/>
      <c r="E13" s="257" t="str">
        <f>IF(D13="","",(VLOOKUP(O13,Parametre!$A$15:$B$21,2)))</f>
        <v/>
      </c>
      <c r="F13" s="197"/>
      <c r="G13" s="198"/>
      <c r="H13" s="199"/>
      <c r="I13" s="199"/>
      <c r="J13" s="198"/>
      <c r="K13" s="200"/>
      <c r="L13" s="251"/>
      <c r="M13" s="157" t="s">
        <v>58</v>
      </c>
      <c r="N13" s="60"/>
      <c r="O13" s="258" t="str">
        <f t="shared" si="2"/>
        <v/>
      </c>
      <c r="P13" s="259">
        <f t="shared" si="3"/>
        <v>0</v>
      </c>
      <c r="Q13" s="259">
        <f t="shared" si="4"/>
        <v>0</v>
      </c>
      <c r="R13" s="60"/>
      <c r="S13" s="260">
        <f t="shared" si="5"/>
        <v>0</v>
      </c>
      <c r="T13" s="261"/>
      <c r="U13" s="262">
        <f t="shared" si="6"/>
        <v>0</v>
      </c>
      <c r="V13" s="262">
        <f t="shared" si="7"/>
        <v>0</v>
      </c>
      <c r="W13" s="60"/>
      <c r="X13" s="263">
        <f t="shared" si="8"/>
        <v>0</v>
      </c>
      <c r="Y13" s="264">
        <f t="shared" si="9"/>
        <v>0</v>
      </c>
      <c r="Z13" s="265"/>
      <c r="AA13" s="263">
        <f t="shared" si="10"/>
        <v>0</v>
      </c>
      <c r="AB13" s="264">
        <f t="shared" si="11"/>
        <v>0</v>
      </c>
      <c r="AC13" s="60"/>
      <c r="AD13" s="60" t="str">
        <f>IF(A13="","",(VLOOKUP(O13,Parametre!$E$2:$F$8,2)))</f>
        <v/>
      </c>
      <c r="AE13" s="60"/>
      <c r="AF13" s="266">
        <f t="shared" si="12"/>
        <v>0</v>
      </c>
      <c r="AG13" s="267">
        <f t="shared" si="13"/>
        <v>0</v>
      </c>
      <c r="AH13" s="267">
        <f t="shared" si="14"/>
        <v>0</v>
      </c>
      <c r="AI13" s="267">
        <f t="shared" si="15"/>
        <v>0</v>
      </c>
      <c r="AJ13" s="268">
        <f t="shared" si="16"/>
        <v>0</v>
      </c>
      <c r="AK13" s="60"/>
      <c r="AL13" s="266">
        <f t="shared" si="17"/>
        <v>0</v>
      </c>
      <c r="AM13" s="267">
        <f t="shared" si="18"/>
        <v>0</v>
      </c>
      <c r="AN13" s="267">
        <f t="shared" si="19"/>
        <v>0</v>
      </c>
      <c r="AO13" s="267">
        <f t="shared" si="20"/>
        <v>0</v>
      </c>
      <c r="AP13" s="268">
        <f t="shared" si="21"/>
        <v>0</v>
      </c>
      <c r="AQ13" s="60"/>
      <c r="AR13" s="266">
        <f t="shared" si="22"/>
        <v>0</v>
      </c>
      <c r="AS13" s="60"/>
      <c r="AT13" s="269">
        <f t="shared" si="23"/>
        <v>0</v>
      </c>
      <c r="AU13" s="269">
        <f t="shared" si="24"/>
        <v>0</v>
      </c>
      <c r="AV13" s="269">
        <f t="shared" si="25"/>
        <v>0</v>
      </c>
      <c r="AW13" s="270">
        <f t="shared" si="26"/>
        <v>0</v>
      </c>
      <c r="AX13" s="270">
        <f t="shared" si="27"/>
        <v>0</v>
      </c>
      <c r="AY13" s="270">
        <f t="shared" si="28"/>
        <v>0</v>
      </c>
      <c r="AZ13" s="269">
        <f t="shared" si="29"/>
        <v>0</v>
      </c>
      <c r="BA13" s="269">
        <f t="shared" si="30"/>
        <v>0</v>
      </c>
      <c r="BB13" s="269">
        <f t="shared" si="31"/>
        <v>0</v>
      </c>
      <c r="BC13" s="270">
        <f t="shared" si="32"/>
        <v>0</v>
      </c>
      <c r="BD13" s="270">
        <f t="shared" si="33"/>
        <v>0</v>
      </c>
      <c r="BE13" s="270">
        <f t="shared" si="34"/>
        <v>0</v>
      </c>
      <c r="BF13" s="269">
        <f t="shared" si="35"/>
        <v>0</v>
      </c>
      <c r="BG13" s="269">
        <f t="shared" si="36"/>
        <v>0</v>
      </c>
      <c r="BH13" s="269">
        <f t="shared" si="37"/>
        <v>0</v>
      </c>
      <c r="BI13" s="269">
        <f t="shared" si="38"/>
        <v>0</v>
      </c>
      <c r="BJ13" s="269">
        <f t="shared" si="39"/>
        <v>0</v>
      </c>
      <c r="BK13" s="60"/>
      <c r="BL13" s="269">
        <f t="shared" si="40"/>
        <v>0</v>
      </c>
      <c r="BM13" s="269">
        <f t="shared" si="41"/>
        <v>0</v>
      </c>
      <c r="BN13" s="269">
        <f t="shared" si="42"/>
        <v>0</v>
      </c>
      <c r="BO13" s="270">
        <f t="shared" si="43"/>
        <v>0</v>
      </c>
      <c r="BP13" s="270">
        <f t="shared" si="44"/>
        <v>0</v>
      </c>
      <c r="BQ13" s="270">
        <f t="shared" si="45"/>
        <v>0</v>
      </c>
      <c r="BR13" s="269">
        <f t="shared" si="46"/>
        <v>0</v>
      </c>
      <c r="BS13" s="269">
        <f t="shared" si="47"/>
        <v>0</v>
      </c>
      <c r="BT13" s="269">
        <f t="shared" si="48"/>
        <v>0</v>
      </c>
      <c r="BU13" s="270">
        <f t="shared" si="49"/>
        <v>0</v>
      </c>
      <c r="BV13" s="270">
        <f t="shared" si="50"/>
        <v>0</v>
      </c>
      <c r="BW13" s="270">
        <f t="shared" si="51"/>
        <v>0</v>
      </c>
      <c r="BX13" s="269">
        <f t="shared" si="52"/>
        <v>0</v>
      </c>
      <c r="BY13" s="269">
        <f t="shared" si="53"/>
        <v>0</v>
      </c>
      <c r="BZ13" s="269">
        <f t="shared" si="54"/>
        <v>0</v>
      </c>
      <c r="CA13" s="269">
        <f t="shared" si="55"/>
        <v>0</v>
      </c>
      <c r="CB13" s="269">
        <f t="shared" si="56"/>
        <v>0</v>
      </c>
      <c r="CC13" s="60"/>
      <c r="CD13" s="271">
        <f t="shared" si="57"/>
        <v>0</v>
      </c>
      <c r="CE13" s="272">
        <f t="shared" si="58"/>
        <v>0</v>
      </c>
      <c r="CF13" s="273">
        <f t="shared" si="59"/>
        <v>0</v>
      </c>
      <c r="CG13" s="60"/>
      <c r="CH13" s="60"/>
      <c r="CI13" s="60"/>
    </row>
    <row r="14" spans="1:87" s="153" customFormat="1" x14ac:dyDescent="0.2">
      <c r="A14" s="249"/>
      <c r="B14" s="183"/>
      <c r="C14" s="182"/>
      <c r="D14" s="184"/>
      <c r="E14" s="257" t="str">
        <f>IF(D14="","",(VLOOKUP(O14,Parametre!$A$15:$B$21,2)))</f>
        <v/>
      </c>
      <c r="F14" s="197"/>
      <c r="G14" s="198"/>
      <c r="H14" s="199"/>
      <c r="I14" s="199"/>
      <c r="J14" s="198"/>
      <c r="K14" s="200"/>
      <c r="L14" s="251"/>
      <c r="M14" s="157" t="s">
        <v>59</v>
      </c>
      <c r="N14" s="60"/>
      <c r="O14" s="258" t="str">
        <f t="shared" si="2"/>
        <v/>
      </c>
      <c r="P14" s="259">
        <f t="shared" si="3"/>
        <v>0</v>
      </c>
      <c r="Q14" s="259">
        <f t="shared" si="4"/>
        <v>0</v>
      </c>
      <c r="R14" s="60"/>
      <c r="S14" s="260">
        <f t="shared" si="5"/>
        <v>0</v>
      </c>
      <c r="T14" s="261"/>
      <c r="U14" s="262">
        <f t="shared" si="6"/>
        <v>0</v>
      </c>
      <c r="V14" s="262">
        <f t="shared" si="7"/>
        <v>0</v>
      </c>
      <c r="W14" s="60"/>
      <c r="X14" s="263">
        <f t="shared" si="8"/>
        <v>0</v>
      </c>
      <c r="Y14" s="264">
        <f t="shared" si="9"/>
        <v>0</v>
      </c>
      <c r="Z14" s="265"/>
      <c r="AA14" s="263">
        <f t="shared" si="10"/>
        <v>0</v>
      </c>
      <c r="AB14" s="264">
        <f t="shared" si="11"/>
        <v>0</v>
      </c>
      <c r="AC14" s="60"/>
      <c r="AD14" s="60" t="str">
        <f>IF(A14="","",(VLOOKUP(O14,Parametre!$E$2:$F$8,2)))</f>
        <v/>
      </c>
      <c r="AE14" s="60"/>
      <c r="AF14" s="266">
        <f t="shared" si="12"/>
        <v>0</v>
      </c>
      <c r="AG14" s="267">
        <f t="shared" si="13"/>
        <v>0</v>
      </c>
      <c r="AH14" s="267">
        <f t="shared" si="14"/>
        <v>0</v>
      </c>
      <c r="AI14" s="267">
        <f t="shared" si="15"/>
        <v>0</v>
      </c>
      <c r="AJ14" s="268">
        <f t="shared" si="16"/>
        <v>0</v>
      </c>
      <c r="AK14" s="60"/>
      <c r="AL14" s="266">
        <f t="shared" si="17"/>
        <v>0</v>
      </c>
      <c r="AM14" s="267">
        <f t="shared" si="18"/>
        <v>0</v>
      </c>
      <c r="AN14" s="267">
        <f t="shared" si="19"/>
        <v>0</v>
      </c>
      <c r="AO14" s="267">
        <f t="shared" si="20"/>
        <v>0</v>
      </c>
      <c r="AP14" s="268">
        <f t="shared" si="21"/>
        <v>0</v>
      </c>
      <c r="AQ14" s="60"/>
      <c r="AR14" s="266">
        <f t="shared" si="22"/>
        <v>0</v>
      </c>
      <c r="AS14" s="60"/>
      <c r="AT14" s="269">
        <f t="shared" si="23"/>
        <v>0</v>
      </c>
      <c r="AU14" s="269">
        <f t="shared" si="24"/>
        <v>0</v>
      </c>
      <c r="AV14" s="269">
        <f t="shared" si="25"/>
        <v>0</v>
      </c>
      <c r="AW14" s="270">
        <f t="shared" si="26"/>
        <v>0</v>
      </c>
      <c r="AX14" s="270">
        <f t="shared" si="27"/>
        <v>0</v>
      </c>
      <c r="AY14" s="270">
        <f t="shared" si="28"/>
        <v>0</v>
      </c>
      <c r="AZ14" s="269">
        <f t="shared" si="29"/>
        <v>0</v>
      </c>
      <c r="BA14" s="269">
        <f t="shared" si="30"/>
        <v>0</v>
      </c>
      <c r="BB14" s="269">
        <f t="shared" si="31"/>
        <v>0</v>
      </c>
      <c r="BC14" s="270">
        <f t="shared" si="32"/>
        <v>0</v>
      </c>
      <c r="BD14" s="270">
        <f t="shared" si="33"/>
        <v>0</v>
      </c>
      <c r="BE14" s="270">
        <f t="shared" si="34"/>
        <v>0</v>
      </c>
      <c r="BF14" s="269">
        <f t="shared" si="35"/>
        <v>0</v>
      </c>
      <c r="BG14" s="269">
        <f t="shared" si="36"/>
        <v>0</v>
      </c>
      <c r="BH14" s="269">
        <f t="shared" si="37"/>
        <v>0</v>
      </c>
      <c r="BI14" s="269">
        <f t="shared" si="38"/>
        <v>0</v>
      </c>
      <c r="BJ14" s="269">
        <f t="shared" si="39"/>
        <v>0</v>
      </c>
      <c r="BK14" s="60"/>
      <c r="BL14" s="269">
        <f t="shared" si="40"/>
        <v>0</v>
      </c>
      <c r="BM14" s="269">
        <f t="shared" si="41"/>
        <v>0</v>
      </c>
      <c r="BN14" s="269">
        <f t="shared" si="42"/>
        <v>0</v>
      </c>
      <c r="BO14" s="270">
        <f t="shared" si="43"/>
        <v>0</v>
      </c>
      <c r="BP14" s="270">
        <f t="shared" si="44"/>
        <v>0</v>
      </c>
      <c r="BQ14" s="270">
        <f t="shared" si="45"/>
        <v>0</v>
      </c>
      <c r="BR14" s="269">
        <f t="shared" si="46"/>
        <v>0</v>
      </c>
      <c r="BS14" s="269">
        <f t="shared" si="47"/>
        <v>0</v>
      </c>
      <c r="BT14" s="269">
        <f t="shared" si="48"/>
        <v>0</v>
      </c>
      <c r="BU14" s="270">
        <f t="shared" si="49"/>
        <v>0</v>
      </c>
      <c r="BV14" s="270">
        <f t="shared" si="50"/>
        <v>0</v>
      </c>
      <c r="BW14" s="270">
        <f t="shared" si="51"/>
        <v>0</v>
      </c>
      <c r="BX14" s="269">
        <f t="shared" si="52"/>
        <v>0</v>
      </c>
      <c r="BY14" s="269">
        <f t="shared" si="53"/>
        <v>0</v>
      </c>
      <c r="BZ14" s="269">
        <f t="shared" si="54"/>
        <v>0</v>
      </c>
      <c r="CA14" s="269">
        <f t="shared" si="55"/>
        <v>0</v>
      </c>
      <c r="CB14" s="269">
        <f t="shared" si="56"/>
        <v>0</v>
      </c>
      <c r="CC14" s="60"/>
      <c r="CD14" s="271">
        <f t="shared" si="57"/>
        <v>0</v>
      </c>
      <c r="CE14" s="272">
        <f t="shared" si="58"/>
        <v>0</v>
      </c>
      <c r="CF14" s="273">
        <f t="shared" si="59"/>
        <v>0</v>
      </c>
      <c r="CG14" s="60"/>
      <c r="CH14" s="60"/>
      <c r="CI14" s="60"/>
    </row>
    <row r="15" spans="1:87" s="153" customFormat="1" x14ac:dyDescent="0.2">
      <c r="A15" s="249"/>
      <c r="B15" s="183"/>
      <c r="C15" s="182"/>
      <c r="D15" s="184"/>
      <c r="E15" s="257" t="str">
        <f>IF(D15="","",(VLOOKUP(O15,Parametre!$A$15:$B$21,2)))</f>
        <v/>
      </c>
      <c r="F15" s="197"/>
      <c r="G15" s="198"/>
      <c r="H15" s="199"/>
      <c r="I15" s="199"/>
      <c r="J15" s="198"/>
      <c r="K15" s="200"/>
      <c r="L15" s="251"/>
      <c r="M15" s="157" t="s">
        <v>60</v>
      </c>
      <c r="N15" s="60"/>
      <c r="O15" s="258" t="str">
        <f t="shared" si="2"/>
        <v/>
      </c>
      <c r="P15" s="259">
        <f t="shared" si="3"/>
        <v>0</v>
      </c>
      <c r="Q15" s="259">
        <f t="shared" si="4"/>
        <v>0</v>
      </c>
      <c r="R15" s="60"/>
      <c r="S15" s="260">
        <f t="shared" si="5"/>
        <v>0</v>
      </c>
      <c r="T15" s="261"/>
      <c r="U15" s="262">
        <f t="shared" si="6"/>
        <v>0</v>
      </c>
      <c r="V15" s="262">
        <f t="shared" si="7"/>
        <v>0</v>
      </c>
      <c r="W15" s="60"/>
      <c r="X15" s="263">
        <f t="shared" ref="X15:X78" si="60">U15</f>
        <v>0</v>
      </c>
      <c r="Y15" s="264">
        <f t="shared" ref="Y15:Y78" si="61">X15*24</f>
        <v>0</v>
      </c>
      <c r="Z15" s="265"/>
      <c r="AA15" s="263">
        <f t="shared" ref="AA15:AA78" si="62">V15</f>
        <v>0</v>
      </c>
      <c r="AB15" s="264">
        <f t="shared" ref="AB15:AB78" si="63">AA15*24</f>
        <v>0</v>
      </c>
      <c r="AC15" s="60"/>
      <c r="AD15" s="60" t="str">
        <f>IF(A15="","",(VLOOKUP(O15,Parametre!$E$2:$F$8,2)))</f>
        <v/>
      </c>
      <c r="AE15" s="60"/>
      <c r="AF15" s="266">
        <f t="shared" si="12"/>
        <v>0</v>
      </c>
      <c r="AG15" s="267">
        <f t="shared" si="13"/>
        <v>0</v>
      </c>
      <c r="AH15" s="267">
        <f t="shared" si="14"/>
        <v>0</v>
      </c>
      <c r="AI15" s="267">
        <f t="shared" si="15"/>
        <v>0</v>
      </c>
      <c r="AJ15" s="268">
        <f t="shared" si="16"/>
        <v>0</v>
      </c>
      <c r="AK15" s="60"/>
      <c r="AL15" s="266">
        <f t="shared" si="17"/>
        <v>0</v>
      </c>
      <c r="AM15" s="267">
        <f t="shared" si="18"/>
        <v>0</v>
      </c>
      <c r="AN15" s="267">
        <f t="shared" si="19"/>
        <v>0</v>
      </c>
      <c r="AO15" s="267">
        <f t="shared" si="20"/>
        <v>0</v>
      </c>
      <c r="AP15" s="268">
        <f t="shared" si="21"/>
        <v>0</v>
      </c>
      <c r="AQ15" s="60"/>
      <c r="AR15" s="266">
        <f t="shared" si="22"/>
        <v>0</v>
      </c>
      <c r="AS15" s="60"/>
      <c r="AT15" s="269">
        <f t="shared" si="23"/>
        <v>0</v>
      </c>
      <c r="AU15" s="269">
        <f t="shared" si="24"/>
        <v>0</v>
      </c>
      <c r="AV15" s="269">
        <f t="shared" si="25"/>
        <v>0</v>
      </c>
      <c r="AW15" s="270">
        <f t="shared" si="26"/>
        <v>0</v>
      </c>
      <c r="AX15" s="270">
        <f t="shared" si="27"/>
        <v>0</v>
      </c>
      <c r="AY15" s="270">
        <f t="shared" si="28"/>
        <v>0</v>
      </c>
      <c r="AZ15" s="269">
        <f t="shared" si="29"/>
        <v>0</v>
      </c>
      <c r="BA15" s="269">
        <f t="shared" si="30"/>
        <v>0</v>
      </c>
      <c r="BB15" s="269">
        <f t="shared" si="31"/>
        <v>0</v>
      </c>
      <c r="BC15" s="270">
        <f t="shared" si="32"/>
        <v>0</v>
      </c>
      <c r="BD15" s="270">
        <f t="shared" si="33"/>
        <v>0</v>
      </c>
      <c r="BE15" s="270">
        <f t="shared" si="34"/>
        <v>0</v>
      </c>
      <c r="BF15" s="269">
        <f t="shared" si="35"/>
        <v>0</v>
      </c>
      <c r="BG15" s="269">
        <f t="shared" si="36"/>
        <v>0</v>
      </c>
      <c r="BH15" s="269">
        <f t="shared" si="37"/>
        <v>0</v>
      </c>
      <c r="BI15" s="269">
        <f t="shared" si="38"/>
        <v>0</v>
      </c>
      <c r="BJ15" s="269">
        <f t="shared" si="39"/>
        <v>0</v>
      </c>
      <c r="BK15" s="60"/>
      <c r="BL15" s="269">
        <f t="shared" si="40"/>
        <v>0</v>
      </c>
      <c r="BM15" s="269">
        <f t="shared" si="41"/>
        <v>0</v>
      </c>
      <c r="BN15" s="269">
        <f t="shared" si="42"/>
        <v>0</v>
      </c>
      <c r="BO15" s="270">
        <f t="shared" si="43"/>
        <v>0</v>
      </c>
      <c r="BP15" s="270">
        <f t="shared" si="44"/>
        <v>0</v>
      </c>
      <c r="BQ15" s="270">
        <f t="shared" si="45"/>
        <v>0</v>
      </c>
      <c r="BR15" s="269">
        <f t="shared" si="46"/>
        <v>0</v>
      </c>
      <c r="BS15" s="269">
        <f t="shared" si="47"/>
        <v>0</v>
      </c>
      <c r="BT15" s="269">
        <f t="shared" si="48"/>
        <v>0</v>
      </c>
      <c r="BU15" s="270">
        <f t="shared" si="49"/>
        <v>0</v>
      </c>
      <c r="BV15" s="270">
        <f t="shared" si="50"/>
        <v>0</v>
      </c>
      <c r="BW15" s="270">
        <f t="shared" si="51"/>
        <v>0</v>
      </c>
      <c r="BX15" s="269">
        <f t="shared" si="52"/>
        <v>0</v>
      </c>
      <c r="BY15" s="269">
        <f t="shared" si="53"/>
        <v>0</v>
      </c>
      <c r="BZ15" s="269">
        <f t="shared" si="54"/>
        <v>0</v>
      </c>
      <c r="CA15" s="269">
        <f t="shared" si="55"/>
        <v>0</v>
      </c>
      <c r="CB15" s="269">
        <f t="shared" si="56"/>
        <v>0</v>
      </c>
      <c r="CC15" s="60"/>
      <c r="CD15" s="271">
        <f t="shared" si="57"/>
        <v>0</v>
      </c>
      <c r="CE15" s="272">
        <f t="shared" si="58"/>
        <v>0</v>
      </c>
      <c r="CF15" s="273">
        <f t="shared" si="59"/>
        <v>0</v>
      </c>
      <c r="CG15" s="60"/>
      <c r="CH15" s="60"/>
      <c r="CI15" s="60"/>
    </row>
    <row r="16" spans="1:87" s="153" customFormat="1" x14ac:dyDescent="0.2">
      <c r="A16" s="249"/>
      <c r="B16" s="183"/>
      <c r="C16" s="182"/>
      <c r="D16" s="184"/>
      <c r="E16" s="257" t="str">
        <f>IF(D16="","",(VLOOKUP(O16,Parametre!$A$15:$B$21,2)))</f>
        <v/>
      </c>
      <c r="F16" s="197"/>
      <c r="G16" s="198"/>
      <c r="H16" s="199"/>
      <c r="I16" s="199"/>
      <c r="J16" s="198"/>
      <c r="K16" s="200"/>
      <c r="L16" s="251"/>
      <c r="M16" s="157" t="s">
        <v>61</v>
      </c>
      <c r="N16" s="60"/>
      <c r="O16" s="258" t="str">
        <f t="shared" si="2"/>
        <v/>
      </c>
      <c r="P16" s="259">
        <f t="shared" si="3"/>
        <v>0</v>
      </c>
      <c r="Q16" s="259">
        <f t="shared" si="4"/>
        <v>0</v>
      </c>
      <c r="R16" s="60"/>
      <c r="S16" s="260">
        <f t="shared" si="5"/>
        <v>0</v>
      </c>
      <c r="T16" s="261"/>
      <c r="U16" s="262">
        <f t="shared" si="6"/>
        <v>0</v>
      </c>
      <c r="V16" s="262">
        <f t="shared" si="7"/>
        <v>0</v>
      </c>
      <c r="W16" s="60"/>
      <c r="X16" s="263">
        <f t="shared" si="60"/>
        <v>0</v>
      </c>
      <c r="Y16" s="264">
        <f t="shared" si="61"/>
        <v>0</v>
      </c>
      <c r="Z16" s="265"/>
      <c r="AA16" s="263">
        <f t="shared" si="62"/>
        <v>0</v>
      </c>
      <c r="AB16" s="264">
        <f t="shared" si="63"/>
        <v>0</v>
      </c>
      <c r="AC16" s="60"/>
      <c r="AD16" s="60" t="str">
        <f>IF(A16="","",(VLOOKUP(O16,Parametre!$E$2:$F$8,2)))</f>
        <v/>
      </c>
      <c r="AE16" s="60"/>
      <c r="AF16" s="266">
        <f t="shared" si="12"/>
        <v>0</v>
      </c>
      <c r="AG16" s="267">
        <f t="shared" si="13"/>
        <v>0</v>
      </c>
      <c r="AH16" s="267">
        <f t="shared" si="14"/>
        <v>0</v>
      </c>
      <c r="AI16" s="267">
        <f t="shared" si="15"/>
        <v>0</v>
      </c>
      <c r="AJ16" s="268">
        <f t="shared" si="16"/>
        <v>0</v>
      </c>
      <c r="AK16" s="60"/>
      <c r="AL16" s="266">
        <f t="shared" si="17"/>
        <v>0</v>
      </c>
      <c r="AM16" s="267">
        <f t="shared" si="18"/>
        <v>0</v>
      </c>
      <c r="AN16" s="267">
        <f t="shared" si="19"/>
        <v>0</v>
      </c>
      <c r="AO16" s="267">
        <f t="shared" si="20"/>
        <v>0</v>
      </c>
      <c r="AP16" s="268">
        <f t="shared" si="21"/>
        <v>0</v>
      </c>
      <c r="AQ16" s="60"/>
      <c r="AR16" s="266">
        <f t="shared" si="22"/>
        <v>0</v>
      </c>
      <c r="AS16" s="60"/>
      <c r="AT16" s="269">
        <f t="shared" si="23"/>
        <v>0</v>
      </c>
      <c r="AU16" s="269">
        <f t="shared" si="24"/>
        <v>0</v>
      </c>
      <c r="AV16" s="269">
        <f t="shared" si="25"/>
        <v>0</v>
      </c>
      <c r="AW16" s="270">
        <f t="shared" si="26"/>
        <v>0</v>
      </c>
      <c r="AX16" s="270">
        <f t="shared" si="27"/>
        <v>0</v>
      </c>
      <c r="AY16" s="270">
        <f t="shared" si="28"/>
        <v>0</v>
      </c>
      <c r="AZ16" s="269">
        <f t="shared" si="29"/>
        <v>0</v>
      </c>
      <c r="BA16" s="269">
        <f t="shared" si="30"/>
        <v>0</v>
      </c>
      <c r="BB16" s="269">
        <f t="shared" si="31"/>
        <v>0</v>
      </c>
      <c r="BC16" s="270">
        <f t="shared" si="32"/>
        <v>0</v>
      </c>
      <c r="BD16" s="270">
        <f t="shared" si="33"/>
        <v>0</v>
      </c>
      <c r="BE16" s="270">
        <f t="shared" si="34"/>
        <v>0</v>
      </c>
      <c r="BF16" s="269">
        <f t="shared" si="35"/>
        <v>0</v>
      </c>
      <c r="BG16" s="269">
        <f t="shared" si="36"/>
        <v>0</v>
      </c>
      <c r="BH16" s="269">
        <f t="shared" si="37"/>
        <v>0</v>
      </c>
      <c r="BI16" s="269">
        <f t="shared" si="38"/>
        <v>0</v>
      </c>
      <c r="BJ16" s="269">
        <f t="shared" si="39"/>
        <v>0</v>
      </c>
      <c r="BK16" s="60"/>
      <c r="BL16" s="269">
        <f t="shared" si="40"/>
        <v>0</v>
      </c>
      <c r="BM16" s="269">
        <f t="shared" si="41"/>
        <v>0</v>
      </c>
      <c r="BN16" s="269">
        <f t="shared" si="42"/>
        <v>0</v>
      </c>
      <c r="BO16" s="270">
        <f t="shared" si="43"/>
        <v>0</v>
      </c>
      <c r="BP16" s="270">
        <f t="shared" si="44"/>
        <v>0</v>
      </c>
      <c r="BQ16" s="270">
        <f t="shared" si="45"/>
        <v>0</v>
      </c>
      <c r="BR16" s="269">
        <f t="shared" si="46"/>
        <v>0</v>
      </c>
      <c r="BS16" s="269">
        <f t="shared" si="47"/>
        <v>0</v>
      </c>
      <c r="BT16" s="269">
        <f t="shared" si="48"/>
        <v>0</v>
      </c>
      <c r="BU16" s="270">
        <f t="shared" si="49"/>
        <v>0</v>
      </c>
      <c r="BV16" s="270">
        <f t="shared" si="50"/>
        <v>0</v>
      </c>
      <c r="BW16" s="270">
        <f t="shared" si="51"/>
        <v>0</v>
      </c>
      <c r="BX16" s="269">
        <f t="shared" si="52"/>
        <v>0</v>
      </c>
      <c r="BY16" s="269">
        <f t="shared" si="53"/>
        <v>0</v>
      </c>
      <c r="BZ16" s="269">
        <f t="shared" si="54"/>
        <v>0</v>
      </c>
      <c r="CA16" s="269">
        <f t="shared" si="55"/>
        <v>0</v>
      </c>
      <c r="CB16" s="269">
        <f t="shared" si="56"/>
        <v>0</v>
      </c>
      <c r="CC16" s="60"/>
      <c r="CD16" s="271">
        <f t="shared" si="57"/>
        <v>0</v>
      </c>
      <c r="CE16" s="272">
        <f t="shared" si="58"/>
        <v>0</v>
      </c>
      <c r="CF16" s="273">
        <f t="shared" si="59"/>
        <v>0</v>
      </c>
      <c r="CG16" s="60"/>
      <c r="CH16" s="60"/>
      <c r="CI16" s="60"/>
    </row>
    <row r="17" spans="1:84" s="153" customFormat="1" x14ac:dyDescent="0.2">
      <c r="A17" s="249"/>
      <c r="B17" s="183"/>
      <c r="C17" s="182"/>
      <c r="D17" s="184"/>
      <c r="E17" s="257" t="str">
        <f>IF(D17="","",(VLOOKUP(O17,Parametre!$A$15:$B$21,2)))</f>
        <v/>
      </c>
      <c r="F17" s="197"/>
      <c r="G17" s="198"/>
      <c r="H17" s="199"/>
      <c r="I17" s="199"/>
      <c r="J17" s="198"/>
      <c r="K17" s="200"/>
      <c r="L17" s="251"/>
      <c r="M17" s="157"/>
      <c r="N17" s="60"/>
      <c r="O17" s="258" t="str">
        <f t="shared" si="2"/>
        <v/>
      </c>
      <c r="P17" s="259">
        <f t="shared" si="3"/>
        <v>0</v>
      </c>
      <c r="Q17" s="259">
        <f t="shared" si="4"/>
        <v>0</v>
      </c>
      <c r="R17" s="60"/>
      <c r="S17" s="260">
        <f t="shared" si="5"/>
        <v>0</v>
      </c>
      <c r="T17" s="261"/>
      <c r="U17" s="262">
        <f t="shared" si="6"/>
        <v>0</v>
      </c>
      <c r="V17" s="262">
        <f t="shared" si="7"/>
        <v>0</v>
      </c>
      <c r="W17" s="60"/>
      <c r="X17" s="263">
        <f t="shared" si="60"/>
        <v>0</v>
      </c>
      <c r="Y17" s="264">
        <f t="shared" si="61"/>
        <v>0</v>
      </c>
      <c r="Z17" s="265"/>
      <c r="AA17" s="263">
        <f t="shared" si="62"/>
        <v>0</v>
      </c>
      <c r="AB17" s="264">
        <f t="shared" si="63"/>
        <v>0</v>
      </c>
      <c r="AC17" s="60"/>
      <c r="AD17" s="60" t="str">
        <f>IF(A17="","",(VLOOKUP(O17,Parametre!$E$2:$F$8,2)))</f>
        <v/>
      </c>
      <c r="AE17" s="60"/>
      <c r="AF17" s="266">
        <f t="shared" si="12"/>
        <v>0</v>
      </c>
      <c r="AG17" s="267">
        <f t="shared" si="13"/>
        <v>0</v>
      </c>
      <c r="AH17" s="267">
        <f t="shared" si="14"/>
        <v>0</v>
      </c>
      <c r="AI17" s="267">
        <f t="shared" si="15"/>
        <v>0</v>
      </c>
      <c r="AJ17" s="268">
        <f t="shared" si="16"/>
        <v>0</v>
      </c>
      <c r="AK17" s="60"/>
      <c r="AL17" s="266">
        <f t="shared" si="17"/>
        <v>0</v>
      </c>
      <c r="AM17" s="267">
        <f t="shared" si="18"/>
        <v>0</v>
      </c>
      <c r="AN17" s="267">
        <f t="shared" si="19"/>
        <v>0</v>
      </c>
      <c r="AO17" s="267">
        <f t="shared" si="20"/>
        <v>0</v>
      </c>
      <c r="AP17" s="268">
        <f t="shared" si="21"/>
        <v>0</v>
      </c>
      <c r="AQ17" s="60"/>
      <c r="AR17" s="266">
        <f t="shared" si="22"/>
        <v>0</v>
      </c>
      <c r="AS17" s="60"/>
      <c r="AT17" s="269">
        <f t="shared" si="23"/>
        <v>0</v>
      </c>
      <c r="AU17" s="269">
        <f t="shared" si="24"/>
        <v>0</v>
      </c>
      <c r="AV17" s="269">
        <f t="shared" si="25"/>
        <v>0</v>
      </c>
      <c r="AW17" s="270">
        <f t="shared" si="26"/>
        <v>0</v>
      </c>
      <c r="AX17" s="270">
        <f t="shared" si="27"/>
        <v>0</v>
      </c>
      <c r="AY17" s="270">
        <f t="shared" si="28"/>
        <v>0</v>
      </c>
      <c r="AZ17" s="269">
        <f t="shared" si="29"/>
        <v>0</v>
      </c>
      <c r="BA17" s="269">
        <f t="shared" si="30"/>
        <v>0</v>
      </c>
      <c r="BB17" s="269">
        <f t="shared" si="31"/>
        <v>0</v>
      </c>
      <c r="BC17" s="270">
        <f t="shared" si="32"/>
        <v>0</v>
      </c>
      <c r="BD17" s="270">
        <f t="shared" si="33"/>
        <v>0</v>
      </c>
      <c r="BE17" s="270">
        <f t="shared" si="34"/>
        <v>0</v>
      </c>
      <c r="BF17" s="269">
        <f t="shared" si="35"/>
        <v>0</v>
      </c>
      <c r="BG17" s="269">
        <f t="shared" si="36"/>
        <v>0</v>
      </c>
      <c r="BH17" s="269">
        <f t="shared" si="37"/>
        <v>0</v>
      </c>
      <c r="BI17" s="269">
        <f t="shared" si="38"/>
        <v>0</v>
      </c>
      <c r="BJ17" s="269">
        <f t="shared" si="39"/>
        <v>0</v>
      </c>
      <c r="BK17" s="60"/>
      <c r="BL17" s="269">
        <f t="shared" si="40"/>
        <v>0</v>
      </c>
      <c r="BM17" s="269">
        <f t="shared" si="41"/>
        <v>0</v>
      </c>
      <c r="BN17" s="269">
        <f t="shared" si="42"/>
        <v>0</v>
      </c>
      <c r="BO17" s="270">
        <f t="shared" si="43"/>
        <v>0</v>
      </c>
      <c r="BP17" s="270">
        <f t="shared" si="44"/>
        <v>0</v>
      </c>
      <c r="BQ17" s="270">
        <f t="shared" si="45"/>
        <v>0</v>
      </c>
      <c r="BR17" s="269">
        <f t="shared" si="46"/>
        <v>0</v>
      </c>
      <c r="BS17" s="269">
        <f t="shared" si="47"/>
        <v>0</v>
      </c>
      <c r="BT17" s="269">
        <f t="shared" si="48"/>
        <v>0</v>
      </c>
      <c r="BU17" s="270">
        <f t="shared" si="49"/>
        <v>0</v>
      </c>
      <c r="BV17" s="270">
        <f t="shared" si="50"/>
        <v>0</v>
      </c>
      <c r="BW17" s="270">
        <f t="shared" si="51"/>
        <v>0</v>
      </c>
      <c r="BX17" s="269">
        <f t="shared" si="52"/>
        <v>0</v>
      </c>
      <c r="BY17" s="269">
        <f t="shared" si="53"/>
        <v>0</v>
      </c>
      <c r="BZ17" s="269">
        <f t="shared" si="54"/>
        <v>0</v>
      </c>
      <c r="CA17" s="269">
        <f t="shared" si="55"/>
        <v>0</v>
      </c>
      <c r="CB17" s="269">
        <f t="shared" si="56"/>
        <v>0</v>
      </c>
      <c r="CC17" s="60"/>
      <c r="CD17" s="271">
        <f t="shared" si="57"/>
        <v>0</v>
      </c>
      <c r="CE17" s="272">
        <f t="shared" si="58"/>
        <v>0</v>
      </c>
      <c r="CF17" s="273">
        <f t="shared" si="59"/>
        <v>0</v>
      </c>
    </row>
    <row r="18" spans="1:84" s="153" customFormat="1" x14ac:dyDescent="0.2">
      <c r="A18" s="249"/>
      <c r="B18" s="183"/>
      <c r="C18" s="182"/>
      <c r="D18" s="184"/>
      <c r="E18" s="257" t="str">
        <f>IF(D18="","",(VLOOKUP(O18,Parametre!$A$15:$B$21,2)))</f>
        <v/>
      </c>
      <c r="F18" s="197"/>
      <c r="G18" s="198"/>
      <c r="H18" s="199"/>
      <c r="I18" s="199"/>
      <c r="J18" s="198"/>
      <c r="K18" s="200"/>
      <c r="L18" s="251"/>
      <c r="M18" s="157"/>
      <c r="N18" s="60"/>
      <c r="O18" s="258" t="str">
        <f t="shared" si="2"/>
        <v/>
      </c>
      <c r="P18" s="259">
        <f t="shared" si="3"/>
        <v>0</v>
      </c>
      <c r="Q18" s="259">
        <f t="shared" si="4"/>
        <v>0</v>
      </c>
      <c r="R18" s="60"/>
      <c r="S18" s="260">
        <f t="shared" si="5"/>
        <v>0</v>
      </c>
      <c r="T18" s="261"/>
      <c r="U18" s="262">
        <f t="shared" si="6"/>
        <v>0</v>
      </c>
      <c r="V18" s="262">
        <f t="shared" si="7"/>
        <v>0</v>
      </c>
      <c r="W18" s="60"/>
      <c r="X18" s="263">
        <f t="shared" si="60"/>
        <v>0</v>
      </c>
      <c r="Y18" s="264">
        <f t="shared" si="61"/>
        <v>0</v>
      </c>
      <c r="Z18" s="265"/>
      <c r="AA18" s="263">
        <f t="shared" si="62"/>
        <v>0</v>
      </c>
      <c r="AB18" s="264">
        <f t="shared" si="63"/>
        <v>0</v>
      </c>
      <c r="AC18" s="60"/>
      <c r="AD18" s="60" t="str">
        <f>IF(A18="","",(VLOOKUP(O18,Parametre!$E$2:$F$8,2)))</f>
        <v/>
      </c>
      <c r="AE18" s="60"/>
      <c r="AF18" s="266">
        <f t="shared" si="12"/>
        <v>0</v>
      </c>
      <c r="AG18" s="267">
        <f t="shared" si="13"/>
        <v>0</v>
      </c>
      <c r="AH18" s="267">
        <f t="shared" si="14"/>
        <v>0</v>
      </c>
      <c r="AI18" s="267">
        <f t="shared" si="15"/>
        <v>0</v>
      </c>
      <c r="AJ18" s="268">
        <f t="shared" si="16"/>
        <v>0</v>
      </c>
      <c r="AK18" s="60"/>
      <c r="AL18" s="266">
        <f t="shared" si="17"/>
        <v>0</v>
      </c>
      <c r="AM18" s="267">
        <f t="shared" si="18"/>
        <v>0</v>
      </c>
      <c r="AN18" s="267">
        <f t="shared" si="19"/>
        <v>0</v>
      </c>
      <c r="AO18" s="267">
        <f t="shared" si="20"/>
        <v>0</v>
      </c>
      <c r="AP18" s="268">
        <f t="shared" si="21"/>
        <v>0</v>
      </c>
      <c r="AQ18" s="60"/>
      <c r="AR18" s="266">
        <f t="shared" si="22"/>
        <v>0</v>
      </c>
      <c r="AS18" s="60"/>
      <c r="AT18" s="269">
        <f t="shared" si="23"/>
        <v>0</v>
      </c>
      <c r="AU18" s="269">
        <f t="shared" si="24"/>
        <v>0</v>
      </c>
      <c r="AV18" s="269">
        <f t="shared" si="25"/>
        <v>0</v>
      </c>
      <c r="AW18" s="270">
        <f t="shared" si="26"/>
        <v>0</v>
      </c>
      <c r="AX18" s="270">
        <f t="shared" si="27"/>
        <v>0</v>
      </c>
      <c r="AY18" s="270">
        <f t="shared" si="28"/>
        <v>0</v>
      </c>
      <c r="AZ18" s="269">
        <f t="shared" si="29"/>
        <v>0</v>
      </c>
      <c r="BA18" s="269">
        <f t="shared" si="30"/>
        <v>0</v>
      </c>
      <c r="BB18" s="269">
        <f t="shared" si="31"/>
        <v>0</v>
      </c>
      <c r="BC18" s="270">
        <f t="shared" si="32"/>
        <v>0</v>
      </c>
      <c r="BD18" s="270">
        <f t="shared" si="33"/>
        <v>0</v>
      </c>
      <c r="BE18" s="270">
        <f t="shared" si="34"/>
        <v>0</v>
      </c>
      <c r="BF18" s="269">
        <f t="shared" si="35"/>
        <v>0</v>
      </c>
      <c r="BG18" s="269">
        <f t="shared" si="36"/>
        <v>0</v>
      </c>
      <c r="BH18" s="269">
        <f t="shared" si="37"/>
        <v>0</v>
      </c>
      <c r="BI18" s="269">
        <f t="shared" si="38"/>
        <v>0</v>
      </c>
      <c r="BJ18" s="269">
        <f t="shared" si="39"/>
        <v>0</v>
      </c>
      <c r="BK18" s="60"/>
      <c r="BL18" s="269">
        <f t="shared" si="40"/>
        <v>0</v>
      </c>
      <c r="BM18" s="269">
        <f t="shared" si="41"/>
        <v>0</v>
      </c>
      <c r="BN18" s="269">
        <f t="shared" si="42"/>
        <v>0</v>
      </c>
      <c r="BO18" s="270">
        <f t="shared" si="43"/>
        <v>0</v>
      </c>
      <c r="BP18" s="270">
        <f t="shared" si="44"/>
        <v>0</v>
      </c>
      <c r="BQ18" s="270">
        <f t="shared" si="45"/>
        <v>0</v>
      </c>
      <c r="BR18" s="269">
        <f t="shared" si="46"/>
        <v>0</v>
      </c>
      <c r="BS18" s="269">
        <f t="shared" si="47"/>
        <v>0</v>
      </c>
      <c r="BT18" s="269">
        <f t="shared" si="48"/>
        <v>0</v>
      </c>
      <c r="BU18" s="270">
        <f t="shared" si="49"/>
        <v>0</v>
      </c>
      <c r="BV18" s="270">
        <f t="shared" si="50"/>
        <v>0</v>
      </c>
      <c r="BW18" s="270">
        <f t="shared" si="51"/>
        <v>0</v>
      </c>
      <c r="BX18" s="269">
        <f t="shared" si="52"/>
        <v>0</v>
      </c>
      <c r="BY18" s="269">
        <f t="shared" si="53"/>
        <v>0</v>
      </c>
      <c r="BZ18" s="269">
        <f t="shared" si="54"/>
        <v>0</v>
      </c>
      <c r="CA18" s="269">
        <f t="shared" si="55"/>
        <v>0</v>
      </c>
      <c r="CB18" s="269">
        <f t="shared" si="56"/>
        <v>0</v>
      </c>
      <c r="CC18" s="60"/>
      <c r="CD18" s="271">
        <f t="shared" si="57"/>
        <v>0</v>
      </c>
      <c r="CE18" s="272">
        <f t="shared" si="58"/>
        <v>0</v>
      </c>
      <c r="CF18" s="273">
        <f t="shared" si="59"/>
        <v>0</v>
      </c>
    </row>
    <row r="19" spans="1:84" s="153" customFormat="1" x14ac:dyDescent="0.2">
      <c r="A19" s="249"/>
      <c r="B19" s="183"/>
      <c r="C19" s="182"/>
      <c r="D19" s="184"/>
      <c r="E19" s="257" t="str">
        <f>IF(D19="","",(VLOOKUP(O19,Parametre!$A$15:$B$21,2)))</f>
        <v/>
      </c>
      <c r="F19" s="197"/>
      <c r="G19" s="198"/>
      <c r="H19" s="199"/>
      <c r="I19" s="199"/>
      <c r="J19" s="198"/>
      <c r="K19" s="200"/>
      <c r="L19" s="251"/>
      <c r="M19" s="157"/>
      <c r="N19" s="60"/>
      <c r="O19" s="258" t="str">
        <f t="shared" si="2"/>
        <v/>
      </c>
      <c r="P19" s="259">
        <f t="shared" si="3"/>
        <v>0</v>
      </c>
      <c r="Q19" s="259">
        <f t="shared" si="4"/>
        <v>0</v>
      </c>
      <c r="R19" s="60"/>
      <c r="S19" s="260">
        <f t="shared" si="5"/>
        <v>0</v>
      </c>
      <c r="T19" s="261"/>
      <c r="U19" s="262">
        <f t="shared" si="6"/>
        <v>0</v>
      </c>
      <c r="V19" s="262">
        <f t="shared" si="7"/>
        <v>0</v>
      </c>
      <c r="W19" s="60"/>
      <c r="X19" s="263">
        <f t="shared" si="60"/>
        <v>0</v>
      </c>
      <c r="Y19" s="264">
        <f t="shared" si="61"/>
        <v>0</v>
      </c>
      <c r="Z19" s="265"/>
      <c r="AA19" s="263">
        <f t="shared" si="62"/>
        <v>0</v>
      </c>
      <c r="AB19" s="264">
        <f t="shared" si="63"/>
        <v>0</v>
      </c>
      <c r="AC19" s="60"/>
      <c r="AD19" s="60" t="str">
        <f>IF(A19="","",(VLOOKUP(O19,Parametre!$E$2:$F$8,2)))</f>
        <v/>
      </c>
      <c r="AE19" s="60"/>
      <c r="AF19" s="266">
        <f t="shared" si="12"/>
        <v>0</v>
      </c>
      <c r="AG19" s="267">
        <f t="shared" si="13"/>
        <v>0</v>
      </c>
      <c r="AH19" s="267">
        <f t="shared" si="14"/>
        <v>0</v>
      </c>
      <c r="AI19" s="267">
        <f t="shared" si="15"/>
        <v>0</v>
      </c>
      <c r="AJ19" s="268">
        <f t="shared" si="16"/>
        <v>0</v>
      </c>
      <c r="AK19" s="60"/>
      <c r="AL19" s="266">
        <f t="shared" si="17"/>
        <v>0</v>
      </c>
      <c r="AM19" s="267">
        <f t="shared" si="18"/>
        <v>0</v>
      </c>
      <c r="AN19" s="267">
        <f t="shared" si="19"/>
        <v>0</v>
      </c>
      <c r="AO19" s="267">
        <f t="shared" si="20"/>
        <v>0</v>
      </c>
      <c r="AP19" s="268">
        <f t="shared" si="21"/>
        <v>0</v>
      </c>
      <c r="AQ19" s="60"/>
      <c r="AR19" s="266">
        <f t="shared" si="22"/>
        <v>0</v>
      </c>
      <c r="AS19" s="60"/>
      <c r="AT19" s="269">
        <f t="shared" si="23"/>
        <v>0</v>
      </c>
      <c r="AU19" s="269">
        <f t="shared" si="24"/>
        <v>0</v>
      </c>
      <c r="AV19" s="269">
        <f t="shared" si="25"/>
        <v>0</v>
      </c>
      <c r="AW19" s="270">
        <f t="shared" si="26"/>
        <v>0</v>
      </c>
      <c r="AX19" s="270">
        <f t="shared" si="27"/>
        <v>0</v>
      </c>
      <c r="AY19" s="270">
        <f t="shared" si="28"/>
        <v>0</v>
      </c>
      <c r="AZ19" s="269">
        <f t="shared" si="29"/>
        <v>0</v>
      </c>
      <c r="BA19" s="269">
        <f t="shared" si="30"/>
        <v>0</v>
      </c>
      <c r="BB19" s="269">
        <f t="shared" si="31"/>
        <v>0</v>
      </c>
      <c r="BC19" s="270">
        <f t="shared" si="32"/>
        <v>0</v>
      </c>
      <c r="BD19" s="270">
        <f t="shared" si="33"/>
        <v>0</v>
      </c>
      <c r="BE19" s="270">
        <f t="shared" si="34"/>
        <v>0</v>
      </c>
      <c r="BF19" s="269">
        <f t="shared" si="35"/>
        <v>0</v>
      </c>
      <c r="BG19" s="269">
        <f t="shared" si="36"/>
        <v>0</v>
      </c>
      <c r="BH19" s="269">
        <f t="shared" si="37"/>
        <v>0</v>
      </c>
      <c r="BI19" s="269">
        <f t="shared" si="38"/>
        <v>0</v>
      </c>
      <c r="BJ19" s="269">
        <f t="shared" si="39"/>
        <v>0</v>
      </c>
      <c r="BK19" s="60"/>
      <c r="BL19" s="269">
        <f t="shared" si="40"/>
        <v>0</v>
      </c>
      <c r="BM19" s="269">
        <f t="shared" si="41"/>
        <v>0</v>
      </c>
      <c r="BN19" s="269">
        <f t="shared" si="42"/>
        <v>0</v>
      </c>
      <c r="BO19" s="270">
        <f t="shared" si="43"/>
        <v>0</v>
      </c>
      <c r="BP19" s="270">
        <f t="shared" si="44"/>
        <v>0</v>
      </c>
      <c r="BQ19" s="270">
        <f t="shared" si="45"/>
        <v>0</v>
      </c>
      <c r="BR19" s="269">
        <f t="shared" si="46"/>
        <v>0</v>
      </c>
      <c r="BS19" s="269">
        <f t="shared" si="47"/>
        <v>0</v>
      </c>
      <c r="BT19" s="269">
        <f t="shared" si="48"/>
        <v>0</v>
      </c>
      <c r="BU19" s="270">
        <f t="shared" si="49"/>
        <v>0</v>
      </c>
      <c r="BV19" s="270">
        <f t="shared" si="50"/>
        <v>0</v>
      </c>
      <c r="BW19" s="270">
        <f t="shared" si="51"/>
        <v>0</v>
      </c>
      <c r="BX19" s="269">
        <f t="shared" si="52"/>
        <v>0</v>
      </c>
      <c r="BY19" s="269">
        <f t="shared" si="53"/>
        <v>0</v>
      </c>
      <c r="BZ19" s="269">
        <f t="shared" si="54"/>
        <v>0</v>
      </c>
      <c r="CA19" s="269">
        <f t="shared" si="55"/>
        <v>0</v>
      </c>
      <c r="CB19" s="269">
        <f t="shared" si="56"/>
        <v>0</v>
      </c>
      <c r="CC19" s="60"/>
      <c r="CD19" s="271">
        <f t="shared" si="57"/>
        <v>0</v>
      </c>
      <c r="CE19" s="272">
        <f t="shared" si="58"/>
        <v>0</v>
      </c>
      <c r="CF19" s="273">
        <f t="shared" si="59"/>
        <v>0</v>
      </c>
    </row>
    <row r="20" spans="1:84" s="153" customFormat="1" x14ac:dyDescent="0.2">
      <c r="A20" s="249"/>
      <c r="B20" s="183"/>
      <c r="C20" s="182"/>
      <c r="D20" s="184"/>
      <c r="E20" s="257" t="str">
        <f>IF(D20="","",(VLOOKUP(O20,Parametre!$A$15:$B$21,2)))</f>
        <v/>
      </c>
      <c r="F20" s="197"/>
      <c r="G20" s="198"/>
      <c r="H20" s="199"/>
      <c r="I20" s="199"/>
      <c r="J20" s="198"/>
      <c r="K20" s="200"/>
      <c r="L20" s="251"/>
      <c r="M20" s="157"/>
      <c r="N20" s="60"/>
      <c r="O20" s="258" t="str">
        <f t="shared" si="2"/>
        <v/>
      </c>
      <c r="P20" s="259">
        <f t="shared" si="3"/>
        <v>0</v>
      </c>
      <c r="Q20" s="259">
        <f t="shared" si="4"/>
        <v>0</v>
      </c>
      <c r="R20" s="60"/>
      <c r="S20" s="260">
        <f t="shared" si="5"/>
        <v>0</v>
      </c>
      <c r="T20" s="261"/>
      <c r="U20" s="262">
        <f t="shared" si="6"/>
        <v>0</v>
      </c>
      <c r="V20" s="262">
        <f t="shared" si="7"/>
        <v>0</v>
      </c>
      <c r="W20" s="60"/>
      <c r="X20" s="263">
        <f t="shared" si="60"/>
        <v>0</v>
      </c>
      <c r="Y20" s="264">
        <f t="shared" si="61"/>
        <v>0</v>
      </c>
      <c r="Z20" s="265"/>
      <c r="AA20" s="263">
        <f t="shared" si="62"/>
        <v>0</v>
      </c>
      <c r="AB20" s="264">
        <f t="shared" si="63"/>
        <v>0</v>
      </c>
      <c r="AC20" s="60"/>
      <c r="AD20" s="60" t="str">
        <f>IF(A20="","",(VLOOKUP(O20,Parametre!$E$2:$F$8,2)))</f>
        <v/>
      </c>
      <c r="AE20" s="60"/>
      <c r="AF20" s="266">
        <f t="shared" si="12"/>
        <v>0</v>
      </c>
      <c r="AG20" s="267">
        <f t="shared" si="13"/>
        <v>0</v>
      </c>
      <c r="AH20" s="267">
        <f t="shared" si="14"/>
        <v>0</v>
      </c>
      <c r="AI20" s="267">
        <f t="shared" si="15"/>
        <v>0</v>
      </c>
      <c r="AJ20" s="268">
        <f t="shared" si="16"/>
        <v>0</v>
      </c>
      <c r="AK20" s="60"/>
      <c r="AL20" s="266">
        <f t="shared" si="17"/>
        <v>0</v>
      </c>
      <c r="AM20" s="267">
        <f t="shared" si="18"/>
        <v>0</v>
      </c>
      <c r="AN20" s="267">
        <f t="shared" si="19"/>
        <v>0</v>
      </c>
      <c r="AO20" s="267">
        <f t="shared" si="20"/>
        <v>0</v>
      </c>
      <c r="AP20" s="268">
        <f t="shared" si="21"/>
        <v>0</v>
      </c>
      <c r="AQ20" s="60"/>
      <c r="AR20" s="266">
        <f t="shared" si="22"/>
        <v>0</v>
      </c>
      <c r="AS20" s="60"/>
      <c r="AT20" s="269">
        <f t="shared" si="23"/>
        <v>0</v>
      </c>
      <c r="AU20" s="269">
        <f t="shared" si="24"/>
        <v>0</v>
      </c>
      <c r="AV20" s="269">
        <f t="shared" si="25"/>
        <v>0</v>
      </c>
      <c r="AW20" s="270">
        <f t="shared" si="26"/>
        <v>0</v>
      </c>
      <c r="AX20" s="270">
        <f t="shared" si="27"/>
        <v>0</v>
      </c>
      <c r="AY20" s="270">
        <f t="shared" si="28"/>
        <v>0</v>
      </c>
      <c r="AZ20" s="269">
        <f t="shared" si="29"/>
        <v>0</v>
      </c>
      <c r="BA20" s="269">
        <f t="shared" si="30"/>
        <v>0</v>
      </c>
      <c r="BB20" s="269">
        <f t="shared" si="31"/>
        <v>0</v>
      </c>
      <c r="BC20" s="270">
        <f t="shared" si="32"/>
        <v>0</v>
      </c>
      <c r="BD20" s="270">
        <f t="shared" si="33"/>
        <v>0</v>
      </c>
      <c r="BE20" s="270">
        <f t="shared" si="34"/>
        <v>0</v>
      </c>
      <c r="BF20" s="269">
        <f t="shared" si="35"/>
        <v>0</v>
      </c>
      <c r="BG20" s="269">
        <f t="shared" si="36"/>
        <v>0</v>
      </c>
      <c r="BH20" s="269">
        <f t="shared" si="37"/>
        <v>0</v>
      </c>
      <c r="BI20" s="269">
        <f t="shared" si="38"/>
        <v>0</v>
      </c>
      <c r="BJ20" s="269">
        <f t="shared" si="39"/>
        <v>0</v>
      </c>
      <c r="BK20" s="60"/>
      <c r="BL20" s="269">
        <f t="shared" si="40"/>
        <v>0</v>
      </c>
      <c r="BM20" s="269">
        <f t="shared" si="41"/>
        <v>0</v>
      </c>
      <c r="BN20" s="269">
        <f t="shared" si="42"/>
        <v>0</v>
      </c>
      <c r="BO20" s="270">
        <f t="shared" si="43"/>
        <v>0</v>
      </c>
      <c r="BP20" s="270">
        <f t="shared" si="44"/>
        <v>0</v>
      </c>
      <c r="BQ20" s="270">
        <f t="shared" si="45"/>
        <v>0</v>
      </c>
      <c r="BR20" s="269">
        <f t="shared" si="46"/>
        <v>0</v>
      </c>
      <c r="BS20" s="269">
        <f t="shared" si="47"/>
        <v>0</v>
      </c>
      <c r="BT20" s="269">
        <f t="shared" si="48"/>
        <v>0</v>
      </c>
      <c r="BU20" s="270">
        <f t="shared" si="49"/>
        <v>0</v>
      </c>
      <c r="BV20" s="270">
        <f t="shared" si="50"/>
        <v>0</v>
      </c>
      <c r="BW20" s="270">
        <f t="shared" si="51"/>
        <v>0</v>
      </c>
      <c r="BX20" s="269">
        <f t="shared" si="52"/>
        <v>0</v>
      </c>
      <c r="BY20" s="269">
        <f t="shared" si="53"/>
        <v>0</v>
      </c>
      <c r="BZ20" s="269">
        <f t="shared" si="54"/>
        <v>0</v>
      </c>
      <c r="CA20" s="269">
        <f t="shared" si="55"/>
        <v>0</v>
      </c>
      <c r="CB20" s="269">
        <f t="shared" si="56"/>
        <v>0</v>
      </c>
      <c r="CC20" s="60"/>
      <c r="CD20" s="271">
        <f t="shared" si="57"/>
        <v>0</v>
      </c>
      <c r="CE20" s="272">
        <f t="shared" si="58"/>
        <v>0</v>
      </c>
      <c r="CF20" s="273">
        <f t="shared" si="59"/>
        <v>0</v>
      </c>
    </row>
    <row r="21" spans="1:84" s="153" customFormat="1" x14ac:dyDescent="0.2">
      <c r="A21" s="249"/>
      <c r="B21" s="183"/>
      <c r="C21" s="182"/>
      <c r="D21" s="184"/>
      <c r="E21" s="257" t="str">
        <f>IF(D21="","",(VLOOKUP(O21,Parametre!$A$15:$B$21,2)))</f>
        <v/>
      </c>
      <c r="F21" s="197"/>
      <c r="G21" s="198"/>
      <c r="H21" s="199"/>
      <c r="I21" s="199"/>
      <c r="J21" s="198"/>
      <c r="K21" s="200"/>
      <c r="L21" s="251"/>
      <c r="M21" s="157"/>
      <c r="N21" s="60"/>
      <c r="O21" s="258" t="str">
        <f t="shared" si="2"/>
        <v/>
      </c>
      <c r="P21" s="259">
        <f t="shared" si="3"/>
        <v>0</v>
      </c>
      <c r="Q21" s="259">
        <f t="shared" si="4"/>
        <v>0</v>
      </c>
      <c r="R21" s="60"/>
      <c r="S21" s="260">
        <f t="shared" si="5"/>
        <v>0</v>
      </c>
      <c r="T21" s="261"/>
      <c r="U21" s="262">
        <f t="shared" si="6"/>
        <v>0</v>
      </c>
      <c r="V21" s="262">
        <f t="shared" si="7"/>
        <v>0</v>
      </c>
      <c r="W21" s="60"/>
      <c r="X21" s="263">
        <f t="shared" si="60"/>
        <v>0</v>
      </c>
      <c r="Y21" s="264">
        <f t="shared" si="61"/>
        <v>0</v>
      </c>
      <c r="Z21" s="265"/>
      <c r="AA21" s="263">
        <f t="shared" si="62"/>
        <v>0</v>
      </c>
      <c r="AB21" s="264">
        <f t="shared" si="63"/>
        <v>0</v>
      </c>
      <c r="AC21" s="60"/>
      <c r="AD21" s="60" t="str">
        <f>IF(A21="","",(VLOOKUP(O21,Parametre!$E$2:$F$8,2)))</f>
        <v/>
      </c>
      <c r="AE21" s="60"/>
      <c r="AF21" s="266">
        <f t="shared" si="12"/>
        <v>0</v>
      </c>
      <c r="AG21" s="267">
        <f t="shared" si="13"/>
        <v>0</v>
      </c>
      <c r="AH21" s="267">
        <f t="shared" si="14"/>
        <v>0</v>
      </c>
      <c r="AI21" s="267">
        <f t="shared" si="15"/>
        <v>0</v>
      </c>
      <c r="AJ21" s="268">
        <f t="shared" si="16"/>
        <v>0</v>
      </c>
      <c r="AK21" s="60"/>
      <c r="AL21" s="266">
        <f t="shared" si="17"/>
        <v>0</v>
      </c>
      <c r="AM21" s="267">
        <f t="shared" si="18"/>
        <v>0</v>
      </c>
      <c r="AN21" s="267">
        <f t="shared" si="19"/>
        <v>0</v>
      </c>
      <c r="AO21" s="267">
        <f t="shared" si="20"/>
        <v>0</v>
      </c>
      <c r="AP21" s="268">
        <f t="shared" si="21"/>
        <v>0</v>
      </c>
      <c r="AQ21" s="60"/>
      <c r="AR21" s="266">
        <f t="shared" si="22"/>
        <v>0</v>
      </c>
      <c r="AS21" s="60"/>
      <c r="AT21" s="269">
        <f t="shared" si="23"/>
        <v>0</v>
      </c>
      <c r="AU21" s="269">
        <f t="shared" si="24"/>
        <v>0</v>
      </c>
      <c r="AV21" s="269">
        <f t="shared" si="25"/>
        <v>0</v>
      </c>
      <c r="AW21" s="270">
        <f t="shared" si="26"/>
        <v>0</v>
      </c>
      <c r="AX21" s="270">
        <f t="shared" si="27"/>
        <v>0</v>
      </c>
      <c r="AY21" s="270">
        <f t="shared" si="28"/>
        <v>0</v>
      </c>
      <c r="AZ21" s="269">
        <f t="shared" si="29"/>
        <v>0</v>
      </c>
      <c r="BA21" s="269">
        <f t="shared" si="30"/>
        <v>0</v>
      </c>
      <c r="BB21" s="269">
        <f t="shared" si="31"/>
        <v>0</v>
      </c>
      <c r="BC21" s="270">
        <f t="shared" si="32"/>
        <v>0</v>
      </c>
      <c r="BD21" s="270">
        <f t="shared" si="33"/>
        <v>0</v>
      </c>
      <c r="BE21" s="270">
        <f t="shared" si="34"/>
        <v>0</v>
      </c>
      <c r="BF21" s="269">
        <f t="shared" si="35"/>
        <v>0</v>
      </c>
      <c r="BG21" s="269">
        <f t="shared" si="36"/>
        <v>0</v>
      </c>
      <c r="BH21" s="269">
        <f t="shared" si="37"/>
        <v>0</v>
      </c>
      <c r="BI21" s="269">
        <f t="shared" si="38"/>
        <v>0</v>
      </c>
      <c r="BJ21" s="269">
        <f t="shared" si="39"/>
        <v>0</v>
      </c>
      <c r="BK21" s="60"/>
      <c r="BL21" s="269">
        <f t="shared" si="40"/>
        <v>0</v>
      </c>
      <c r="BM21" s="269">
        <f t="shared" si="41"/>
        <v>0</v>
      </c>
      <c r="BN21" s="269">
        <f t="shared" si="42"/>
        <v>0</v>
      </c>
      <c r="BO21" s="270">
        <f t="shared" si="43"/>
        <v>0</v>
      </c>
      <c r="BP21" s="270">
        <f t="shared" si="44"/>
        <v>0</v>
      </c>
      <c r="BQ21" s="270">
        <f t="shared" si="45"/>
        <v>0</v>
      </c>
      <c r="BR21" s="269">
        <f t="shared" si="46"/>
        <v>0</v>
      </c>
      <c r="BS21" s="269">
        <f t="shared" si="47"/>
        <v>0</v>
      </c>
      <c r="BT21" s="269">
        <f t="shared" si="48"/>
        <v>0</v>
      </c>
      <c r="BU21" s="270">
        <f t="shared" si="49"/>
        <v>0</v>
      </c>
      <c r="BV21" s="270">
        <f t="shared" si="50"/>
        <v>0</v>
      </c>
      <c r="BW21" s="270">
        <f t="shared" si="51"/>
        <v>0</v>
      </c>
      <c r="BX21" s="269">
        <f t="shared" si="52"/>
        <v>0</v>
      </c>
      <c r="BY21" s="269">
        <f t="shared" si="53"/>
        <v>0</v>
      </c>
      <c r="BZ21" s="269">
        <f t="shared" si="54"/>
        <v>0</v>
      </c>
      <c r="CA21" s="269">
        <f t="shared" si="55"/>
        <v>0</v>
      </c>
      <c r="CB21" s="269">
        <f t="shared" si="56"/>
        <v>0</v>
      </c>
      <c r="CC21" s="60"/>
      <c r="CD21" s="271">
        <f t="shared" si="57"/>
        <v>0</v>
      </c>
      <c r="CE21" s="272">
        <f t="shared" si="58"/>
        <v>0</v>
      </c>
      <c r="CF21" s="273">
        <f t="shared" si="59"/>
        <v>0</v>
      </c>
    </row>
    <row r="22" spans="1:84" s="153" customFormat="1" x14ac:dyDescent="0.2">
      <c r="A22" s="249"/>
      <c r="B22" s="183"/>
      <c r="C22" s="182"/>
      <c r="D22" s="184"/>
      <c r="E22" s="257" t="str">
        <f>IF(D22="","",(VLOOKUP(O22,Parametre!$A$15:$B$21,2)))</f>
        <v/>
      </c>
      <c r="F22" s="197"/>
      <c r="G22" s="198"/>
      <c r="H22" s="199"/>
      <c r="I22" s="199"/>
      <c r="J22" s="198"/>
      <c r="K22" s="200"/>
      <c r="L22" s="251"/>
      <c r="M22" s="157"/>
      <c r="N22" s="60"/>
      <c r="O22" s="258" t="str">
        <f t="shared" si="2"/>
        <v/>
      </c>
      <c r="P22" s="259">
        <f t="shared" si="3"/>
        <v>0</v>
      </c>
      <c r="Q22" s="259">
        <f t="shared" si="4"/>
        <v>0</v>
      </c>
      <c r="R22" s="60"/>
      <c r="S22" s="260">
        <f t="shared" si="5"/>
        <v>0</v>
      </c>
      <c r="T22" s="261"/>
      <c r="U22" s="262">
        <f t="shared" si="6"/>
        <v>0</v>
      </c>
      <c r="V22" s="262">
        <f t="shared" si="7"/>
        <v>0</v>
      </c>
      <c r="W22" s="60"/>
      <c r="X22" s="263">
        <f t="shared" si="60"/>
        <v>0</v>
      </c>
      <c r="Y22" s="264">
        <f t="shared" si="61"/>
        <v>0</v>
      </c>
      <c r="Z22" s="265"/>
      <c r="AA22" s="263">
        <f t="shared" si="62"/>
        <v>0</v>
      </c>
      <c r="AB22" s="264">
        <f t="shared" si="63"/>
        <v>0</v>
      </c>
      <c r="AC22" s="60"/>
      <c r="AD22" s="60" t="str">
        <f>IF(A22="","",(VLOOKUP(O22,Parametre!$E$2:$F$8,2)))</f>
        <v/>
      </c>
      <c r="AE22" s="60"/>
      <c r="AF22" s="266">
        <f t="shared" si="12"/>
        <v>0</v>
      </c>
      <c r="AG22" s="267">
        <f t="shared" si="13"/>
        <v>0</v>
      </c>
      <c r="AH22" s="267">
        <f t="shared" si="14"/>
        <v>0</v>
      </c>
      <c r="AI22" s="267">
        <f t="shared" si="15"/>
        <v>0</v>
      </c>
      <c r="AJ22" s="268">
        <f t="shared" si="16"/>
        <v>0</v>
      </c>
      <c r="AK22" s="60"/>
      <c r="AL22" s="266">
        <f t="shared" si="17"/>
        <v>0</v>
      </c>
      <c r="AM22" s="267">
        <f t="shared" si="18"/>
        <v>0</v>
      </c>
      <c r="AN22" s="267">
        <f t="shared" si="19"/>
        <v>0</v>
      </c>
      <c r="AO22" s="267">
        <f t="shared" si="20"/>
        <v>0</v>
      </c>
      <c r="AP22" s="268">
        <f t="shared" si="21"/>
        <v>0</v>
      </c>
      <c r="AQ22" s="60"/>
      <c r="AR22" s="266">
        <f t="shared" si="22"/>
        <v>0</v>
      </c>
      <c r="AS22" s="60"/>
      <c r="AT22" s="269">
        <f t="shared" si="23"/>
        <v>0</v>
      </c>
      <c r="AU22" s="269">
        <f t="shared" si="24"/>
        <v>0</v>
      </c>
      <c r="AV22" s="269">
        <f t="shared" si="25"/>
        <v>0</v>
      </c>
      <c r="AW22" s="270">
        <f t="shared" si="26"/>
        <v>0</v>
      </c>
      <c r="AX22" s="270">
        <f t="shared" si="27"/>
        <v>0</v>
      </c>
      <c r="AY22" s="270">
        <f t="shared" si="28"/>
        <v>0</v>
      </c>
      <c r="AZ22" s="269">
        <f t="shared" si="29"/>
        <v>0</v>
      </c>
      <c r="BA22" s="269">
        <f t="shared" si="30"/>
        <v>0</v>
      </c>
      <c r="BB22" s="269">
        <f t="shared" si="31"/>
        <v>0</v>
      </c>
      <c r="BC22" s="270">
        <f t="shared" si="32"/>
        <v>0</v>
      </c>
      <c r="BD22" s="270">
        <f t="shared" si="33"/>
        <v>0</v>
      </c>
      <c r="BE22" s="270">
        <f t="shared" si="34"/>
        <v>0</v>
      </c>
      <c r="BF22" s="269">
        <f t="shared" si="35"/>
        <v>0</v>
      </c>
      <c r="BG22" s="269">
        <f t="shared" si="36"/>
        <v>0</v>
      </c>
      <c r="BH22" s="269">
        <f t="shared" si="37"/>
        <v>0</v>
      </c>
      <c r="BI22" s="269">
        <f t="shared" si="38"/>
        <v>0</v>
      </c>
      <c r="BJ22" s="269">
        <f t="shared" si="39"/>
        <v>0</v>
      </c>
      <c r="BK22" s="60"/>
      <c r="BL22" s="269">
        <f t="shared" si="40"/>
        <v>0</v>
      </c>
      <c r="BM22" s="269">
        <f t="shared" si="41"/>
        <v>0</v>
      </c>
      <c r="BN22" s="269">
        <f t="shared" si="42"/>
        <v>0</v>
      </c>
      <c r="BO22" s="270">
        <f t="shared" si="43"/>
        <v>0</v>
      </c>
      <c r="BP22" s="270">
        <f t="shared" si="44"/>
        <v>0</v>
      </c>
      <c r="BQ22" s="270">
        <f t="shared" si="45"/>
        <v>0</v>
      </c>
      <c r="BR22" s="269">
        <f t="shared" si="46"/>
        <v>0</v>
      </c>
      <c r="BS22" s="269">
        <f t="shared" si="47"/>
        <v>0</v>
      </c>
      <c r="BT22" s="269">
        <f t="shared" si="48"/>
        <v>0</v>
      </c>
      <c r="BU22" s="270">
        <f t="shared" si="49"/>
        <v>0</v>
      </c>
      <c r="BV22" s="270">
        <f t="shared" si="50"/>
        <v>0</v>
      </c>
      <c r="BW22" s="270">
        <f t="shared" si="51"/>
        <v>0</v>
      </c>
      <c r="BX22" s="269">
        <f t="shared" si="52"/>
        <v>0</v>
      </c>
      <c r="BY22" s="269">
        <f t="shared" si="53"/>
        <v>0</v>
      </c>
      <c r="BZ22" s="269">
        <f t="shared" si="54"/>
        <v>0</v>
      </c>
      <c r="CA22" s="269">
        <f t="shared" si="55"/>
        <v>0</v>
      </c>
      <c r="CB22" s="269">
        <f t="shared" si="56"/>
        <v>0</v>
      </c>
      <c r="CC22" s="60"/>
      <c r="CD22" s="271">
        <f t="shared" si="57"/>
        <v>0</v>
      </c>
      <c r="CE22" s="272">
        <f t="shared" si="58"/>
        <v>0</v>
      </c>
      <c r="CF22" s="273">
        <f t="shared" si="59"/>
        <v>0</v>
      </c>
    </row>
    <row r="23" spans="1:84" s="153" customFormat="1" x14ac:dyDescent="0.2">
      <c r="A23" s="249"/>
      <c r="B23" s="183"/>
      <c r="C23" s="182"/>
      <c r="D23" s="184"/>
      <c r="E23" s="257" t="str">
        <f>IF(D23="","",(VLOOKUP(O23,Parametre!$A$15:$B$21,2)))</f>
        <v/>
      </c>
      <c r="F23" s="197"/>
      <c r="G23" s="198"/>
      <c r="H23" s="199"/>
      <c r="I23" s="199"/>
      <c r="J23" s="198"/>
      <c r="K23" s="200"/>
      <c r="L23" s="251"/>
      <c r="M23" s="157"/>
      <c r="N23" s="60"/>
      <c r="O23" s="258" t="str">
        <f t="shared" si="2"/>
        <v/>
      </c>
      <c r="P23" s="259">
        <f t="shared" si="3"/>
        <v>0</v>
      </c>
      <c r="Q23" s="259">
        <f t="shared" si="4"/>
        <v>0</v>
      </c>
      <c r="R23" s="60"/>
      <c r="S23" s="260">
        <f t="shared" si="5"/>
        <v>0</v>
      </c>
      <c r="T23" s="261"/>
      <c r="U23" s="262">
        <f t="shared" si="6"/>
        <v>0</v>
      </c>
      <c r="V23" s="262">
        <f t="shared" si="7"/>
        <v>0</v>
      </c>
      <c r="W23" s="60"/>
      <c r="X23" s="263">
        <f t="shared" si="60"/>
        <v>0</v>
      </c>
      <c r="Y23" s="264">
        <f t="shared" si="61"/>
        <v>0</v>
      </c>
      <c r="Z23" s="265"/>
      <c r="AA23" s="263">
        <f t="shared" si="62"/>
        <v>0</v>
      </c>
      <c r="AB23" s="264">
        <f t="shared" si="63"/>
        <v>0</v>
      </c>
      <c r="AC23" s="60"/>
      <c r="AD23" s="60" t="str">
        <f>IF(A23="","",(VLOOKUP(O23,Parametre!$E$2:$F$8,2)))</f>
        <v/>
      </c>
      <c r="AE23" s="60"/>
      <c r="AF23" s="266">
        <f t="shared" si="12"/>
        <v>0</v>
      </c>
      <c r="AG23" s="267">
        <f t="shared" si="13"/>
        <v>0</v>
      </c>
      <c r="AH23" s="267">
        <f t="shared" si="14"/>
        <v>0</v>
      </c>
      <c r="AI23" s="267">
        <f t="shared" si="15"/>
        <v>0</v>
      </c>
      <c r="AJ23" s="268">
        <f t="shared" si="16"/>
        <v>0</v>
      </c>
      <c r="AK23" s="60"/>
      <c r="AL23" s="266">
        <f t="shared" si="17"/>
        <v>0</v>
      </c>
      <c r="AM23" s="267">
        <f t="shared" si="18"/>
        <v>0</v>
      </c>
      <c r="AN23" s="267">
        <f t="shared" si="19"/>
        <v>0</v>
      </c>
      <c r="AO23" s="267">
        <f t="shared" si="20"/>
        <v>0</v>
      </c>
      <c r="AP23" s="268">
        <f t="shared" si="21"/>
        <v>0</v>
      </c>
      <c r="AQ23" s="60"/>
      <c r="AR23" s="266">
        <f t="shared" si="22"/>
        <v>0</v>
      </c>
      <c r="AS23" s="60"/>
      <c r="AT23" s="269">
        <f t="shared" si="23"/>
        <v>0</v>
      </c>
      <c r="AU23" s="269">
        <f t="shared" si="24"/>
        <v>0</v>
      </c>
      <c r="AV23" s="269">
        <f t="shared" si="25"/>
        <v>0</v>
      </c>
      <c r="AW23" s="270">
        <f t="shared" si="26"/>
        <v>0</v>
      </c>
      <c r="AX23" s="270">
        <f t="shared" si="27"/>
        <v>0</v>
      </c>
      <c r="AY23" s="270">
        <f t="shared" si="28"/>
        <v>0</v>
      </c>
      <c r="AZ23" s="269">
        <f t="shared" si="29"/>
        <v>0</v>
      </c>
      <c r="BA23" s="269">
        <f t="shared" si="30"/>
        <v>0</v>
      </c>
      <c r="BB23" s="269">
        <f t="shared" si="31"/>
        <v>0</v>
      </c>
      <c r="BC23" s="270">
        <f t="shared" si="32"/>
        <v>0</v>
      </c>
      <c r="BD23" s="270">
        <f t="shared" si="33"/>
        <v>0</v>
      </c>
      <c r="BE23" s="270">
        <f t="shared" si="34"/>
        <v>0</v>
      </c>
      <c r="BF23" s="269">
        <f t="shared" si="35"/>
        <v>0</v>
      </c>
      <c r="BG23" s="269">
        <f t="shared" si="36"/>
        <v>0</v>
      </c>
      <c r="BH23" s="269">
        <f t="shared" si="37"/>
        <v>0</v>
      </c>
      <c r="BI23" s="269">
        <f t="shared" si="38"/>
        <v>0</v>
      </c>
      <c r="BJ23" s="269">
        <f t="shared" si="39"/>
        <v>0</v>
      </c>
      <c r="BK23" s="60"/>
      <c r="BL23" s="269">
        <f t="shared" si="40"/>
        <v>0</v>
      </c>
      <c r="BM23" s="269">
        <f t="shared" si="41"/>
        <v>0</v>
      </c>
      <c r="BN23" s="269">
        <f t="shared" si="42"/>
        <v>0</v>
      </c>
      <c r="BO23" s="270">
        <f t="shared" si="43"/>
        <v>0</v>
      </c>
      <c r="BP23" s="270">
        <f t="shared" si="44"/>
        <v>0</v>
      </c>
      <c r="BQ23" s="270">
        <f t="shared" si="45"/>
        <v>0</v>
      </c>
      <c r="BR23" s="269">
        <f t="shared" si="46"/>
        <v>0</v>
      </c>
      <c r="BS23" s="269">
        <f t="shared" si="47"/>
        <v>0</v>
      </c>
      <c r="BT23" s="269">
        <f t="shared" si="48"/>
        <v>0</v>
      </c>
      <c r="BU23" s="270">
        <f t="shared" si="49"/>
        <v>0</v>
      </c>
      <c r="BV23" s="270">
        <f t="shared" si="50"/>
        <v>0</v>
      </c>
      <c r="BW23" s="270">
        <f t="shared" si="51"/>
        <v>0</v>
      </c>
      <c r="BX23" s="269">
        <f t="shared" si="52"/>
        <v>0</v>
      </c>
      <c r="BY23" s="269">
        <f t="shared" si="53"/>
        <v>0</v>
      </c>
      <c r="BZ23" s="269">
        <f t="shared" si="54"/>
        <v>0</v>
      </c>
      <c r="CA23" s="269">
        <f t="shared" si="55"/>
        <v>0</v>
      </c>
      <c r="CB23" s="269">
        <f t="shared" si="56"/>
        <v>0</v>
      </c>
      <c r="CC23" s="60"/>
      <c r="CD23" s="271">
        <f t="shared" si="57"/>
        <v>0</v>
      </c>
      <c r="CE23" s="272">
        <f t="shared" si="58"/>
        <v>0</v>
      </c>
      <c r="CF23" s="273">
        <f t="shared" si="59"/>
        <v>0</v>
      </c>
    </row>
    <row r="24" spans="1:84" s="153" customFormat="1" x14ac:dyDescent="0.2">
      <c r="A24" s="249"/>
      <c r="B24" s="183"/>
      <c r="C24" s="182"/>
      <c r="D24" s="184"/>
      <c r="E24" s="257" t="str">
        <f>IF(D24="","",(VLOOKUP(O24,Parametre!$A$15:$B$21,2)))</f>
        <v/>
      </c>
      <c r="F24" s="197"/>
      <c r="G24" s="198"/>
      <c r="H24" s="199"/>
      <c r="I24" s="199"/>
      <c r="J24" s="198"/>
      <c r="K24" s="200"/>
      <c r="L24" s="251"/>
      <c r="M24" s="157" t="s">
        <v>56</v>
      </c>
      <c r="N24" s="60"/>
      <c r="O24" s="258" t="str">
        <f t="shared" si="2"/>
        <v/>
      </c>
      <c r="P24" s="259">
        <f t="shared" si="3"/>
        <v>0</v>
      </c>
      <c r="Q24" s="259">
        <f t="shared" si="4"/>
        <v>0</v>
      </c>
      <c r="R24" s="60"/>
      <c r="S24" s="260">
        <f t="shared" si="5"/>
        <v>0</v>
      </c>
      <c r="T24" s="261"/>
      <c r="U24" s="262">
        <f t="shared" si="6"/>
        <v>0</v>
      </c>
      <c r="V24" s="262">
        <f t="shared" si="7"/>
        <v>0</v>
      </c>
      <c r="W24" s="60"/>
      <c r="X24" s="263">
        <f t="shared" si="60"/>
        <v>0</v>
      </c>
      <c r="Y24" s="264">
        <f t="shared" si="61"/>
        <v>0</v>
      </c>
      <c r="Z24" s="265"/>
      <c r="AA24" s="263">
        <f t="shared" si="62"/>
        <v>0</v>
      </c>
      <c r="AB24" s="264">
        <f t="shared" si="63"/>
        <v>0</v>
      </c>
      <c r="AC24" s="60"/>
      <c r="AD24" s="60" t="str">
        <f>IF(A24="","",(VLOOKUP(O24,Parametre!$E$2:$F$8,2)))</f>
        <v/>
      </c>
      <c r="AE24" s="60"/>
      <c r="AF24" s="266">
        <f t="shared" si="12"/>
        <v>0</v>
      </c>
      <c r="AG24" s="267">
        <f t="shared" si="13"/>
        <v>0</v>
      </c>
      <c r="AH24" s="267">
        <f t="shared" si="14"/>
        <v>0</v>
      </c>
      <c r="AI24" s="267">
        <f t="shared" si="15"/>
        <v>0</v>
      </c>
      <c r="AJ24" s="268">
        <f t="shared" si="16"/>
        <v>0</v>
      </c>
      <c r="AK24" s="60"/>
      <c r="AL24" s="266">
        <f t="shared" si="17"/>
        <v>0</v>
      </c>
      <c r="AM24" s="267">
        <f t="shared" si="18"/>
        <v>0</v>
      </c>
      <c r="AN24" s="267">
        <f t="shared" si="19"/>
        <v>0</v>
      </c>
      <c r="AO24" s="267">
        <f t="shared" si="20"/>
        <v>0</v>
      </c>
      <c r="AP24" s="268">
        <f t="shared" si="21"/>
        <v>0</v>
      </c>
      <c r="AQ24" s="60"/>
      <c r="AR24" s="266">
        <f t="shared" si="22"/>
        <v>0</v>
      </c>
      <c r="AS24" s="60"/>
      <c r="AT24" s="269">
        <f t="shared" si="23"/>
        <v>0</v>
      </c>
      <c r="AU24" s="269">
        <f t="shared" si="24"/>
        <v>0</v>
      </c>
      <c r="AV24" s="269">
        <f t="shared" si="25"/>
        <v>0</v>
      </c>
      <c r="AW24" s="270">
        <f t="shared" si="26"/>
        <v>0</v>
      </c>
      <c r="AX24" s="270">
        <f t="shared" si="27"/>
        <v>0</v>
      </c>
      <c r="AY24" s="270">
        <f t="shared" si="28"/>
        <v>0</v>
      </c>
      <c r="AZ24" s="269">
        <f t="shared" si="29"/>
        <v>0</v>
      </c>
      <c r="BA24" s="269">
        <f t="shared" si="30"/>
        <v>0</v>
      </c>
      <c r="BB24" s="269">
        <f t="shared" si="31"/>
        <v>0</v>
      </c>
      <c r="BC24" s="270">
        <f t="shared" si="32"/>
        <v>0</v>
      </c>
      <c r="BD24" s="270">
        <f t="shared" si="33"/>
        <v>0</v>
      </c>
      <c r="BE24" s="270">
        <f t="shared" si="34"/>
        <v>0</v>
      </c>
      <c r="BF24" s="269">
        <f t="shared" si="35"/>
        <v>0</v>
      </c>
      <c r="BG24" s="269">
        <f t="shared" si="36"/>
        <v>0</v>
      </c>
      <c r="BH24" s="269">
        <f t="shared" si="37"/>
        <v>0</v>
      </c>
      <c r="BI24" s="269">
        <f t="shared" si="38"/>
        <v>0</v>
      </c>
      <c r="BJ24" s="269">
        <f t="shared" si="39"/>
        <v>0</v>
      </c>
      <c r="BK24" s="60"/>
      <c r="BL24" s="269">
        <f t="shared" si="40"/>
        <v>0</v>
      </c>
      <c r="BM24" s="269">
        <f t="shared" si="41"/>
        <v>0</v>
      </c>
      <c r="BN24" s="269">
        <f t="shared" si="42"/>
        <v>0</v>
      </c>
      <c r="BO24" s="270">
        <f t="shared" si="43"/>
        <v>0</v>
      </c>
      <c r="BP24" s="270">
        <f t="shared" si="44"/>
        <v>0</v>
      </c>
      <c r="BQ24" s="270">
        <f t="shared" si="45"/>
        <v>0</v>
      </c>
      <c r="BR24" s="269">
        <f t="shared" si="46"/>
        <v>0</v>
      </c>
      <c r="BS24" s="269">
        <f t="shared" si="47"/>
        <v>0</v>
      </c>
      <c r="BT24" s="269">
        <f t="shared" si="48"/>
        <v>0</v>
      </c>
      <c r="BU24" s="270">
        <f t="shared" si="49"/>
        <v>0</v>
      </c>
      <c r="BV24" s="270">
        <f t="shared" si="50"/>
        <v>0</v>
      </c>
      <c r="BW24" s="270">
        <f t="shared" si="51"/>
        <v>0</v>
      </c>
      <c r="BX24" s="269">
        <f t="shared" si="52"/>
        <v>0</v>
      </c>
      <c r="BY24" s="269">
        <f t="shared" si="53"/>
        <v>0</v>
      </c>
      <c r="BZ24" s="269">
        <f t="shared" si="54"/>
        <v>0</v>
      </c>
      <c r="CA24" s="269">
        <f t="shared" si="55"/>
        <v>0</v>
      </c>
      <c r="CB24" s="269">
        <f t="shared" si="56"/>
        <v>0</v>
      </c>
      <c r="CC24" s="60"/>
      <c r="CD24" s="271">
        <f t="shared" si="57"/>
        <v>0</v>
      </c>
      <c r="CE24" s="272">
        <f t="shared" si="58"/>
        <v>0</v>
      </c>
      <c r="CF24" s="273">
        <f t="shared" si="59"/>
        <v>0</v>
      </c>
    </row>
    <row r="25" spans="1:84" s="153" customFormat="1" x14ac:dyDescent="0.2">
      <c r="A25" s="249"/>
      <c r="B25" s="183"/>
      <c r="C25" s="182"/>
      <c r="D25" s="184"/>
      <c r="E25" s="257" t="str">
        <f>IF(D25="","",(VLOOKUP(O25,Parametre!$A$15:$B$21,2)))</f>
        <v/>
      </c>
      <c r="F25" s="197"/>
      <c r="G25" s="198"/>
      <c r="H25" s="199"/>
      <c r="I25" s="199"/>
      <c r="J25" s="198"/>
      <c r="K25" s="200"/>
      <c r="L25" s="251"/>
      <c r="M25" s="157" t="s">
        <v>57</v>
      </c>
      <c r="N25" s="60"/>
      <c r="O25" s="258" t="str">
        <f t="shared" si="2"/>
        <v/>
      </c>
      <c r="P25" s="259">
        <f t="shared" si="3"/>
        <v>0</v>
      </c>
      <c r="Q25" s="259">
        <f t="shared" si="4"/>
        <v>0</v>
      </c>
      <c r="R25" s="60"/>
      <c r="S25" s="260">
        <f t="shared" si="5"/>
        <v>0</v>
      </c>
      <c r="T25" s="261"/>
      <c r="U25" s="262">
        <f t="shared" si="6"/>
        <v>0</v>
      </c>
      <c r="V25" s="262">
        <f t="shared" si="7"/>
        <v>0</v>
      </c>
      <c r="W25" s="60"/>
      <c r="X25" s="263">
        <f t="shared" si="60"/>
        <v>0</v>
      </c>
      <c r="Y25" s="264">
        <f t="shared" si="61"/>
        <v>0</v>
      </c>
      <c r="Z25" s="265"/>
      <c r="AA25" s="263">
        <f t="shared" si="62"/>
        <v>0</v>
      </c>
      <c r="AB25" s="264">
        <f t="shared" si="63"/>
        <v>0</v>
      </c>
      <c r="AC25" s="60"/>
      <c r="AD25" s="60" t="str">
        <f>IF(A25="","",(VLOOKUP(O25,Parametre!$E$2:$F$8,2)))</f>
        <v/>
      </c>
      <c r="AE25" s="60"/>
      <c r="AF25" s="266">
        <f t="shared" si="12"/>
        <v>0</v>
      </c>
      <c r="AG25" s="267">
        <f t="shared" si="13"/>
        <v>0</v>
      </c>
      <c r="AH25" s="267">
        <f t="shared" si="14"/>
        <v>0</v>
      </c>
      <c r="AI25" s="267">
        <f t="shared" si="15"/>
        <v>0</v>
      </c>
      <c r="AJ25" s="268">
        <f t="shared" si="16"/>
        <v>0</v>
      </c>
      <c r="AK25" s="60"/>
      <c r="AL25" s="266">
        <f t="shared" si="17"/>
        <v>0</v>
      </c>
      <c r="AM25" s="267">
        <f t="shared" si="18"/>
        <v>0</v>
      </c>
      <c r="AN25" s="267">
        <f t="shared" si="19"/>
        <v>0</v>
      </c>
      <c r="AO25" s="267">
        <f t="shared" si="20"/>
        <v>0</v>
      </c>
      <c r="AP25" s="268">
        <f t="shared" si="21"/>
        <v>0</v>
      </c>
      <c r="AQ25" s="60"/>
      <c r="AR25" s="266">
        <f t="shared" si="22"/>
        <v>0</v>
      </c>
      <c r="AS25" s="60"/>
      <c r="AT25" s="269">
        <f t="shared" si="23"/>
        <v>0</v>
      </c>
      <c r="AU25" s="269">
        <f t="shared" si="24"/>
        <v>0</v>
      </c>
      <c r="AV25" s="269">
        <f t="shared" si="25"/>
        <v>0</v>
      </c>
      <c r="AW25" s="270">
        <f t="shared" si="26"/>
        <v>0</v>
      </c>
      <c r="AX25" s="270">
        <f t="shared" si="27"/>
        <v>0</v>
      </c>
      <c r="AY25" s="270">
        <f t="shared" si="28"/>
        <v>0</v>
      </c>
      <c r="AZ25" s="269">
        <f t="shared" si="29"/>
        <v>0</v>
      </c>
      <c r="BA25" s="269">
        <f t="shared" si="30"/>
        <v>0</v>
      </c>
      <c r="BB25" s="269">
        <f t="shared" si="31"/>
        <v>0</v>
      </c>
      <c r="BC25" s="270">
        <f t="shared" si="32"/>
        <v>0</v>
      </c>
      <c r="BD25" s="270">
        <f t="shared" si="33"/>
        <v>0</v>
      </c>
      <c r="BE25" s="270">
        <f t="shared" si="34"/>
        <v>0</v>
      </c>
      <c r="BF25" s="269">
        <f t="shared" si="35"/>
        <v>0</v>
      </c>
      <c r="BG25" s="269">
        <f t="shared" si="36"/>
        <v>0</v>
      </c>
      <c r="BH25" s="269">
        <f t="shared" si="37"/>
        <v>0</v>
      </c>
      <c r="BI25" s="269">
        <f t="shared" si="38"/>
        <v>0</v>
      </c>
      <c r="BJ25" s="269">
        <f t="shared" si="39"/>
        <v>0</v>
      </c>
      <c r="BK25" s="60"/>
      <c r="BL25" s="269">
        <f t="shared" si="40"/>
        <v>0</v>
      </c>
      <c r="BM25" s="269">
        <f t="shared" si="41"/>
        <v>0</v>
      </c>
      <c r="BN25" s="269">
        <f t="shared" si="42"/>
        <v>0</v>
      </c>
      <c r="BO25" s="270">
        <f t="shared" si="43"/>
        <v>0</v>
      </c>
      <c r="BP25" s="270">
        <f t="shared" si="44"/>
        <v>0</v>
      </c>
      <c r="BQ25" s="270">
        <f t="shared" si="45"/>
        <v>0</v>
      </c>
      <c r="BR25" s="269">
        <f t="shared" si="46"/>
        <v>0</v>
      </c>
      <c r="BS25" s="269">
        <f t="shared" si="47"/>
        <v>0</v>
      </c>
      <c r="BT25" s="269">
        <f t="shared" si="48"/>
        <v>0</v>
      </c>
      <c r="BU25" s="270">
        <f t="shared" si="49"/>
        <v>0</v>
      </c>
      <c r="BV25" s="270">
        <f t="shared" si="50"/>
        <v>0</v>
      </c>
      <c r="BW25" s="270">
        <f t="shared" si="51"/>
        <v>0</v>
      </c>
      <c r="BX25" s="269">
        <f t="shared" si="52"/>
        <v>0</v>
      </c>
      <c r="BY25" s="269">
        <f t="shared" si="53"/>
        <v>0</v>
      </c>
      <c r="BZ25" s="269">
        <f t="shared" si="54"/>
        <v>0</v>
      </c>
      <c r="CA25" s="269">
        <f t="shared" si="55"/>
        <v>0</v>
      </c>
      <c r="CB25" s="269">
        <f t="shared" si="56"/>
        <v>0</v>
      </c>
      <c r="CC25" s="60"/>
      <c r="CD25" s="271">
        <f t="shared" si="57"/>
        <v>0</v>
      </c>
      <c r="CE25" s="272">
        <f t="shared" si="58"/>
        <v>0</v>
      </c>
      <c r="CF25" s="273">
        <f t="shared" si="59"/>
        <v>0</v>
      </c>
    </row>
    <row r="26" spans="1:84" s="153" customFormat="1" x14ac:dyDescent="0.2">
      <c r="A26" s="249"/>
      <c r="B26" s="183"/>
      <c r="C26" s="182"/>
      <c r="D26" s="184"/>
      <c r="E26" s="257" t="str">
        <f>IF(D26="","",(VLOOKUP(O26,Parametre!$A$15:$B$21,2)))</f>
        <v/>
      </c>
      <c r="F26" s="197"/>
      <c r="G26" s="198"/>
      <c r="H26" s="199"/>
      <c r="I26" s="199"/>
      <c r="J26" s="198"/>
      <c r="K26" s="200"/>
      <c r="L26" s="251"/>
      <c r="M26" s="157" t="s">
        <v>58</v>
      </c>
      <c r="N26" s="60"/>
      <c r="O26" s="258" t="str">
        <f t="shared" si="2"/>
        <v/>
      </c>
      <c r="P26" s="259">
        <f t="shared" si="3"/>
        <v>0</v>
      </c>
      <c r="Q26" s="259">
        <f t="shared" si="4"/>
        <v>0</v>
      </c>
      <c r="R26" s="60"/>
      <c r="S26" s="260">
        <f t="shared" si="5"/>
        <v>0</v>
      </c>
      <c r="T26" s="261"/>
      <c r="U26" s="262">
        <f t="shared" si="6"/>
        <v>0</v>
      </c>
      <c r="V26" s="262">
        <f t="shared" si="7"/>
        <v>0</v>
      </c>
      <c r="W26" s="60"/>
      <c r="X26" s="263">
        <f t="shared" si="60"/>
        <v>0</v>
      </c>
      <c r="Y26" s="264">
        <f t="shared" si="61"/>
        <v>0</v>
      </c>
      <c r="Z26" s="265"/>
      <c r="AA26" s="263">
        <f t="shared" si="62"/>
        <v>0</v>
      </c>
      <c r="AB26" s="264">
        <f t="shared" si="63"/>
        <v>0</v>
      </c>
      <c r="AC26" s="60"/>
      <c r="AD26" s="60" t="str">
        <f>IF(A26="","",(VLOOKUP(O26,Parametre!$E$2:$F$8,2)))</f>
        <v/>
      </c>
      <c r="AE26" s="60"/>
      <c r="AF26" s="266">
        <f t="shared" si="12"/>
        <v>0</v>
      </c>
      <c r="AG26" s="267">
        <f t="shared" si="13"/>
        <v>0</v>
      </c>
      <c r="AH26" s="267">
        <f t="shared" si="14"/>
        <v>0</v>
      </c>
      <c r="AI26" s="267">
        <f t="shared" si="15"/>
        <v>0</v>
      </c>
      <c r="AJ26" s="268">
        <f t="shared" si="16"/>
        <v>0</v>
      </c>
      <c r="AK26" s="60"/>
      <c r="AL26" s="266">
        <f t="shared" si="17"/>
        <v>0</v>
      </c>
      <c r="AM26" s="267">
        <f t="shared" si="18"/>
        <v>0</v>
      </c>
      <c r="AN26" s="267">
        <f t="shared" si="19"/>
        <v>0</v>
      </c>
      <c r="AO26" s="267">
        <f t="shared" si="20"/>
        <v>0</v>
      </c>
      <c r="AP26" s="268">
        <f t="shared" si="21"/>
        <v>0</v>
      </c>
      <c r="AQ26" s="60"/>
      <c r="AR26" s="266">
        <f t="shared" si="22"/>
        <v>0</v>
      </c>
      <c r="AS26" s="60"/>
      <c r="AT26" s="269">
        <f t="shared" si="23"/>
        <v>0</v>
      </c>
      <c r="AU26" s="269">
        <f t="shared" si="24"/>
        <v>0</v>
      </c>
      <c r="AV26" s="269">
        <f t="shared" si="25"/>
        <v>0</v>
      </c>
      <c r="AW26" s="270">
        <f t="shared" si="26"/>
        <v>0</v>
      </c>
      <c r="AX26" s="270">
        <f t="shared" si="27"/>
        <v>0</v>
      </c>
      <c r="AY26" s="270">
        <f t="shared" si="28"/>
        <v>0</v>
      </c>
      <c r="AZ26" s="269">
        <f t="shared" si="29"/>
        <v>0</v>
      </c>
      <c r="BA26" s="269">
        <f t="shared" si="30"/>
        <v>0</v>
      </c>
      <c r="BB26" s="269">
        <f t="shared" si="31"/>
        <v>0</v>
      </c>
      <c r="BC26" s="270">
        <f t="shared" si="32"/>
        <v>0</v>
      </c>
      <c r="BD26" s="270">
        <f t="shared" si="33"/>
        <v>0</v>
      </c>
      <c r="BE26" s="270">
        <f t="shared" si="34"/>
        <v>0</v>
      </c>
      <c r="BF26" s="269">
        <f t="shared" si="35"/>
        <v>0</v>
      </c>
      <c r="BG26" s="269">
        <f t="shared" si="36"/>
        <v>0</v>
      </c>
      <c r="BH26" s="269">
        <f t="shared" si="37"/>
        <v>0</v>
      </c>
      <c r="BI26" s="269">
        <f t="shared" si="38"/>
        <v>0</v>
      </c>
      <c r="BJ26" s="269">
        <f t="shared" si="39"/>
        <v>0</v>
      </c>
      <c r="BK26" s="60"/>
      <c r="BL26" s="269">
        <f t="shared" si="40"/>
        <v>0</v>
      </c>
      <c r="BM26" s="269">
        <f t="shared" si="41"/>
        <v>0</v>
      </c>
      <c r="BN26" s="269">
        <f t="shared" si="42"/>
        <v>0</v>
      </c>
      <c r="BO26" s="270">
        <f t="shared" si="43"/>
        <v>0</v>
      </c>
      <c r="BP26" s="270">
        <f t="shared" si="44"/>
        <v>0</v>
      </c>
      <c r="BQ26" s="270">
        <f t="shared" si="45"/>
        <v>0</v>
      </c>
      <c r="BR26" s="269">
        <f t="shared" si="46"/>
        <v>0</v>
      </c>
      <c r="BS26" s="269">
        <f t="shared" si="47"/>
        <v>0</v>
      </c>
      <c r="BT26" s="269">
        <f t="shared" si="48"/>
        <v>0</v>
      </c>
      <c r="BU26" s="270">
        <f t="shared" si="49"/>
        <v>0</v>
      </c>
      <c r="BV26" s="270">
        <f t="shared" si="50"/>
        <v>0</v>
      </c>
      <c r="BW26" s="270">
        <f t="shared" si="51"/>
        <v>0</v>
      </c>
      <c r="BX26" s="269">
        <f t="shared" si="52"/>
        <v>0</v>
      </c>
      <c r="BY26" s="269">
        <f t="shared" si="53"/>
        <v>0</v>
      </c>
      <c r="BZ26" s="269">
        <f t="shared" si="54"/>
        <v>0</v>
      </c>
      <c r="CA26" s="269">
        <f t="shared" si="55"/>
        <v>0</v>
      </c>
      <c r="CB26" s="269">
        <f t="shared" si="56"/>
        <v>0</v>
      </c>
      <c r="CC26" s="60"/>
      <c r="CD26" s="271">
        <f t="shared" si="57"/>
        <v>0</v>
      </c>
      <c r="CE26" s="272">
        <f t="shared" si="58"/>
        <v>0</v>
      </c>
      <c r="CF26" s="273">
        <f t="shared" si="59"/>
        <v>0</v>
      </c>
    </row>
    <row r="27" spans="1:84" s="153" customFormat="1" x14ac:dyDescent="0.2">
      <c r="A27" s="249"/>
      <c r="B27" s="183"/>
      <c r="C27" s="182"/>
      <c r="D27" s="184"/>
      <c r="E27" s="257" t="str">
        <f>IF(D27="","",(VLOOKUP(O27,Parametre!$A$15:$B$21,2)))</f>
        <v/>
      </c>
      <c r="F27" s="197"/>
      <c r="G27" s="198"/>
      <c r="H27" s="199"/>
      <c r="I27" s="199"/>
      <c r="J27" s="198"/>
      <c r="K27" s="200"/>
      <c r="L27" s="251"/>
      <c r="M27" s="157" t="s">
        <v>59</v>
      </c>
      <c r="N27" s="60"/>
      <c r="O27" s="258" t="str">
        <f t="shared" si="2"/>
        <v/>
      </c>
      <c r="P27" s="259">
        <f t="shared" si="3"/>
        <v>0</v>
      </c>
      <c r="Q27" s="259">
        <f t="shared" si="4"/>
        <v>0</v>
      </c>
      <c r="R27" s="60"/>
      <c r="S27" s="260">
        <f t="shared" si="5"/>
        <v>0</v>
      </c>
      <c r="T27" s="261"/>
      <c r="U27" s="262">
        <f t="shared" si="6"/>
        <v>0</v>
      </c>
      <c r="V27" s="262">
        <f t="shared" si="7"/>
        <v>0</v>
      </c>
      <c r="W27" s="60"/>
      <c r="X27" s="263">
        <f t="shared" si="60"/>
        <v>0</v>
      </c>
      <c r="Y27" s="264">
        <f t="shared" si="61"/>
        <v>0</v>
      </c>
      <c r="Z27" s="265"/>
      <c r="AA27" s="263">
        <f t="shared" si="62"/>
        <v>0</v>
      </c>
      <c r="AB27" s="264">
        <f t="shared" si="63"/>
        <v>0</v>
      </c>
      <c r="AC27" s="60"/>
      <c r="AD27" s="60" t="str">
        <f>IF(A27="","",(VLOOKUP(O27,Parametre!$E$2:$F$8,2)))</f>
        <v/>
      </c>
      <c r="AE27" s="60"/>
      <c r="AF27" s="266">
        <f t="shared" si="12"/>
        <v>0</v>
      </c>
      <c r="AG27" s="267">
        <f t="shared" si="13"/>
        <v>0</v>
      </c>
      <c r="AH27" s="267">
        <f t="shared" si="14"/>
        <v>0</v>
      </c>
      <c r="AI27" s="267">
        <f t="shared" si="15"/>
        <v>0</v>
      </c>
      <c r="AJ27" s="268">
        <f t="shared" si="16"/>
        <v>0</v>
      </c>
      <c r="AK27" s="60"/>
      <c r="AL27" s="266">
        <f t="shared" si="17"/>
        <v>0</v>
      </c>
      <c r="AM27" s="267">
        <f t="shared" si="18"/>
        <v>0</v>
      </c>
      <c r="AN27" s="267">
        <f t="shared" si="19"/>
        <v>0</v>
      </c>
      <c r="AO27" s="267">
        <f t="shared" si="20"/>
        <v>0</v>
      </c>
      <c r="AP27" s="268">
        <f t="shared" si="21"/>
        <v>0</v>
      </c>
      <c r="AQ27" s="60"/>
      <c r="AR27" s="266">
        <f t="shared" si="22"/>
        <v>0</v>
      </c>
      <c r="AS27" s="60"/>
      <c r="AT27" s="269">
        <f t="shared" si="23"/>
        <v>0</v>
      </c>
      <c r="AU27" s="269">
        <f t="shared" si="24"/>
        <v>0</v>
      </c>
      <c r="AV27" s="269">
        <f t="shared" si="25"/>
        <v>0</v>
      </c>
      <c r="AW27" s="270">
        <f t="shared" si="26"/>
        <v>0</v>
      </c>
      <c r="AX27" s="270">
        <f t="shared" si="27"/>
        <v>0</v>
      </c>
      <c r="AY27" s="270">
        <f t="shared" si="28"/>
        <v>0</v>
      </c>
      <c r="AZ27" s="269">
        <f t="shared" si="29"/>
        <v>0</v>
      </c>
      <c r="BA27" s="269">
        <f t="shared" si="30"/>
        <v>0</v>
      </c>
      <c r="BB27" s="269">
        <f t="shared" si="31"/>
        <v>0</v>
      </c>
      <c r="BC27" s="270">
        <f t="shared" si="32"/>
        <v>0</v>
      </c>
      <c r="BD27" s="270">
        <f t="shared" si="33"/>
        <v>0</v>
      </c>
      <c r="BE27" s="270">
        <f t="shared" si="34"/>
        <v>0</v>
      </c>
      <c r="BF27" s="269">
        <f t="shared" si="35"/>
        <v>0</v>
      </c>
      <c r="BG27" s="269">
        <f t="shared" si="36"/>
        <v>0</v>
      </c>
      <c r="BH27" s="269">
        <f t="shared" si="37"/>
        <v>0</v>
      </c>
      <c r="BI27" s="269">
        <f t="shared" si="38"/>
        <v>0</v>
      </c>
      <c r="BJ27" s="269">
        <f t="shared" si="39"/>
        <v>0</v>
      </c>
      <c r="BK27" s="60"/>
      <c r="BL27" s="269">
        <f t="shared" si="40"/>
        <v>0</v>
      </c>
      <c r="BM27" s="269">
        <f t="shared" si="41"/>
        <v>0</v>
      </c>
      <c r="BN27" s="269">
        <f t="shared" si="42"/>
        <v>0</v>
      </c>
      <c r="BO27" s="270">
        <f t="shared" si="43"/>
        <v>0</v>
      </c>
      <c r="BP27" s="270">
        <f t="shared" si="44"/>
        <v>0</v>
      </c>
      <c r="BQ27" s="270">
        <f t="shared" si="45"/>
        <v>0</v>
      </c>
      <c r="BR27" s="269">
        <f t="shared" si="46"/>
        <v>0</v>
      </c>
      <c r="BS27" s="269">
        <f t="shared" si="47"/>
        <v>0</v>
      </c>
      <c r="BT27" s="269">
        <f t="shared" si="48"/>
        <v>0</v>
      </c>
      <c r="BU27" s="270">
        <f t="shared" si="49"/>
        <v>0</v>
      </c>
      <c r="BV27" s="270">
        <f t="shared" si="50"/>
        <v>0</v>
      </c>
      <c r="BW27" s="270">
        <f t="shared" si="51"/>
        <v>0</v>
      </c>
      <c r="BX27" s="269">
        <f t="shared" si="52"/>
        <v>0</v>
      </c>
      <c r="BY27" s="269">
        <f t="shared" si="53"/>
        <v>0</v>
      </c>
      <c r="BZ27" s="269">
        <f t="shared" si="54"/>
        <v>0</v>
      </c>
      <c r="CA27" s="269">
        <f t="shared" si="55"/>
        <v>0</v>
      </c>
      <c r="CB27" s="269">
        <f t="shared" si="56"/>
        <v>0</v>
      </c>
      <c r="CC27" s="60"/>
      <c r="CD27" s="271">
        <f t="shared" si="57"/>
        <v>0</v>
      </c>
      <c r="CE27" s="272">
        <f t="shared" si="58"/>
        <v>0</v>
      </c>
      <c r="CF27" s="273">
        <f t="shared" si="59"/>
        <v>0</v>
      </c>
    </row>
    <row r="28" spans="1:84" s="153" customFormat="1" x14ac:dyDescent="0.2">
      <c r="A28" s="249"/>
      <c r="B28" s="183"/>
      <c r="C28" s="182"/>
      <c r="D28" s="184"/>
      <c r="E28" s="257" t="str">
        <f>IF(D28="","",(VLOOKUP(O28,Parametre!$A$15:$B$21,2)))</f>
        <v/>
      </c>
      <c r="F28" s="197"/>
      <c r="G28" s="198"/>
      <c r="H28" s="199"/>
      <c r="I28" s="199"/>
      <c r="J28" s="198"/>
      <c r="K28" s="200"/>
      <c r="L28" s="251"/>
      <c r="M28" s="157" t="s">
        <v>60</v>
      </c>
      <c r="N28" s="60"/>
      <c r="O28" s="258" t="str">
        <f t="shared" si="2"/>
        <v/>
      </c>
      <c r="P28" s="259">
        <f t="shared" si="3"/>
        <v>0</v>
      </c>
      <c r="Q28" s="259">
        <f t="shared" si="4"/>
        <v>0</v>
      </c>
      <c r="R28" s="60"/>
      <c r="S28" s="260">
        <f t="shared" si="5"/>
        <v>0</v>
      </c>
      <c r="T28" s="261"/>
      <c r="U28" s="262">
        <f t="shared" si="6"/>
        <v>0</v>
      </c>
      <c r="V28" s="262">
        <f t="shared" si="7"/>
        <v>0</v>
      </c>
      <c r="W28" s="60"/>
      <c r="X28" s="263">
        <f t="shared" si="60"/>
        <v>0</v>
      </c>
      <c r="Y28" s="264">
        <f t="shared" si="61"/>
        <v>0</v>
      </c>
      <c r="Z28" s="265"/>
      <c r="AA28" s="263">
        <f t="shared" si="62"/>
        <v>0</v>
      </c>
      <c r="AB28" s="264">
        <f t="shared" si="63"/>
        <v>0</v>
      </c>
      <c r="AC28" s="60"/>
      <c r="AD28" s="60" t="str">
        <f>IF(A28="","",(VLOOKUP(O28,Parametre!$E$2:$F$8,2)))</f>
        <v/>
      </c>
      <c r="AE28" s="60"/>
      <c r="AF28" s="266">
        <f t="shared" si="12"/>
        <v>0</v>
      </c>
      <c r="AG28" s="267">
        <f t="shared" si="13"/>
        <v>0</v>
      </c>
      <c r="AH28" s="267">
        <f t="shared" si="14"/>
        <v>0</v>
      </c>
      <c r="AI28" s="267">
        <f t="shared" si="15"/>
        <v>0</v>
      </c>
      <c r="AJ28" s="268">
        <f t="shared" si="16"/>
        <v>0</v>
      </c>
      <c r="AK28" s="60"/>
      <c r="AL28" s="266">
        <f t="shared" si="17"/>
        <v>0</v>
      </c>
      <c r="AM28" s="267">
        <f t="shared" si="18"/>
        <v>0</v>
      </c>
      <c r="AN28" s="267">
        <f t="shared" si="19"/>
        <v>0</v>
      </c>
      <c r="AO28" s="267">
        <f t="shared" si="20"/>
        <v>0</v>
      </c>
      <c r="AP28" s="268">
        <f t="shared" si="21"/>
        <v>0</v>
      </c>
      <c r="AQ28" s="60"/>
      <c r="AR28" s="266">
        <f t="shared" si="22"/>
        <v>0</v>
      </c>
      <c r="AS28" s="60"/>
      <c r="AT28" s="269">
        <f t="shared" si="23"/>
        <v>0</v>
      </c>
      <c r="AU28" s="269">
        <f t="shared" si="24"/>
        <v>0</v>
      </c>
      <c r="AV28" s="269">
        <f t="shared" si="25"/>
        <v>0</v>
      </c>
      <c r="AW28" s="270">
        <f t="shared" si="26"/>
        <v>0</v>
      </c>
      <c r="AX28" s="270">
        <f t="shared" si="27"/>
        <v>0</v>
      </c>
      <c r="AY28" s="270">
        <f t="shared" si="28"/>
        <v>0</v>
      </c>
      <c r="AZ28" s="269">
        <f t="shared" si="29"/>
        <v>0</v>
      </c>
      <c r="BA28" s="269">
        <f t="shared" si="30"/>
        <v>0</v>
      </c>
      <c r="BB28" s="269">
        <f t="shared" si="31"/>
        <v>0</v>
      </c>
      <c r="BC28" s="270">
        <f t="shared" si="32"/>
        <v>0</v>
      </c>
      <c r="BD28" s="270">
        <f t="shared" si="33"/>
        <v>0</v>
      </c>
      <c r="BE28" s="270">
        <f t="shared" si="34"/>
        <v>0</v>
      </c>
      <c r="BF28" s="269">
        <f t="shared" si="35"/>
        <v>0</v>
      </c>
      <c r="BG28" s="269">
        <f t="shared" si="36"/>
        <v>0</v>
      </c>
      <c r="BH28" s="269">
        <f t="shared" si="37"/>
        <v>0</v>
      </c>
      <c r="BI28" s="269">
        <f t="shared" si="38"/>
        <v>0</v>
      </c>
      <c r="BJ28" s="269">
        <f t="shared" si="39"/>
        <v>0</v>
      </c>
      <c r="BK28" s="60"/>
      <c r="BL28" s="269">
        <f t="shared" si="40"/>
        <v>0</v>
      </c>
      <c r="BM28" s="269">
        <f t="shared" si="41"/>
        <v>0</v>
      </c>
      <c r="BN28" s="269">
        <f t="shared" si="42"/>
        <v>0</v>
      </c>
      <c r="BO28" s="270">
        <f t="shared" si="43"/>
        <v>0</v>
      </c>
      <c r="BP28" s="270">
        <f t="shared" si="44"/>
        <v>0</v>
      </c>
      <c r="BQ28" s="270">
        <f t="shared" si="45"/>
        <v>0</v>
      </c>
      <c r="BR28" s="269">
        <f t="shared" si="46"/>
        <v>0</v>
      </c>
      <c r="BS28" s="269">
        <f t="shared" si="47"/>
        <v>0</v>
      </c>
      <c r="BT28" s="269">
        <f t="shared" si="48"/>
        <v>0</v>
      </c>
      <c r="BU28" s="270">
        <f t="shared" si="49"/>
        <v>0</v>
      </c>
      <c r="BV28" s="270">
        <f t="shared" si="50"/>
        <v>0</v>
      </c>
      <c r="BW28" s="270">
        <f t="shared" si="51"/>
        <v>0</v>
      </c>
      <c r="BX28" s="269">
        <f t="shared" si="52"/>
        <v>0</v>
      </c>
      <c r="BY28" s="269">
        <f t="shared" si="53"/>
        <v>0</v>
      </c>
      <c r="BZ28" s="269">
        <f t="shared" si="54"/>
        <v>0</v>
      </c>
      <c r="CA28" s="269">
        <f t="shared" si="55"/>
        <v>0</v>
      </c>
      <c r="CB28" s="269">
        <f t="shared" si="56"/>
        <v>0</v>
      </c>
      <c r="CC28" s="60"/>
      <c r="CD28" s="271">
        <f t="shared" si="57"/>
        <v>0</v>
      </c>
      <c r="CE28" s="272">
        <f t="shared" si="58"/>
        <v>0</v>
      </c>
      <c r="CF28" s="273">
        <f t="shared" si="59"/>
        <v>0</v>
      </c>
    </row>
    <row r="29" spans="1:84" s="153" customFormat="1" x14ac:dyDescent="0.2">
      <c r="A29" s="249"/>
      <c r="B29" s="183"/>
      <c r="C29" s="182"/>
      <c r="D29" s="184"/>
      <c r="E29" s="257" t="str">
        <f>IF(D29="","",(VLOOKUP(O29,Parametre!$A$15:$B$21,2)))</f>
        <v/>
      </c>
      <c r="F29" s="197"/>
      <c r="G29" s="198"/>
      <c r="H29" s="199"/>
      <c r="I29" s="199"/>
      <c r="J29" s="198"/>
      <c r="K29" s="200"/>
      <c r="L29" s="251"/>
      <c r="M29" s="157" t="s">
        <v>61</v>
      </c>
      <c r="N29" s="60"/>
      <c r="O29" s="258" t="str">
        <f t="shared" si="2"/>
        <v/>
      </c>
      <c r="P29" s="259">
        <f t="shared" si="3"/>
        <v>0</v>
      </c>
      <c r="Q29" s="259">
        <f t="shared" si="4"/>
        <v>0</v>
      </c>
      <c r="R29" s="60"/>
      <c r="S29" s="260">
        <f t="shared" si="5"/>
        <v>0</v>
      </c>
      <c r="T29" s="261"/>
      <c r="U29" s="262">
        <f t="shared" si="6"/>
        <v>0</v>
      </c>
      <c r="V29" s="262">
        <f t="shared" si="7"/>
        <v>0</v>
      </c>
      <c r="W29" s="60"/>
      <c r="X29" s="263">
        <f t="shared" si="60"/>
        <v>0</v>
      </c>
      <c r="Y29" s="264">
        <f t="shared" si="61"/>
        <v>0</v>
      </c>
      <c r="Z29" s="265"/>
      <c r="AA29" s="263">
        <f t="shared" si="62"/>
        <v>0</v>
      </c>
      <c r="AB29" s="264">
        <f t="shared" si="63"/>
        <v>0</v>
      </c>
      <c r="AC29" s="60"/>
      <c r="AD29" s="60" t="str">
        <f>IF(A29="","",(VLOOKUP(O29,Parametre!$E$2:$F$8,2)))</f>
        <v/>
      </c>
      <c r="AE29" s="60"/>
      <c r="AF29" s="266">
        <f t="shared" si="12"/>
        <v>0</v>
      </c>
      <c r="AG29" s="267">
        <f t="shared" si="13"/>
        <v>0</v>
      </c>
      <c r="AH29" s="267">
        <f t="shared" si="14"/>
        <v>0</v>
      </c>
      <c r="AI29" s="267">
        <f t="shared" si="15"/>
        <v>0</v>
      </c>
      <c r="AJ29" s="268">
        <f t="shared" si="16"/>
        <v>0</v>
      </c>
      <c r="AK29" s="60"/>
      <c r="AL29" s="266">
        <f t="shared" si="17"/>
        <v>0</v>
      </c>
      <c r="AM29" s="267">
        <f t="shared" si="18"/>
        <v>0</v>
      </c>
      <c r="AN29" s="267">
        <f t="shared" si="19"/>
        <v>0</v>
      </c>
      <c r="AO29" s="267">
        <f t="shared" si="20"/>
        <v>0</v>
      </c>
      <c r="AP29" s="268">
        <f t="shared" si="21"/>
        <v>0</v>
      </c>
      <c r="AQ29" s="60"/>
      <c r="AR29" s="266">
        <f t="shared" si="22"/>
        <v>0</v>
      </c>
      <c r="AS29" s="60"/>
      <c r="AT29" s="269">
        <f t="shared" si="23"/>
        <v>0</v>
      </c>
      <c r="AU29" s="269">
        <f t="shared" si="24"/>
        <v>0</v>
      </c>
      <c r="AV29" s="269">
        <f t="shared" si="25"/>
        <v>0</v>
      </c>
      <c r="AW29" s="270">
        <f t="shared" si="26"/>
        <v>0</v>
      </c>
      <c r="AX29" s="270">
        <f t="shared" si="27"/>
        <v>0</v>
      </c>
      <c r="AY29" s="270">
        <f t="shared" si="28"/>
        <v>0</v>
      </c>
      <c r="AZ29" s="269">
        <f t="shared" si="29"/>
        <v>0</v>
      </c>
      <c r="BA29" s="269">
        <f t="shared" si="30"/>
        <v>0</v>
      </c>
      <c r="BB29" s="269">
        <f t="shared" si="31"/>
        <v>0</v>
      </c>
      <c r="BC29" s="270">
        <f t="shared" si="32"/>
        <v>0</v>
      </c>
      <c r="BD29" s="270">
        <f t="shared" si="33"/>
        <v>0</v>
      </c>
      <c r="BE29" s="270">
        <f t="shared" si="34"/>
        <v>0</v>
      </c>
      <c r="BF29" s="269">
        <f t="shared" si="35"/>
        <v>0</v>
      </c>
      <c r="BG29" s="269">
        <f t="shared" si="36"/>
        <v>0</v>
      </c>
      <c r="BH29" s="269">
        <f t="shared" si="37"/>
        <v>0</v>
      </c>
      <c r="BI29" s="269">
        <f t="shared" si="38"/>
        <v>0</v>
      </c>
      <c r="BJ29" s="269">
        <f t="shared" si="39"/>
        <v>0</v>
      </c>
      <c r="BK29" s="60"/>
      <c r="BL29" s="269">
        <f t="shared" si="40"/>
        <v>0</v>
      </c>
      <c r="BM29" s="269">
        <f t="shared" si="41"/>
        <v>0</v>
      </c>
      <c r="BN29" s="269">
        <f t="shared" si="42"/>
        <v>0</v>
      </c>
      <c r="BO29" s="270">
        <f t="shared" si="43"/>
        <v>0</v>
      </c>
      <c r="BP29" s="270">
        <f t="shared" si="44"/>
        <v>0</v>
      </c>
      <c r="BQ29" s="270">
        <f t="shared" si="45"/>
        <v>0</v>
      </c>
      <c r="BR29" s="269">
        <f t="shared" si="46"/>
        <v>0</v>
      </c>
      <c r="BS29" s="269">
        <f t="shared" si="47"/>
        <v>0</v>
      </c>
      <c r="BT29" s="269">
        <f t="shared" si="48"/>
        <v>0</v>
      </c>
      <c r="BU29" s="270">
        <f t="shared" si="49"/>
        <v>0</v>
      </c>
      <c r="BV29" s="270">
        <f t="shared" si="50"/>
        <v>0</v>
      </c>
      <c r="BW29" s="270">
        <f t="shared" si="51"/>
        <v>0</v>
      </c>
      <c r="BX29" s="269">
        <f t="shared" si="52"/>
        <v>0</v>
      </c>
      <c r="BY29" s="269">
        <f t="shared" si="53"/>
        <v>0</v>
      </c>
      <c r="BZ29" s="269">
        <f t="shared" si="54"/>
        <v>0</v>
      </c>
      <c r="CA29" s="269">
        <f t="shared" si="55"/>
        <v>0</v>
      </c>
      <c r="CB29" s="269">
        <f t="shared" si="56"/>
        <v>0</v>
      </c>
      <c r="CC29" s="60"/>
      <c r="CD29" s="271">
        <f t="shared" si="57"/>
        <v>0</v>
      </c>
      <c r="CE29" s="272">
        <f t="shared" si="58"/>
        <v>0</v>
      </c>
      <c r="CF29" s="273">
        <f t="shared" si="59"/>
        <v>0</v>
      </c>
    </row>
    <row r="30" spans="1:84" s="153" customFormat="1" x14ac:dyDescent="0.2">
      <c r="A30" s="249"/>
      <c r="B30" s="183"/>
      <c r="C30" s="182"/>
      <c r="D30" s="184"/>
      <c r="E30" s="257" t="str">
        <f>IF(D30="","",(VLOOKUP(O30,Parametre!$A$15:$B$21,2)))</f>
        <v/>
      </c>
      <c r="F30" s="197"/>
      <c r="G30" s="198"/>
      <c r="H30" s="199"/>
      <c r="I30" s="199"/>
      <c r="J30" s="198"/>
      <c r="K30" s="200"/>
      <c r="L30" s="251"/>
      <c r="M30" s="157"/>
      <c r="N30" s="60"/>
      <c r="O30" s="258" t="str">
        <f t="shared" si="2"/>
        <v/>
      </c>
      <c r="P30" s="259">
        <f t="shared" si="3"/>
        <v>0</v>
      </c>
      <c r="Q30" s="259">
        <f t="shared" si="4"/>
        <v>0</v>
      </c>
      <c r="R30" s="60"/>
      <c r="S30" s="260">
        <f t="shared" si="5"/>
        <v>0</v>
      </c>
      <c r="T30" s="261"/>
      <c r="U30" s="262">
        <f t="shared" si="6"/>
        <v>0</v>
      </c>
      <c r="V30" s="262">
        <f t="shared" si="7"/>
        <v>0</v>
      </c>
      <c r="W30" s="60"/>
      <c r="X30" s="263">
        <f t="shared" si="60"/>
        <v>0</v>
      </c>
      <c r="Y30" s="264">
        <f t="shared" si="61"/>
        <v>0</v>
      </c>
      <c r="Z30" s="265"/>
      <c r="AA30" s="263">
        <f t="shared" si="62"/>
        <v>0</v>
      </c>
      <c r="AB30" s="264">
        <f t="shared" si="63"/>
        <v>0</v>
      </c>
      <c r="AC30" s="60"/>
      <c r="AD30" s="60" t="str">
        <f>IF(A30="","",(VLOOKUP(O30,Parametre!$E$2:$F$8,2)))</f>
        <v/>
      </c>
      <c r="AE30" s="60"/>
      <c r="AF30" s="266">
        <f t="shared" si="12"/>
        <v>0</v>
      </c>
      <c r="AG30" s="267">
        <f t="shared" si="13"/>
        <v>0</v>
      </c>
      <c r="AH30" s="267">
        <f t="shared" si="14"/>
        <v>0</v>
      </c>
      <c r="AI30" s="267">
        <f t="shared" si="15"/>
        <v>0</v>
      </c>
      <c r="AJ30" s="268">
        <f t="shared" si="16"/>
        <v>0</v>
      </c>
      <c r="AK30" s="60"/>
      <c r="AL30" s="266">
        <f t="shared" si="17"/>
        <v>0</v>
      </c>
      <c r="AM30" s="267">
        <f t="shared" si="18"/>
        <v>0</v>
      </c>
      <c r="AN30" s="267">
        <f t="shared" si="19"/>
        <v>0</v>
      </c>
      <c r="AO30" s="267">
        <f t="shared" si="20"/>
        <v>0</v>
      </c>
      <c r="AP30" s="268">
        <f t="shared" si="21"/>
        <v>0</v>
      </c>
      <c r="AQ30" s="60"/>
      <c r="AR30" s="266">
        <f t="shared" si="22"/>
        <v>0</v>
      </c>
      <c r="AS30" s="60"/>
      <c r="AT30" s="269">
        <f t="shared" si="23"/>
        <v>0</v>
      </c>
      <c r="AU30" s="269">
        <f t="shared" si="24"/>
        <v>0</v>
      </c>
      <c r="AV30" s="269">
        <f t="shared" si="25"/>
        <v>0</v>
      </c>
      <c r="AW30" s="270">
        <f t="shared" si="26"/>
        <v>0</v>
      </c>
      <c r="AX30" s="270">
        <f t="shared" si="27"/>
        <v>0</v>
      </c>
      <c r="AY30" s="270">
        <f t="shared" si="28"/>
        <v>0</v>
      </c>
      <c r="AZ30" s="269">
        <f t="shared" si="29"/>
        <v>0</v>
      </c>
      <c r="BA30" s="269">
        <f t="shared" si="30"/>
        <v>0</v>
      </c>
      <c r="BB30" s="269">
        <f t="shared" si="31"/>
        <v>0</v>
      </c>
      <c r="BC30" s="270">
        <f t="shared" si="32"/>
        <v>0</v>
      </c>
      <c r="BD30" s="270">
        <f t="shared" si="33"/>
        <v>0</v>
      </c>
      <c r="BE30" s="270">
        <f t="shared" si="34"/>
        <v>0</v>
      </c>
      <c r="BF30" s="269">
        <f t="shared" si="35"/>
        <v>0</v>
      </c>
      <c r="BG30" s="269">
        <f t="shared" si="36"/>
        <v>0</v>
      </c>
      <c r="BH30" s="269">
        <f t="shared" si="37"/>
        <v>0</v>
      </c>
      <c r="BI30" s="269">
        <f t="shared" si="38"/>
        <v>0</v>
      </c>
      <c r="BJ30" s="269">
        <f t="shared" si="39"/>
        <v>0</v>
      </c>
      <c r="BK30" s="60"/>
      <c r="BL30" s="269">
        <f t="shared" si="40"/>
        <v>0</v>
      </c>
      <c r="BM30" s="269">
        <f t="shared" si="41"/>
        <v>0</v>
      </c>
      <c r="BN30" s="269">
        <f t="shared" si="42"/>
        <v>0</v>
      </c>
      <c r="BO30" s="270">
        <f t="shared" si="43"/>
        <v>0</v>
      </c>
      <c r="BP30" s="270">
        <f t="shared" si="44"/>
        <v>0</v>
      </c>
      <c r="BQ30" s="270">
        <f t="shared" si="45"/>
        <v>0</v>
      </c>
      <c r="BR30" s="269">
        <f t="shared" si="46"/>
        <v>0</v>
      </c>
      <c r="BS30" s="269">
        <f t="shared" si="47"/>
        <v>0</v>
      </c>
      <c r="BT30" s="269">
        <f t="shared" si="48"/>
        <v>0</v>
      </c>
      <c r="BU30" s="270">
        <f t="shared" si="49"/>
        <v>0</v>
      </c>
      <c r="BV30" s="270">
        <f t="shared" si="50"/>
        <v>0</v>
      </c>
      <c r="BW30" s="270">
        <f t="shared" si="51"/>
        <v>0</v>
      </c>
      <c r="BX30" s="269">
        <f t="shared" si="52"/>
        <v>0</v>
      </c>
      <c r="BY30" s="269">
        <f t="shared" si="53"/>
        <v>0</v>
      </c>
      <c r="BZ30" s="269">
        <f t="shared" si="54"/>
        <v>0</v>
      </c>
      <c r="CA30" s="269">
        <f t="shared" si="55"/>
        <v>0</v>
      </c>
      <c r="CB30" s="269">
        <f t="shared" si="56"/>
        <v>0</v>
      </c>
      <c r="CC30" s="60"/>
      <c r="CD30" s="271">
        <f t="shared" si="57"/>
        <v>0</v>
      </c>
      <c r="CE30" s="272">
        <f t="shared" si="58"/>
        <v>0</v>
      </c>
      <c r="CF30" s="273">
        <f t="shared" si="59"/>
        <v>0</v>
      </c>
    </row>
    <row r="31" spans="1:84" s="153" customFormat="1" x14ac:dyDescent="0.2">
      <c r="A31" s="249"/>
      <c r="B31" s="183"/>
      <c r="C31" s="182"/>
      <c r="D31" s="184"/>
      <c r="E31" s="257" t="str">
        <f>IF(D31="","",(VLOOKUP(O31,Parametre!$A$15:$B$21,2)))</f>
        <v/>
      </c>
      <c r="F31" s="197"/>
      <c r="G31" s="198"/>
      <c r="H31" s="199"/>
      <c r="I31" s="199"/>
      <c r="J31" s="198"/>
      <c r="K31" s="200"/>
      <c r="L31" s="251"/>
      <c r="M31" s="157"/>
      <c r="N31" s="60"/>
      <c r="O31" s="258" t="str">
        <f t="shared" si="2"/>
        <v/>
      </c>
      <c r="P31" s="259">
        <f t="shared" si="3"/>
        <v>0</v>
      </c>
      <c r="Q31" s="259">
        <f t="shared" si="4"/>
        <v>0</v>
      </c>
      <c r="R31" s="60"/>
      <c r="S31" s="260">
        <f t="shared" si="5"/>
        <v>0</v>
      </c>
      <c r="T31" s="261"/>
      <c r="U31" s="262">
        <f t="shared" si="6"/>
        <v>0</v>
      </c>
      <c r="V31" s="262">
        <f t="shared" si="7"/>
        <v>0</v>
      </c>
      <c r="W31" s="60"/>
      <c r="X31" s="263">
        <f t="shared" si="60"/>
        <v>0</v>
      </c>
      <c r="Y31" s="264">
        <f t="shared" si="61"/>
        <v>0</v>
      </c>
      <c r="Z31" s="265"/>
      <c r="AA31" s="263">
        <f t="shared" si="62"/>
        <v>0</v>
      </c>
      <c r="AB31" s="264">
        <f t="shared" si="63"/>
        <v>0</v>
      </c>
      <c r="AC31" s="60"/>
      <c r="AD31" s="60" t="str">
        <f>IF(A31="","",(VLOOKUP(O31,Parametre!$E$2:$F$8,2)))</f>
        <v/>
      </c>
      <c r="AE31" s="60"/>
      <c r="AF31" s="266">
        <f t="shared" si="12"/>
        <v>0</v>
      </c>
      <c r="AG31" s="267">
        <f t="shared" si="13"/>
        <v>0</v>
      </c>
      <c r="AH31" s="267">
        <f t="shared" si="14"/>
        <v>0</v>
      </c>
      <c r="AI31" s="267">
        <f t="shared" si="15"/>
        <v>0</v>
      </c>
      <c r="AJ31" s="268">
        <f t="shared" si="16"/>
        <v>0</v>
      </c>
      <c r="AK31" s="60"/>
      <c r="AL31" s="266">
        <f t="shared" si="17"/>
        <v>0</v>
      </c>
      <c r="AM31" s="267">
        <f t="shared" si="18"/>
        <v>0</v>
      </c>
      <c r="AN31" s="267">
        <f t="shared" si="19"/>
        <v>0</v>
      </c>
      <c r="AO31" s="267">
        <f t="shared" si="20"/>
        <v>0</v>
      </c>
      <c r="AP31" s="268">
        <f t="shared" si="21"/>
        <v>0</v>
      </c>
      <c r="AQ31" s="60"/>
      <c r="AR31" s="266">
        <f t="shared" si="22"/>
        <v>0</v>
      </c>
      <c r="AS31" s="60"/>
      <c r="AT31" s="269">
        <f t="shared" si="23"/>
        <v>0</v>
      </c>
      <c r="AU31" s="269">
        <f t="shared" si="24"/>
        <v>0</v>
      </c>
      <c r="AV31" s="269">
        <f t="shared" si="25"/>
        <v>0</v>
      </c>
      <c r="AW31" s="270">
        <f t="shared" si="26"/>
        <v>0</v>
      </c>
      <c r="AX31" s="270">
        <f t="shared" si="27"/>
        <v>0</v>
      </c>
      <c r="AY31" s="270">
        <f t="shared" si="28"/>
        <v>0</v>
      </c>
      <c r="AZ31" s="269">
        <f t="shared" si="29"/>
        <v>0</v>
      </c>
      <c r="BA31" s="269">
        <f t="shared" si="30"/>
        <v>0</v>
      </c>
      <c r="BB31" s="269">
        <f t="shared" si="31"/>
        <v>0</v>
      </c>
      <c r="BC31" s="270">
        <f t="shared" si="32"/>
        <v>0</v>
      </c>
      <c r="BD31" s="270">
        <f t="shared" si="33"/>
        <v>0</v>
      </c>
      <c r="BE31" s="270">
        <f t="shared" si="34"/>
        <v>0</v>
      </c>
      <c r="BF31" s="269">
        <f t="shared" si="35"/>
        <v>0</v>
      </c>
      <c r="BG31" s="269">
        <f t="shared" si="36"/>
        <v>0</v>
      </c>
      <c r="BH31" s="269">
        <f t="shared" si="37"/>
        <v>0</v>
      </c>
      <c r="BI31" s="269">
        <f t="shared" si="38"/>
        <v>0</v>
      </c>
      <c r="BJ31" s="269">
        <f t="shared" si="39"/>
        <v>0</v>
      </c>
      <c r="BK31" s="60"/>
      <c r="BL31" s="269">
        <f t="shared" si="40"/>
        <v>0</v>
      </c>
      <c r="BM31" s="269">
        <f t="shared" si="41"/>
        <v>0</v>
      </c>
      <c r="BN31" s="269">
        <f t="shared" si="42"/>
        <v>0</v>
      </c>
      <c r="BO31" s="270">
        <f t="shared" si="43"/>
        <v>0</v>
      </c>
      <c r="BP31" s="270">
        <f t="shared" si="44"/>
        <v>0</v>
      </c>
      <c r="BQ31" s="270">
        <f t="shared" si="45"/>
        <v>0</v>
      </c>
      <c r="BR31" s="269">
        <f t="shared" si="46"/>
        <v>0</v>
      </c>
      <c r="BS31" s="269">
        <f t="shared" si="47"/>
        <v>0</v>
      </c>
      <c r="BT31" s="269">
        <f t="shared" si="48"/>
        <v>0</v>
      </c>
      <c r="BU31" s="270">
        <f t="shared" si="49"/>
        <v>0</v>
      </c>
      <c r="BV31" s="270">
        <f t="shared" si="50"/>
        <v>0</v>
      </c>
      <c r="BW31" s="270">
        <f t="shared" si="51"/>
        <v>0</v>
      </c>
      <c r="BX31" s="269">
        <f t="shared" si="52"/>
        <v>0</v>
      </c>
      <c r="BY31" s="269">
        <f t="shared" si="53"/>
        <v>0</v>
      </c>
      <c r="BZ31" s="269">
        <f t="shared" si="54"/>
        <v>0</v>
      </c>
      <c r="CA31" s="269">
        <f t="shared" si="55"/>
        <v>0</v>
      </c>
      <c r="CB31" s="269">
        <f t="shared" si="56"/>
        <v>0</v>
      </c>
      <c r="CC31" s="60"/>
      <c r="CD31" s="271">
        <f t="shared" si="57"/>
        <v>0</v>
      </c>
      <c r="CE31" s="272">
        <f t="shared" si="58"/>
        <v>0</v>
      </c>
      <c r="CF31" s="273">
        <f t="shared" si="59"/>
        <v>0</v>
      </c>
    </row>
    <row r="32" spans="1:84" s="153" customFormat="1" x14ac:dyDescent="0.2">
      <c r="A32" s="249"/>
      <c r="B32" s="183"/>
      <c r="C32" s="182"/>
      <c r="D32" s="184"/>
      <c r="E32" s="257" t="str">
        <f>IF(D32="","",(VLOOKUP(O32,Parametre!$A$15:$B$21,2)))</f>
        <v/>
      </c>
      <c r="F32" s="197"/>
      <c r="G32" s="198"/>
      <c r="H32" s="199"/>
      <c r="I32" s="199"/>
      <c r="J32" s="198"/>
      <c r="K32" s="200"/>
      <c r="L32" s="251"/>
      <c r="M32" s="157"/>
      <c r="N32" s="60"/>
      <c r="O32" s="258" t="str">
        <f t="shared" si="2"/>
        <v/>
      </c>
      <c r="P32" s="259">
        <f t="shared" si="3"/>
        <v>0</v>
      </c>
      <c r="Q32" s="259">
        <f t="shared" si="4"/>
        <v>0</v>
      </c>
      <c r="R32" s="60"/>
      <c r="S32" s="260">
        <f t="shared" si="5"/>
        <v>0</v>
      </c>
      <c r="T32" s="261"/>
      <c r="U32" s="262">
        <f t="shared" si="6"/>
        <v>0</v>
      </c>
      <c r="V32" s="262">
        <f t="shared" si="7"/>
        <v>0</v>
      </c>
      <c r="W32" s="60"/>
      <c r="X32" s="263">
        <f t="shared" si="60"/>
        <v>0</v>
      </c>
      <c r="Y32" s="264">
        <f t="shared" si="61"/>
        <v>0</v>
      </c>
      <c r="Z32" s="265"/>
      <c r="AA32" s="263">
        <f t="shared" si="62"/>
        <v>0</v>
      </c>
      <c r="AB32" s="264">
        <f t="shared" si="63"/>
        <v>0</v>
      </c>
      <c r="AC32" s="60"/>
      <c r="AD32" s="60" t="str">
        <f>IF(A32="","",(VLOOKUP(O32,Parametre!$E$2:$F$8,2)))</f>
        <v/>
      </c>
      <c r="AE32" s="60"/>
      <c r="AF32" s="266">
        <f t="shared" si="12"/>
        <v>0</v>
      </c>
      <c r="AG32" s="267">
        <f t="shared" si="13"/>
        <v>0</v>
      </c>
      <c r="AH32" s="267">
        <f t="shared" si="14"/>
        <v>0</v>
      </c>
      <c r="AI32" s="267">
        <f t="shared" si="15"/>
        <v>0</v>
      </c>
      <c r="AJ32" s="268">
        <f t="shared" si="16"/>
        <v>0</v>
      </c>
      <c r="AK32" s="60"/>
      <c r="AL32" s="266">
        <f t="shared" si="17"/>
        <v>0</v>
      </c>
      <c r="AM32" s="267">
        <f t="shared" si="18"/>
        <v>0</v>
      </c>
      <c r="AN32" s="267">
        <f t="shared" si="19"/>
        <v>0</v>
      </c>
      <c r="AO32" s="267">
        <f t="shared" si="20"/>
        <v>0</v>
      </c>
      <c r="AP32" s="268">
        <f t="shared" si="21"/>
        <v>0</v>
      </c>
      <c r="AQ32" s="60"/>
      <c r="AR32" s="266">
        <f t="shared" si="22"/>
        <v>0</v>
      </c>
      <c r="AS32" s="60"/>
      <c r="AT32" s="269">
        <f t="shared" si="23"/>
        <v>0</v>
      </c>
      <c r="AU32" s="269">
        <f t="shared" si="24"/>
        <v>0</v>
      </c>
      <c r="AV32" s="269">
        <f t="shared" si="25"/>
        <v>0</v>
      </c>
      <c r="AW32" s="270">
        <f t="shared" si="26"/>
        <v>0</v>
      </c>
      <c r="AX32" s="270">
        <f t="shared" si="27"/>
        <v>0</v>
      </c>
      <c r="AY32" s="270">
        <f t="shared" si="28"/>
        <v>0</v>
      </c>
      <c r="AZ32" s="269">
        <f t="shared" si="29"/>
        <v>0</v>
      </c>
      <c r="BA32" s="269">
        <f t="shared" si="30"/>
        <v>0</v>
      </c>
      <c r="BB32" s="269">
        <f t="shared" si="31"/>
        <v>0</v>
      </c>
      <c r="BC32" s="270">
        <f t="shared" si="32"/>
        <v>0</v>
      </c>
      <c r="BD32" s="270">
        <f t="shared" si="33"/>
        <v>0</v>
      </c>
      <c r="BE32" s="270">
        <f t="shared" si="34"/>
        <v>0</v>
      </c>
      <c r="BF32" s="269">
        <f t="shared" si="35"/>
        <v>0</v>
      </c>
      <c r="BG32" s="269">
        <f t="shared" si="36"/>
        <v>0</v>
      </c>
      <c r="BH32" s="269">
        <f t="shared" si="37"/>
        <v>0</v>
      </c>
      <c r="BI32" s="269">
        <f t="shared" si="38"/>
        <v>0</v>
      </c>
      <c r="BJ32" s="269">
        <f t="shared" si="39"/>
        <v>0</v>
      </c>
      <c r="BK32" s="60"/>
      <c r="BL32" s="269">
        <f t="shared" si="40"/>
        <v>0</v>
      </c>
      <c r="BM32" s="269">
        <f t="shared" si="41"/>
        <v>0</v>
      </c>
      <c r="BN32" s="269">
        <f t="shared" si="42"/>
        <v>0</v>
      </c>
      <c r="BO32" s="270">
        <f t="shared" si="43"/>
        <v>0</v>
      </c>
      <c r="BP32" s="270">
        <f t="shared" si="44"/>
        <v>0</v>
      </c>
      <c r="BQ32" s="270">
        <f t="shared" si="45"/>
        <v>0</v>
      </c>
      <c r="BR32" s="269">
        <f t="shared" si="46"/>
        <v>0</v>
      </c>
      <c r="BS32" s="269">
        <f t="shared" si="47"/>
        <v>0</v>
      </c>
      <c r="BT32" s="269">
        <f t="shared" si="48"/>
        <v>0</v>
      </c>
      <c r="BU32" s="270">
        <f t="shared" si="49"/>
        <v>0</v>
      </c>
      <c r="BV32" s="270">
        <f t="shared" si="50"/>
        <v>0</v>
      </c>
      <c r="BW32" s="270">
        <f t="shared" si="51"/>
        <v>0</v>
      </c>
      <c r="BX32" s="269">
        <f t="shared" si="52"/>
        <v>0</v>
      </c>
      <c r="BY32" s="269">
        <f t="shared" si="53"/>
        <v>0</v>
      </c>
      <c r="BZ32" s="269">
        <f t="shared" si="54"/>
        <v>0</v>
      </c>
      <c r="CA32" s="269">
        <f t="shared" si="55"/>
        <v>0</v>
      </c>
      <c r="CB32" s="269">
        <f t="shared" si="56"/>
        <v>0</v>
      </c>
      <c r="CC32" s="60"/>
      <c r="CD32" s="271">
        <f t="shared" si="57"/>
        <v>0</v>
      </c>
      <c r="CE32" s="272">
        <f t="shared" si="58"/>
        <v>0</v>
      </c>
      <c r="CF32" s="273">
        <f t="shared" si="59"/>
        <v>0</v>
      </c>
    </row>
    <row r="33" spans="1:84" s="153" customFormat="1" x14ac:dyDescent="0.2">
      <c r="A33" s="249"/>
      <c r="B33" s="183"/>
      <c r="C33" s="182"/>
      <c r="D33" s="184"/>
      <c r="E33" s="257" t="str">
        <f>IF(D33="","",(VLOOKUP(O33,Parametre!$A$15:$B$21,2)))</f>
        <v/>
      </c>
      <c r="F33" s="197"/>
      <c r="G33" s="198"/>
      <c r="H33" s="199"/>
      <c r="I33" s="199"/>
      <c r="J33" s="198"/>
      <c r="K33" s="200"/>
      <c r="L33" s="251"/>
      <c r="M33" s="157"/>
      <c r="N33" s="60"/>
      <c r="O33" s="258" t="str">
        <f t="shared" si="2"/>
        <v/>
      </c>
      <c r="P33" s="259">
        <f t="shared" si="3"/>
        <v>0</v>
      </c>
      <c r="Q33" s="259">
        <f t="shared" si="4"/>
        <v>0</v>
      </c>
      <c r="R33" s="60"/>
      <c r="S33" s="260">
        <f t="shared" si="5"/>
        <v>0</v>
      </c>
      <c r="T33" s="261"/>
      <c r="U33" s="262">
        <f t="shared" si="6"/>
        <v>0</v>
      </c>
      <c r="V33" s="262">
        <f t="shared" si="7"/>
        <v>0</v>
      </c>
      <c r="W33" s="60"/>
      <c r="X33" s="263">
        <f t="shared" si="60"/>
        <v>0</v>
      </c>
      <c r="Y33" s="264">
        <f t="shared" si="61"/>
        <v>0</v>
      </c>
      <c r="Z33" s="265"/>
      <c r="AA33" s="263">
        <f t="shared" si="62"/>
        <v>0</v>
      </c>
      <c r="AB33" s="264">
        <f t="shared" si="63"/>
        <v>0</v>
      </c>
      <c r="AC33" s="60"/>
      <c r="AD33" s="60" t="str">
        <f>IF(A33="","",(VLOOKUP(O33,Parametre!$E$2:$F$8,2)))</f>
        <v/>
      </c>
      <c r="AE33" s="60"/>
      <c r="AF33" s="266">
        <f t="shared" si="12"/>
        <v>0</v>
      </c>
      <c r="AG33" s="267">
        <f t="shared" si="13"/>
        <v>0</v>
      </c>
      <c r="AH33" s="267">
        <f t="shared" si="14"/>
        <v>0</v>
      </c>
      <c r="AI33" s="267">
        <f t="shared" si="15"/>
        <v>0</v>
      </c>
      <c r="AJ33" s="268">
        <f t="shared" si="16"/>
        <v>0</v>
      </c>
      <c r="AK33" s="60"/>
      <c r="AL33" s="266">
        <f t="shared" si="17"/>
        <v>0</v>
      </c>
      <c r="AM33" s="267">
        <f t="shared" si="18"/>
        <v>0</v>
      </c>
      <c r="AN33" s="267">
        <f t="shared" si="19"/>
        <v>0</v>
      </c>
      <c r="AO33" s="267">
        <f t="shared" si="20"/>
        <v>0</v>
      </c>
      <c r="AP33" s="268">
        <f t="shared" si="21"/>
        <v>0</v>
      </c>
      <c r="AQ33" s="60"/>
      <c r="AR33" s="266">
        <f t="shared" si="22"/>
        <v>0</v>
      </c>
      <c r="AS33" s="60"/>
      <c r="AT33" s="269">
        <f t="shared" si="23"/>
        <v>0</v>
      </c>
      <c r="AU33" s="269">
        <f t="shared" si="24"/>
        <v>0</v>
      </c>
      <c r="AV33" s="269">
        <f t="shared" si="25"/>
        <v>0</v>
      </c>
      <c r="AW33" s="270">
        <f t="shared" si="26"/>
        <v>0</v>
      </c>
      <c r="AX33" s="270">
        <f t="shared" si="27"/>
        <v>0</v>
      </c>
      <c r="AY33" s="270">
        <f t="shared" si="28"/>
        <v>0</v>
      </c>
      <c r="AZ33" s="269">
        <f t="shared" si="29"/>
        <v>0</v>
      </c>
      <c r="BA33" s="269">
        <f t="shared" si="30"/>
        <v>0</v>
      </c>
      <c r="BB33" s="269">
        <f t="shared" si="31"/>
        <v>0</v>
      </c>
      <c r="BC33" s="270">
        <f t="shared" si="32"/>
        <v>0</v>
      </c>
      <c r="BD33" s="270">
        <f t="shared" si="33"/>
        <v>0</v>
      </c>
      <c r="BE33" s="270">
        <f t="shared" si="34"/>
        <v>0</v>
      </c>
      <c r="BF33" s="269">
        <f t="shared" si="35"/>
        <v>0</v>
      </c>
      <c r="BG33" s="269">
        <f t="shared" si="36"/>
        <v>0</v>
      </c>
      <c r="BH33" s="269">
        <f t="shared" si="37"/>
        <v>0</v>
      </c>
      <c r="BI33" s="269">
        <f t="shared" si="38"/>
        <v>0</v>
      </c>
      <c r="BJ33" s="269">
        <f t="shared" si="39"/>
        <v>0</v>
      </c>
      <c r="BK33" s="60"/>
      <c r="BL33" s="269">
        <f t="shared" si="40"/>
        <v>0</v>
      </c>
      <c r="BM33" s="269">
        <f t="shared" si="41"/>
        <v>0</v>
      </c>
      <c r="BN33" s="269">
        <f t="shared" si="42"/>
        <v>0</v>
      </c>
      <c r="BO33" s="270">
        <f t="shared" si="43"/>
        <v>0</v>
      </c>
      <c r="BP33" s="270">
        <f t="shared" si="44"/>
        <v>0</v>
      </c>
      <c r="BQ33" s="270">
        <f t="shared" si="45"/>
        <v>0</v>
      </c>
      <c r="BR33" s="269">
        <f t="shared" si="46"/>
        <v>0</v>
      </c>
      <c r="BS33" s="269">
        <f t="shared" si="47"/>
        <v>0</v>
      </c>
      <c r="BT33" s="269">
        <f t="shared" si="48"/>
        <v>0</v>
      </c>
      <c r="BU33" s="270">
        <f t="shared" si="49"/>
        <v>0</v>
      </c>
      <c r="BV33" s="270">
        <f t="shared" si="50"/>
        <v>0</v>
      </c>
      <c r="BW33" s="270">
        <f t="shared" si="51"/>
        <v>0</v>
      </c>
      <c r="BX33" s="269">
        <f t="shared" si="52"/>
        <v>0</v>
      </c>
      <c r="BY33" s="269">
        <f t="shared" si="53"/>
        <v>0</v>
      </c>
      <c r="BZ33" s="269">
        <f t="shared" si="54"/>
        <v>0</v>
      </c>
      <c r="CA33" s="269">
        <f t="shared" si="55"/>
        <v>0</v>
      </c>
      <c r="CB33" s="269">
        <f t="shared" si="56"/>
        <v>0</v>
      </c>
      <c r="CC33" s="60"/>
      <c r="CD33" s="271">
        <f t="shared" si="57"/>
        <v>0</v>
      </c>
      <c r="CE33" s="272">
        <f t="shared" si="58"/>
        <v>0</v>
      </c>
      <c r="CF33" s="273">
        <f t="shared" si="59"/>
        <v>0</v>
      </c>
    </row>
    <row r="34" spans="1:84" s="153" customFormat="1" x14ac:dyDescent="0.2">
      <c r="A34" s="249"/>
      <c r="B34" s="183"/>
      <c r="C34" s="182"/>
      <c r="D34" s="184"/>
      <c r="E34" s="257" t="str">
        <f>IF(D34="","",(VLOOKUP(O34,Parametre!$A$15:$B$21,2)))</f>
        <v/>
      </c>
      <c r="F34" s="197"/>
      <c r="G34" s="198"/>
      <c r="H34" s="199"/>
      <c r="I34" s="199"/>
      <c r="J34" s="198"/>
      <c r="K34" s="200"/>
      <c r="L34" s="251"/>
      <c r="M34" s="157"/>
      <c r="N34" s="60"/>
      <c r="O34" s="258" t="str">
        <f t="shared" si="2"/>
        <v/>
      </c>
      <c r="P34" s="259">
        <f t="shared" si="3"/>
        <v>0</v>
      </c>
      <c r="Q34" s="259">
        <f t="shared" si="4"/>
        <v>0</v>
      </c>
      <c r="R34" s="60"/>
      <c r="S34" s="260">
        <f t="shared" si="5"/>
        <v>0</v>
      </c>
      <c r="T34" s="261"/>
      <c r="U34" s="262">
        <f t="shared" si="6"/>
        <v>0</v>
      </c>
      <c r="V34" s="262">
        <f t="shared" si="7"/>
        <v>0</v>
      </c>
      <c r="W34" s="60"/>
      <c r="X34" s="263">
        <f t="shared" si="60"/>
        <v>0</v>
      </c>
      <c r="Y34" s="264">
        <f t="shared" si="61"/>
        <v>0</v>
      </c>
      <c r="Z34" s="265"/>
      <c r="AA34" s="263">
        <f t="shared" si="62"/>
        <v>0</v>
      </c>
      <c r="AB34" s="264">
        <f t="shared" si="63"/>
        <v>0</v>
      </c>
      <c r="AC34" s="60"/>
      <c r="AD34" s="60" t="str">
        <f>IF(A34="","",(VLOOKUP(O34,Parametre!$E$2:$F$8,2)))</f>
        <v/>
      </c>
      <c r="AE34" s="60"/>
      <c r="AF34" s="266">
        <f t="shared" si="12"/>
        <v>0</v>
      </c>
      <c r="AG34" s="267">
        <f t="shared" si="13"/>
        <v>0</v>
      </c>
      <c r="AH34" s="267">
        <f t="shared" si="14"/>
        <v>0</v>
      </c>
      <c r="AI34" s="267">
        <f t="shared" si="15"/>
        <v>0</v>
      </c>
      <c r="AJ34" s="268">
        <f t="shared" si="16"/>
        <v>0</v>
      </c>
      <c r="AK34" s="60"/>
      <c r="AL34" s="266">
        <f t="shared" si="17"/>
        <v>0</v>
      </c>
      <c r="AM34" s="267">
        <f t="shared" si="18"/>
        <v>0</v>
      </c>
      <c r="AN34" s="267">
        <f t="shared" si="19"/>
        <v>0</v>
      </c>
      <c r="AO34" s="267">
        <f t="shared" si="20"/>
        <v>0</v>
      </c>
      <c r="AP34" s="268">
        <f t="shared" si="21"/>
        <v>0</v>
      </c>
      <c r="AQ34" s="60"/>
      <c r="AR34" s="266">
        <f t="shared" si="22"/>
        <v>0</v>
      </c>
      <c r="AS34" s="60"/>
      <c r="AT34" s="269">
        <f t="shared" si="23"/>
        <v>0</v>
      </c>
      <c r="AU34" s="269">
        <f t="shared" si="24"/>
        <v>0</v>
      </c>
      <c r="AV34" s="269">
        <f t="shared" si="25"/>
        <v>0</v>
      </c>
      <c r="AW34" s="270">
        <f t="shared" si="26"/>
        <v>0</v>
      </c>
      <c r="AX34" s="270">
        <f t="shared" si="27"/>
        <v>0</v>
      </c>
      <c r="AY34" s="270">
        <f t="shared" si="28"/>
        <v>0</v>
      </c>
      <c r="AZ34" s="269">
        <f t="shared" si="29"/>
        <v>0</v>
      </c>
      <c r="BA34" s="269">
        <f t="shared" si="30"/>
        <v>0</v>
      </c>
      <c r="BB34" s="269">
        <f t="shared" si="31"/>
        <v>0</v>
      </c>
      <c r="BC34" s="270">
        <f t="shared" si="32"/>
        <v>0</v>
      </c>
      <c r="BD34" s="270">
        <f t="shared" si="33"/>
        <v>0</v>
      </c>
      <c r="BE34" s="270">
        <f t="shared" si="34"/>
        <v>0</v>
      </c>
      <c r="BF34" s="269">
        <f t="shared" si="35"/>
        <v>0</v>
      </c>
      <c r="BG34" s="269">
        <f t="shared" si="36"/>
        <v>0</v>
      </c>
      <c r="BH34" s="269">
        <f t="shared" si="37"/>
        <v>0</v>
      </c>
      <c r="BI34" s="269">
        <f t="shared" si="38"/>
        <v>0</v>
      </c>
      <c r="BJ34" s="269">
        <f t="shared" si="39"/>
        <v>0</v>
      </c>
      <c r="BK34" s="60"/>
      <c r="BL34" s="269">
        <f t="shared" si="40"/>
        <v>0</v>
      </c>
      <c r="BM34" s="269">
        <f t="shared" si="41"/>
        <v>0</v>
      </c>
      <c r="BN34" s="269">
        <f t="shared" si="42"/>
        <v>0</v>
      </c>
      <c r="BO34" s="270">
        <f t="shared" si="43"/>
        <v>0</v>
      </c>
      <c r="BP34" s="270">
        <f t="shared" si="44"/>
        <v>0</v>
      </c>
      <c r="BQ34" s="270">
        <f t="shared" si="45"/>
        <v>0</v>
      </c>
      <c r="BR34" s="269">
        <f t="shared" si="46"/>
        <v>0</v>
      </c>
      <c r="BS34" s="269">
        <f t="shared" si="47"/>
        <v>0</v>
      </c>
      <c r="BT34" s="269">
        <f t="shared" si="48"/>
        <v>0</v>
      </c>
      <c r="BU34" s="270">
        <f t="shared" si="49"/>
        <v>0</v>
      </c>
      <c r="BV34" s="270">
        <f t="shared" si="50"/>
        <v>0</v>
      </c>
      <c r="BW34" s="270">
        <f t="shared" si="51"/>
        <v>0</v>
      </c>
      <c r="BX34" s="269">
        <f t="shared" si="52"/>
        <v>0</v>
      </c>
      <c r="BY34" s="269">
        <f t="shared" si="53"/>
        <v>0</v>
      </c>
      <c r="BZ34" s="269">
        <f t="shared" si="54"/>
        <v>0</v>
      </c>
      <c r="CA34" s="269">
        <f t="shared" si="55"/>
        <v>0</v>
      </c>
      <c r="CB34" s="269">
        <f t="shared" si="56"/>
        <v>0</v>
      </c>
      <c r="CC34" s="60"/>
      <c r="CD34" s="271">
        <f t="shared" si="57"/>
        <v>0</v>
      </c>
      <c r="CE34" s="272">
        <f t="shared" si="58"/>
        <v>0</v>
      </c>
      <c r="CF34" s="273">
        <f t="shared" si="59"/>
        <v>0</v>
      </c>
    </row>
    <row r="35" spans="1:84" s="153" customFormat="1" x14ac:dyDescent="0.2">
      <c r="A35" s="249"/>
      <c r="B35" s="183"/>
      <c r="C35" s="182"/>
      <c r="D35" s="184"/>
      <c r="E35" s="257" t="str">
        <f>IF(D35="","",(VLOOKUP(O35,Parametre!$A$15:$B$21,2)))</f>
        <v/>
      </c>
      <c r="F35" s="197"/>
      <c r="G35" s="198"/>
      <c r="H35" s="199"/>
      <c r="I35" s="199"/>
      <c r="J35" s="198"/>
      <c r="K35" s="200"/>
      <c r="L35" s="251"/>
      <c r="M35" s="157"/>
      <c r="N35" s="60"/>
      <c r="O35" s="258" t="str">
        <f t="shared" si="2"/>
        <v/>
      </c>
      <c r="P35" s="259">
        <f t="shared" si="3"/>
        <v>0</v>
      </c>
      <c r="Q35" s="259">
        <f t="shared" si="4"/>
        <v>0</v>
      </c>
      <c r="R35" s="60"/>
      <c r="S35" s="260">
        <f t="shared" si="5"/>
        <v>0</v>
      </c>
      <c r="T35" s="261"/>
      <c r="U35" s="262">
        <f t="shared" si="6"/>
        <v>0</v>
      </c>
      <c r="V35" s="262">
        <f t="shared" si="7"/>
        <v>0</v>
      </c>
      <c r="W35" s="60"/>
      <c r="X35" s="263">
        <f t="shared" si="60"/>
        <v>0</v>
      </c>
      <c r="Y35" s="264">
        <f t="shared" si="61"/>
        <v>0</v>
      </c>
      <c r="Z35" s="265"/>
      <c r="AA35" s="263">
        <f t="shared" si="62"/>
        <v>0</v>
      </c>
      <c r="AB35" s="264">
        <f t="shared" si="63"/>
        <v>0</v>
      </c>
      <c r="AC35" s="60"/>
      <c r="AD35" s="60" t="str">
        <f>IF(A35="","",(VLOOKUP(O35,Parametre!$E$2:$F$8,2)))</f>
        <v/>
      </c>
      <c r="AE35" s="60"/>
      <c r="AF35" s="266">
        <f t="shared" si="12"/>
        <v>0</v>
      </c>
      <c r="AG35" s="267">
        <f t="shared" si="13"/>
        <v>0</v>
      </c>
      <c r="AH35" s="267">
        <f t="shared" si="14"/>
        <v>0</v>
      </c>
      <c r="AI35" s="267">
        <f t="shared" si="15"/>
        <v>0</v>
      </c>
      <c r="AJ35" s="268">
        <f t="shared" si="16"/>
        <v>0</v>
      </c>
      <c r="AK35" s="60"/>
      <c r="AL35" s="266">
        <f t="shared" si="17"/>
        <v>0</v>
      </c>
      <c r="AM35" s="267">
        <f t="shared" si="18"/>
        <v>0</v>
      </c>
      <c r="AN35" s="267">
        <f t="shared" si="19"/>
        <v>0</v>
      </c>
      <c r="AO35" s="267">
        <f t="shared" si="20"/>
        <v>0</v>
      </c>
      <c r="AP35" s="268">
        <f t="shared" si="21"/>
        <v>0</v>
      </c>
      <c r="AQ35" s="60"/>
      <c r="AR35" s="266">
        <f t="shared" si="22"/>
        <v>0</v>
      </c>
      <c r="AS35" s="60"/>
      <c r="AT35" s="269">
        <f t="shared" si="23"/>
        <v>0</v>
      </c>
      <c r="AU35" s="269">
        <f t="shared" si="24"/>
        <v>0</v>
      </c>
      <c r="AV35" s="269">
        <f t="shared" si="25"/>
        <v>0</v>
      </c>
      <c r="AW35" s="270">
        <f t="shared" si="26"/>
        <v>0</v>
      </c>
      <c r="AX35" s="270">
        <f t="shared" si="27"/>
        <v>0</v>
      </c>
      <c r="AY35" s="270">
        <f t="shared" si="28"/>
        <v>0</v>
      </c>
      <c r="AZ35" s="269">
        <f t="shared" si="29"/>
        <v>0</v>
      </c>
      <c r="BA35" s="269">
        <f t="shared" si="30"/>
        <v>0</v>
      </c>
      <c r="BB35" s="269">
        <f t="shared" si="31"/>
        <v>0</v>
      </c>
      <c r="BC35" s="270">
        <f t="shared" si="32"/>
        <v>0</v>
      </c>
      <c r="BD35" s="270">
        <f t="shared" si="33"/>
        <v>0</v>
      </c>
      <c r="BE35" s="270">
        <f t="shared" si="34"/>
        <v>0</v>
      </c>
      <c r="BF35" s="269">
        <f t="shared" si="35"/>
        <v>0</v>
      </c>
      <c r="BG35" s="269">
        <f t="shared" si="36"/>
        <v>0</v>
      </c>
      <c r="BH35" s="269">
        <f t="shared" si="37"/>
        <v>0</v>
      </c>
      <c r="BI35" s="269">
        <f t="shared" si="38"/>
        <v>0</v>
      </c>
      <c r="BJ35" s="269">
        <f t="shared" si="39"/>
        <v>0</v>
      </c>
      <c r="BK35" s="60"/>
      <c r="BL35" s="269">
        <f t="shared" si="40"/>
        <v>0</v>
      </c>
      <c r="BM35" s="269">
        <f t="shared" si="41"/>
        <v>0</v>
      </c>
      <c r="BN35" s="269">
        <f t="shared" si="42"/>
        <v>0</v>
      </c>
      <c r="BO35" s="270">
        <f t="shared" si="43"/>
        <v>0</v>
      </c>
      <c r="BP35" s="270">
        <f t="shared" si="44"/>
        <v>0</v>
      </c>
      <c r="BQ35" s="270">
        <f t="shared" si="45"/>
        <v>0</v>
      </c>
      <c r="BR35" s="269">
        <f t="shared" si="46"/>
        <v>0</v>
      </c>
      <c r="BS35" s="269">
        <f t="shared" si="47"/>
        <v>0</v>
      </c>
      <c r="BT35" s="269">
        <f t="shared" si="48"/>
        <v>0</v>
      </c>
      <c r="BU35" s="270">
        <f t="shared" si="49"/>
        <v>0</v>
      </c>
      <c r="BV35" s="270">
        <f t="shared" si="50"/>
        <v>0</v>
      </c>
      <c r="BW35" s="270">
        <f t="shared" si="51"/>
        <v>0</v>
      </c>
      <c r="BX35" s="269">
        <f t="shared" si="52"/>
        <v>0</v>
      </c>
      <c r="BY35" s="269">
        <f t="shared" si="53"/>
        <v>0</v>
      </c>
      <c r="BZ35" s="269">
        <f t="shared" si="54"/>
        <v>0</v>
      </c>
      <c r="CA35" s="269">
        <f t="shared" si="55"/>
        <v>0</v>
      </c>
      <c r="CB35" s="269">
        <f t="shared" si="56"/>
        <v>0</v>
      </c>
      <c r="CC35" s="60"/>
      <c r="CD35" s="271">
        <f t="shared" si="57"/>
        <v>0</v>
      </c>
      <c r="CE35" s="272">
        <f t="shared" si="58"/>
        <v>0</v>
      </c>
      <c r="CF35" s="273">
        <f t="shared" si="59"/>
        <v>0</v>
      </c>
    </row>
    <row r="36" spans="1:84" s="153" customFormat="1" x14ac:dyDescent="0.2">
      <c r="A36" s="249"/>
      <c r="B36" s="183"/>
      <c r="C36" s="182"/>
      <c r="D36" s="184"/>
      <c r="E36" s="257" t="str">
        <f>IF(D36="","",(VLOOKUP(O36,Parametre!$A$15:$B$21,2)))</f>
        <v/>
      </c>
      <c r="F36" s="197"/>
      <c r="G36" s="198"/>
      <c r="H36" s="199"/>
      <c r="I36" s="199"/>
      <c r="J36" s="198"/>
      <c r="K36" s="200"/>
      <c r="L36" s="251"/>
      <c r="M36" s="157"/>
      <c r="N36" s="60"/>
      <c r="O36" s="258" t="str">
        <f t="shared" si="2"/>
        <v/>
      </c>
      <c r="P36" s="259">
        <f t="shared" si="3"/>
        <v>0</v>
      </c>
      <c r="Q36" s="259">
        <f t="shared" si="4"/>
        <v>0</v>
      </c>
      <c r="R36" s="60"/>
      <c r="S36" s="260">
        <f t="shared" si="5"/>
        <v>0</v>
      </c>
      <c r="T36" s="261"/>
      <c r="U36" s="262">
        <f t="shared" si="6"/>
        <v>0</v>
      </c>
      <c r="V36" s="262">
        <f t="shared" si="7"/>
        <v>0</v>
      </c>
      <c r="W36" s="60"/>
      <c r="X36" s="263">
        <f t="shared" si="60"/>
        <v>0</v>
      </c>
      <c r="Y36" s="264">
        <f t="shared" si="61"/>
        <v>0</v>
      </c>
      <c r="Z36" s="265"/>
      <c r="AA36" s="263">
        <f t="shared" si="62"/>
        <v>0</v>
      </c>
      <c r="AB36" s="264">
        <f t="shared" si="63"/>
        <v>0</v>
      </c>
      <c r="AC36" s="60"/>
      <c r="AD36" s="60" t="str">
        <f>IF(A36="","",(VLOOKUP(O36,Parametre!$E$2:$F$8,2)))</f>
        <v/>
      </c>
      <c r="AE36" s="60"/>
      <c r="AF36" s="266">
        <f t="shared" si="12"/>
        <v>0</v>
      </c>
      <c r="AG36" s="267">
        <f t="shared" si="13"/>
        <v>0</v>
      </c>
      <c r="AH36" s="267">
        <f t="shared" si="14"/>
        <v>0</v>
      </c>
      <c r="AI36" s="267">
        <f t="shared" si="15"/>
        <v>0</v>
      </c>
      <c r="AJ36" s="268">
        <f t="shared" si="16"/>
        <v>0</v>
      </c>
      <c r="AK36" s="60"/>
      <c r="AL36" s="266">
        <f t="shared" si="17"/>
        <v>0</v>
      </c>
      <c r="AM36" s="267">
        <f t="shared" si="18"/>
        <v>0</v>
      </c>
      <c r="AN36" s="267">
        <f t="shared" si="19"/>
        <v>0</v>
      </c>
      <c r="AO36" s="267">
        <f t="shared" si="20"/>
        <v>0</v>
      </c>
      <c r="AP36" s="268">
        <f t="shared" si="21"/>
        <v>0</v>
      </c>
      <c r="AQ36" s="60"/>
      <c r="AR36" s="266">
        <f t="shared" si="22"/>
        <v>0</v>
      </c>
      <c r="AS36" s="60"/>
      <c r="AT36" s="269">
        <f t="shared" si="23"/>
        <v>0</v>
      </c>
      <c r="AU36" s="269">
        <f t="shared" si="24"/>
        <v>0</v>
      </c>
      <c r="AV36" s="269">
        <f t="shared" si="25"/>
        <v>0</v>
      </c>
      <c r="AW36" s="270">
        <f t="shared" si="26"/>
        <v>0</v>
      </c>
      <c r="AX36" s="270">
        <f t="shared" si="27"/>
        <v>0</v>
      </c>
      <c r="AY36" s="270">
        <f t="shared" si="28"/>
        <v>0</v>
      </c>
      <c r="AZ36" s="269">
        <f t="shared" si="29"/>
        <v>0</v>
      </c>
      <c r="BA36" s="269">
        <f t="shared" si="30"/>
        <v>0</v>
      </c>
      <c r="BB36" s="269">
        <f t="shared" si="31"/>
        <v>0</v>
      </c>
      <c r="BC36" s="270">
        <f t="shared" si="32"/>
        <v>0</v>
      </c>
      <c r="BD36" s="270">
        <f t="shared" si="33"/>
        <v>0</v>
      </c>
      <c r="BE36" s="270">
        <f t="shared" si="34"/>
        <v>0</v>
      </c>
      <c r="BF36" s="269">
        <f t="shared" si="35"/>
        <v>0</v>
      </c>
      <c r="BG36" s="269">
        <f t="shared" si="36"/>
        <v>0</v>
      </c>
      <c r="BH36" s="269">
        <f t="shared" si="37"/>
        <v>0</v>
      </c>
      <c r="BI36" s="269">
        <f t="shared" si="38"/>
        <v>0</v>
      </c>
      <c r="BJ36" s="269">
        <f t="shared" si="39"/>
        <v>0</v>
      </c>
      <c r="BK36" s="60"/>
      <c r="BL36" s="269">
        <f t="shared" si="40"/>
        <v>0</v>
      </c>
      <c r="BM36" s="269">
        <f t="shared" si="41"/>
        <v>0</v>
      </c>
      <c r="BN36" s="269">
        <f t="shared" si="42"/>
        <v>0</v>
      </c>
      <c r="BO36" s="270">
        <f t="shared" si="43"/>
        <v>0</v>
      </c>
      <c r="BP36" s="270">
        <f t="shared" si="44"/>
        <v>0</v>
      </c>
      <c r="BQ36" s="270">
        <f t="shared" si="45"/>
        <v>0</v>
      </c>
      <c r="BR36" s="269">
        <f t="shared" si="46"/>
        <v>0</v>
      </c>
      <c r="BS36" s="269">
        <f t="shared" si="47"/>
        <v>0</v>
      </c>
      <c r="BT36" s="269">
        <f t="shared" si="48"/>
        <v>0</v>
      </c>
      <c r="BU36" s="270">
        <f t="shared" si="49"/>
        <v>0</v>
      </c>
      <c r="BV36" s="270">
        <f t="shared" si="50"/>
        <v>0</v>
      </c>
      <c r="BW36" s="270">
        <f t="shared" si="51"/>
        <v>0</v>
      </c>
      <c r="BX36" s="269">
        <f t="shared" si="52"/>
        <v>0</v>
      </c>
      <c r="BY36" s="269">
        <f t="shared" si="53"/>
        <v>0</v>
      </c>
      <c r="BZ36" s="269">
        <f t="shared" si="54"/>
        <v>0</v>
      </c>
      <c r="CA36" s="269">
        <f t="shared" si="55"/>
        <v>0</v>
      </c>
      <c r="CB36" s="269">
        <f t="shared" si="56"/>
        <v>0</v>
      </c>
      <c r="CC36" s="60"/>
      <c r="CD36" s="271">
        <f t="shared" si="57"/>
        <v>0</v>
      </c>
      <c r="CE36" s="272">
        <f t="shared" si="58"/>
        <v>0</v>
      </c>
      <c r="CF36" s="273">
        <f t="shared" si="59"/>
        <v>0</v>
      </c>
    </row>
    <row r="37" spans="1:84" s="153" customFormat="1" x14ac:dyDescent="0.2">
      <c r="A37" s="249"/>
      <c r="B37" s="183"/>
      <c r="C37" s="182"/>
      <c r="D37" s="184"/>
      <c r="E37" s="257" t="str">
        <f>IF(D37="","",(VLOOKUP(O37,Parametre!$A$15:$B$21,2)))</f>
        <v/>
      </c>
      <c r="F37" s="197"/>
      <c r="G37" s="198"/>
      <c r="H37" s="199"/>
      <c r="I37" s="199"/>
      <c r="J37" s="198"/>
      <c r="K37" s="200"/>
      <c r="L37" s="251"/>
      <c r="M37" s="157"/>
      <c r="N37" s="60"/>
      <c r="O37" s="258" t="str">
        <f t="shared" si="2"/>
        <v/>
      </c>
      <c r="P37" s="259">
        <f t="shared" si="3"/>
        <v>0</v>
      </c>
      <c r="Q37" s="259">
        <f t="shared" si="4"/>
        <v>0</v>
      </c>
      <c r="R37" s="60"/>
      <c r="S37" s="260">
        <f t="shared" si="5"/>
        <v>0</v>
      </c>
      <c r="T37" s="261"/>
      <c r="U37" s="262">
        <f t="shared" si="6"/>
        <v>0</v>
      </c>
      <c r="V37" s="262">
        <f t="shared" si="7"/>
        <v>0</v>
      </c>
      <c r="W37" s="60"/>
      <c r="X37" s="263">
        <f t="shared" si="60"/>
        <v>0</v>
      </c>
      <c r="Y37" s="264">
        <f t="shared" si="61"/>
        <v>0</v>
      </c>
      <c r="Z37" s="265"/>
      <c r="AA37" s="263">
        <f t="shared" si="62"/>
        <v>0</v>
      </c>
      <c r="AB37" s="264">
        <f t="shared" si="63"/>
        <v>0</v>
      </c>
      <c r="AC37" s="60"/>
      <c r="AD37" s="60" t="str">
        <f>IF(A37="","",(VLOOKUP(O37,Parametre!$E$2:$F$8,2)))</f>
        <v/>
      </c>
      <c r="AE37" s="60"/>
      <c r="AF37" s="266">
        <f t="shared" si="12"/>
        <v>0</v>
      </c>
      <c r="AG37" s="267">
        <f t="shared" si="13"/>
        <v>0</v>
      </c>
      <c r="AH37" s="267">
        <f t="shared" si="14"/>
        <v>0</v>
      </c>
      <c r="AI37" s="267">
        <f t="shared" si="15"/>
        <v>0</v>
      </c>
      <c r="AJ37" s="268">
        <f t="shared" si="16"/>
        <v>0</v>
      </c>
      <c r="AK37" s="60"/>
      <c r="AL37" s="266">
        <f t="shared" si="17"/>
        <v>0</v>
      </c>
      <c r="AM37" s="267">
        <f t="shared" si="18"/>
        <v>0</v>
      </c>
      <c r="AN37" s="267">
        <f t="shared" si="19"/>
        <v>0</v>
      </c>
      <c r="AO37" s="267">
        <f t="shared" si="20"/>
        <v>0</v>
      </c>
      <c r="AP37" s="268">
        <f t="shared" si="21"/>
        <v>0</v>
      </c>
      <c r="AQ37" s="60"/>
      <c r="AR37" s="266">
        <f t="shared" si="22"/>
        <v>0</v>
      </c>
      <c r="AS37" s="60"/>
      <c r="AT37" s="269">
        <f t="shared" si="23"/>
        <v>0</v>
      </c>
      <c r="AU37" s="269">
        <f t="shared" si="24"/>
        <v>0</v>
      </c>
      <c r="AV37" s="269">
        <f t="shared" si="25"/>
        <v>0</v>
      </c>
      <c r="AW37" s="270">
        <f t="shared" si="26"/>
        <v>0</v>
      </c>
      <c r="AX37" s="270">
        <f t="shared" si="27"/>
        <v>0</v>
      </c>
      <c r="AY37" s="270">
        <f t="shared" si="28"/>
        <v>0</v>
      </c>
      <c r="AZ37" s="269">
        <f t="shared" si="29"/>
        <v>0</v>
      </c>
      <c r="BA37" s="269">
        <f t="shared" si="30"/>
        <v>0</v>
      </c>
      <c r="BB37" s="269">
        <f t="shared" si="31"/>
        <v>0</v>
      </c>
      <c r="BC37" s="270">
        <f t="shared" si="32"/>
        <v>0</v>
      </c>
      <c r="BD37" s="270">
        <f t="shared" si="33"/>
        <v>0</v>
      </c>
      <c r="BE37" s="270">
        <f t="shared" si="34"/>
        <v>0</v>
      </c>
      <c r="BF37" s="269">
        <f t="shared" si="35"/>
        <v>0</v>
      </c>
      <c r="BG37" s="269">
        <f t="shared" si="36"/>
        <v>0</v>
      </c>
      <c r="BH37" s="269">
        <f t="shared" si="37"/>
        <v>0</v>
      </c>
      <c r="BI37" s="269">
        <f t="shared" si="38"/>
        <v>0</v>
      </c>
      <c r="BJ37" s="269">
        <f t="shared" si="39"/>
        <v>0</v>
      </c>
      <c r="BK37" s="60"/>
      <c r="BL37" s="269">
        <f t="shared" si="40"/>
        <v>0</v>
      </c>
      <c r="BM37" s="269">
        <f t="shared" si="41"/>
        <v>0</v>
      </c>
      <c r="BN37" s="269">
        <f t="shared" si="42"/>
        <v>0</v>
      </c>
      <c r="BO37" s="270">
        <f t="shared" si="43"/>
        <v>0</v>
      </c>
      <c r="BP37" s="270">
        <f t="shared" si="44"/>
        <v>0</v>
      </c>
      <c r="BQ37" s="270">
        <f t="shared" si="45"/>
        <v>0</v>
      </c>
      <c r="BR37" s="269">
        <f t="shared" si="46"/>
        <v>0</v>
      </c>
      <c r="BS37" s="269">
        <f t="shared" si="47"/>
        <v>0</v>
      </c>
      <c r="BT37" s="269">
        <f t="shared" si="48"/>
        <v>0</v>
      </c>
      <c r="BU37" s="270">
        <f t="shared" si="49"/>
        <v>0</v>
      </c>
      <c r="BV37" s="270">
        <f t="shared" si="50"/>
        <v>0</v>
      </c>
      <c r="BW37" s="270">
        <f t="shared" si="51"/>
        <v>0</v>
      </c>
      <c r="BX37" s="269">
        <f t="shared" si="52"/>
        <v>0</v>
      </c>
      <c r="BY37" s="269">
        <f t="shared" si="53"/>
        <v>0</v>
      </c>
      <c r="BZ37" s="269">
        <f t="shared" si="54"/>
        <v>0</v>
      </c>
      <c r="CA37" s="269">
        <f t="shared" si="55"/>
        <v>0</v>
      </c>
      <c r="CB37" s="269">
        <f t="shared" si="56"/>
        <v>0</v>
      </c>
      <c r="CC37" s="60"/>
      <c r="CD37" s="271">
        <f t="shared" si="57"/>
        <v>0</v>
      </c>
      <c r="CE37" s="272">
        <f t="shared" si="58"/>
        <v>0</v>
      </c>
      <c r="CF37" s="273">
        <f t="shared" si="59"/>
        <v>0</v>
      </c>
    </row>
    <row r="38" spans="1:84" s="153" customFormat="1" x14ac:dyDescent="0.2">
      <c r="A38" s="249"/>
      <c r="B38" s="183"/>
      <c r="C38" s="182"/>
      <c r="D38" s="184"/>
      <c r="E38" s="257" t="str">
        <f>IF(D38="","",(VLOOKUP(O38,Parametre!$A$15:$B$21,2)))</f>
        <v/>
      </c>
      <c r="F38" s="197"/>
      <c r="G38" s="198"/>
      <c r="H38" s="199"/>
      <c r="I38" s="199"/>
      <c r="J38" s="198"/>
      <c r="K38" s="200"/>
      <c r="L38" s="251"/>
      <c r="M38" s="157"/>
      <c r="N38" s="60"/>
      <c r="O38" s="258" t="str">
        <f t="shared" si="2"/>
        <v/>
      </c>
      <c r="P38" s="259">
        <f t="shared" si="3"/>
        <v>0</v>
      </c>
      <c r="Q38" s="259">
        <f t="shared" si="4"/>
        <v>0</v>
      </c>
      <c r="R38" s="60"/>
      <c r="S38" s="260">
        <f t="shared" si="5"/>
        <v>0</v>
      </c>
      <c r="T38" s="261"/>
      <c r="U38" s="262">
        <f t="shared" si="6"/>
        <v>0</v>
      </c>
      <c r="V38" s="262">
        <f t="shared" si="7"/>
        <v>0</v>
      </c>
      <c r="W38" s="60"/>
      <c r="X38" s="263">
        <f t="shared" si="60"/>
        <v>0</v>
      </c>
      <c r="Y38" s="264">
        <f t="shared" si="61"/>
        <v>0</v>
      </c>
      <c r="Z38" s="265"/>
      <c r="AA38" s="263">
        <f t="shared" si="62"/>
        <v>0</v>
      </c>
      <c r="AB38" s="264">
        <f t="shared" si="63"/>
        <v>0</v>
      </c>
      <c r="AC38" s="60"/>
      <c r="AD38" s="60" t="str">
        <f>IF(A38="","",(VLOOKUP(O38,Parametre!$E$2:$F$8,2)))</f>
        <v/>
      </c>
      <c r="AE38" s="60"/>
      <c r="AF38" s="266">
        <f t="shared" si="12"/>
        <v>0</v>
      </c>
      <c r="AG38" s="267">
        <f t="shared" si="13"/>
        <v>0</v>
      </c>
      <c r="AH38" s="267">
        <f t="shared" si="14"/>
        <v>0</v>
      </c>
      <c r="AI38" s="267">
        <f t="shared" si="15"/>
        <v>0</v>
      </c>
      <c r="AJ38" s="268">
        <f t="shared" si="16"/>
        <v>0</v>
      </c>
      <c r="AK38" s="60"/>
      <c r="AL38" s="266">
        <f t="shared" si="17"/>
        <v>0</v>
      </c>
      <c r="AM38" s="267">
        <f t="shared" si="18"/>
        <v>0</v>
      </c>
      <c r="AN38" s="267">
        <f t="shared" si="19"/>
        <v>0</v>
      </c>
      <c r="AO38" s="267">
        <f t="shared" si="20"/>
        <v>0</v>
      </c>
      <c r="AP38" s="268">
        <f t="shared" si="21"/>
        <v>0</v>
      </c>
      <c r="AQ38" s="60"/>
      <c r="AR38" s="266">
        <f t="shared" si="22"/>
        <v>0</v>
      </c>
      <c r="AS38" s="60"/>
      <c r="AT38" s="269">
        <f t="shared" si="23"/>
        <v>0</v>
      </c>
      <c r="AU38" s="269">
        <f t="shared" si="24"/>
        <v>0</v>
      </c>
      <c r="AV38" s="269">
        <f t="shared" si="25"/>
        <v>0</v>
      </c>
      <c r="AW38" s="270">
        <f t="shared" si="26"/>
        <v>0</v>
      </c>
      <c r="AX38" s="270">
        <f t="shared" si="27"/>
        <v>0</v>
      </c>
      <c r="AY38" s="270">
        <f t="shared" si="28"/>
        <v>0</v>
      </c>
      <c r="AZ38" s="269">
        <f t="shared" si="29"/>
        <v>0</v>
      </c>
      <c r="BA38" s="269">
        <f t="shared" si="30"/>
        <v>0</v>
      </c>
      <c r="BB38" s="269">
        <f t="shared" si="31"/>
        <v>0</v>
      </c>
      <c r="BC38" s="270">
        <f t="shared" si="32"/>
        <v>0</v>
      </c>
      <c r="BD38" s="270">
        <f t="shared" si="33"/>
        <v>0</v>
      </c>
      <c r="BE38" s="270">
        <f t="shared" si="34"/>
        <v>0</v>
      </c>
      <c r="BF38" s="269">
        <f t="shared" si="35"/>
        <v>0</v>
      </c>
      <c r="BG38" s="269">
        <f t="shared" si="36"/>
        <v>0</v>
      </c>
      <c r="BH38" s="269">
        <f t="shared" si="37"/>
        <v>0</v>
      </c>
      <c r="BI38" s="269">
        <f t="shared" si="38"/>
        <v>0</v>
      </c>
      <c r="BJ38" s="269">
        <f t="shared" si="39"/>
        <v>0</v>
      </c>
      <c r="BK38" s="60"/>
      <c r="BL38" s="269">
        <f t="shared" si="40"/>
        <v>0</v>
      </c>
      <c r="BM38" s="269">
        <f t="shared" si="41"/>
        <v>0</v>
      </c>
      <c r="BN38" s="269">
        <f t="shared" si="42"/>
        <v>0</v>
      </c>
      <c r="BO38" s="270">
        <f t="shared" si="43"/>
        <v>0</v>
      </c>
      <c r="BP38" s="270">
        <f t="shared" si="44"/>
        <v>0</v>
      </c>
      <c r="BQ38" s="270">
        <f t="shared" si="45"/>
        <v>0</v>
      </c>
      <c r="BR38" s="269">
        <f t="shared" si="46"/>
        <v>0</v>
      </c>
      <c r="BS38" s="269">
        <f t="shared" si="47"/>
        <v>0</v>
      </c>
      <c r="BT38" s="269">
        <f t="shared" si="48"/>
        <v>0</v>
      </c>
      <c r="BU38" s="270">
        <f t="shared" si="49"/>
        <v>0</v>
      </c>
      <c r="BV38" s="270">
        <f t="shared" si="50"/>
        <v>0</v>
      </c>
      <c r="BW38" s="270">
        <f t="shared" si="51"/>
        <v>0</v>
      </c>
      <c r="BX38" s="269">
        <f t="shared" si="52"/>
        <v>0</v>
      </c>
      <c r="BY38" s="269">
        <f t="shared" si="53"/>
        <v>0</v>
      </c>
      <c r="BZ38" s="269">
        <f t="shared" si="54"/>
        <v>0</v>
      </c>
      <c r="CA38" s="269">
        <f t="shared" si="55"/>
        <v>0</v>
      </c>
      <c r="CB38" s="269">
        <f t="shared" si="56"/>
        <v>0</v>
      </c>
      <c r="CC38" s="60"/>
      <c r="CD38" s="271">
        <f t="shared" si="57"/>
        <v>0</v>
      </c>
      <c r="CE38" s="272">
        <f t="shared" si="58"/>
        <v>0</v>
      </c>
      <c r="CF38" s="273">
        <f t="shared" si="59"/>
        <v>0</v>
      </c>
    </row>
    <row r="39" spans="1:84" s="153" customFormat="1" x14ac:dyDescent="0.2">
      <c r="A39" s="249"/>
      <c r="B39" s="183"/>
      <c r="C39" s="182"/>
      <c r="D39" s="184"/>
      <c r="E39" s="257" t="str">
        <f>IF(D39="","",(VLOOKUP(O39,Parametre!$A$15:$B$21,2)))</f>
        <v/>
      </c>
      <c r="F39" s="197"/>
      <c r="G39" s="198"/>
      <c r="H39" s="199"/>
      <c r="I39" s="199"/>
      <c r="J39" s="198"/>
      <c r="K39" s="200"/>
      <c r="L39" s="251"/>
      <c r="M39" s="157" t="s">
        <v>56</v>
      </c>
      <c r="N39" s="60"/>
      <c r="O39" s="258" t="str">
        <f t="shared" si="2"/>
        <v/>
      </c>
      <c r="P39" s="259">
        <f t="shared" si="3"/>
        <v>0</v>
      </c>
      <c r="Q39" s="259">
        <f t="shared" si="4"/>
        <v>0</v>
      </c>
      <c r="R39" s="60"/>
      <c r="S39" s="260">
        <f t="shared" si="5"/>
        <v>0</v>
      </c>
      <c r="T39" s="261"/>
      <c r="U39" s="262">
        <f t="shared" si="6"/>
        <v>0</v>
      </c>
      <c r="V39" s="262">
        <f t="shared" si="7"/>
        <v>0</v>
      </c>
      <c r="W39" s="60"/>
      <c r="X39" s="263">
        <f t="shared" si="60"/>
        <v>0</v>
      </c>
      <c r="Y39" s="264">
        <f t="shared" si="61"/>
        <v>0</v>
      </c>
      <c r="Z39" s="265"/>
      <c r="AA39" s="263">
        <f t="shared" si="62"/>
        <v>0</v>
      </c>
      <c r="AB39" s="264">
        <f t="shared" si="63"/>
        <v>0</v>
      </c>
      <c r="AC39" s="60"/>
      <c r="AD39" s="60" t="str">
        <f>IF(A39="","",(VLOOKUP(O39,Parametre!$E$2:$F$8,2)))</f>
        <v/>
      </c>
      <c r="AE39" s="60"/>
      <c r="AF39" s="266">
        <f t="shared" si="12"/>
        <v>0</v>
      </c>
      <c r="AG39" s="267">
        <f t="shared" si="13"/>
        <v>0</v>
      </c>
      <c r="AH39" s="267">
        <f t="shared" si="14"/>
        <v>0</v>
      </c>
      <c r="AI39" s="267">
        <f t="shared" si="15"/>
        <v>0</v>
      </c>
      <c r="AJ39" s="268">
        <f t="shared" si="16"/>
        <v>0</v>
      </c>
      <c r="AK39" s="60"/>
      <c r="AL39" s="266">
        <f t="shared" si="17"/>
        <v>0</v>
      </c>
      <c r="AM39" s="267">
        <f t="shared" si="18"/>
        <v>0</v>
      </c>
      <c r="AN39" s="267">
        <f t="shared" si="19"/>
        <v>0</v>
      </c>
      <c r="AO39" s="267">
        <f t="shared" si="20"/>
        <v>0</v>
      </c>
      <c r="AP39" s="268">
        <f t="shared" si="21"/>
        <v>0</v>
      </c>
      <c r="AQ39" s="60"/>
      <c r="AR39" s="266">
        <f t="shared" si="22"/>
        <v>0</v>
      </c>
      <c r="AS39" s="60"/>
      <c r="AT39" s="269">
        <f t="shared" si="23"/>
        <v>0</v>
      </c>
      <c r="AU39" s="269">
        <f t="shared" si="24"/>
        <v>0</v>
      </c>
      <c r="AV39" s="269">
        <f t="shared" si="25"/>
        <v>0</v>
      </c>
      <c r="AW39" s="270">
        <f t="shared" si="26"/>
        <v>0</v>
      </c>
      <c r="AX39" s="270">
        <f t="shared" si="27"/>
        <v>0</v>
      </c>
      <c r="AY39" s="270">
        <f t="shared" si="28"/>
        <v>0</v>
      </c>
      <c r="AZ39" s="269">
        <f t="shared" si="29"/>
        <v>0</v>
      </c>
      <c r="BA39" s="269">
        <f t="shared" si="30"/>
        <v>0</v>
      </c>
      <c r="BB39" s="269">
        <f t="shared" si="31"/>
        <v>0</v>
      </c>
      <c r="BC39" s="270">
        <f t="shared" si="32"/>
        <v>0</v>
      </c>
      <c r="BD39" s="270">
        <f t="shared" si="33"/>
        <v>0</v>
      </c>
      <c r="BE39" s="270">
        <f t="shared" si="34"/>
        <v>0</v>
      </c>
      <c r="BF39" s="269">
        <f t="shared" si="35"/>
        <v>0</v>
      </c>
      <c r="BG39" s="269">
        <f t="shared" si="36"/>
        <v>0</v>
      </c>
      <c r="BH39" s="269">
        <f t="shared" si="37"/>
        <v>0</v>
      </c>
      <c r="BI39" s="269">
        <f t="shared" si="38"/>
        <v>0</v>
      </c>
      <c r="BJ39" s="269">
        <f t="shared" si="39"/>
        <v>0</v>
      </c>
      <c r="BK39" s="60"/>
      <c r="BL39" s="269">
        <f t="shared" si="40"/>
        <v>0</v>
      </c>
      <c r="BM39" s="269">
        <f t="shared" si="41"/>
        <v>0</v>
      </c>
      <c r="BN39" s="269">
        <f t="shared" si="42"/>
        <v>0</v>
      </c>
      <c r="BO39" s="270">
        <f t="shared" si="43"/>
        <v>0</v>
      </c>
      <c r="BP39" s="270">
        <f t="shared" si="44"/>
        <v>0</v>
      </c>
      <c r="BQ39" s="270">
        <f t="shared" si="45"/>
        <v>0</v>
      </c>
      <c r="BR39" s="269">
        <f t="shared" si="46"/>
        <v>0</v>
      </c>
      <c r="BS39" s="269">
        <f t="shared" si="47"/>
        <v>0</v>
      </c>
      <c r="BT39" s="269">
        <f t="shared" si="48"/>
        <v>0</v>
      </c>
      <c r="BU39" s="270">
        <f t="shared" si="49"/>
        <v>0</v>
      </c>
      <c r="BV39" s="270">
        <f t="shared" si="50"/>
        <v>0</v>
      </c>
      <c r="BW39" s="270">
        <f t="shared" si="51"/>
        <v>0</v>
      </c>
      <c r="BX39" s="269">
        <f t="shared" si="52"/>
        <v>0</v>
      </c>
      <c r="BY39" s="269">
        <f t="shared" si="53"/>
        <v>0</v>
      </c>
      <c r="BZ39" s="269">
        <f t="shared" si="54"/>
        <v>0</v>
      </c>
      <c r="CA39" s="269">
        <f t="shared" si="55"/>
        <v>0</v>
      </c>
      <c r="CB39" s="269">
        <f t="shared" si="56"/>
        <v>0</v>
      </c>
      <c r="CC39" s="60"/>
      <c r="CD39" s="271">
        <f t="shared" si="57"/>
        <v>0</v>
      </c>
      <c r="CE39" s="272">
        <f t="shared" si="58"/>
        <v>0</v>
      </c>
      <c r="CF39" s="273">
        <f t="shared" si="59"/>
        <v>0</v>
      </c>
    </row>
    <row r="40" spans="1:84" s="153" customFormat="1" x14ac:dyDescent="0.2">
      <c r="A40" s="249"/>
      <c r="B40" s="183"/>
      <c r="C40" s="182"/>
      <c r="D40" s="184"/>
      <c r="E40" s="257" t="str">
        <f>IF(D40="","",(VLOOKUP(O40,Parametre!$A$15:$B$21,2)))</f>
        <v/>
      </c>
      <c r="F40" s="197"/>
      <c r="G40" s="198"/>
      <c r="H40" s="199"/>
      <c r="I40" s="199"/>
      <c r="J40" s="198"/>
      <c r="K40" s="200"/>
      <c r="L40" s="251"/>
      <c r="M40" s="157" t="s">
        <v>57</v>
      </c>
      <c r="N40" s="60"/>
      <c r="O40" s="258" t="str">
        <f t="shared" si="2"/>
        <v/>
      </c>
      <c r="P40" s="259">
        <f t="shared" si="3"/>
        <v>0</v>
      </c>
      <c r="Q40" s="259">
        <f t="shared" si="4"/>
        <v>0</v>
      </c>
      <c r="R40" s="60"/>
      <c r="S40" s="260">
        <f t="shared" si="5"/>
        <v>0</v>
      </c>
      <c r="T40" s="261"/>
      <c r="U40" s="262">
        <f t="shared" si="6"/>
        <v>0</v>
      </c>
      <c r="V40" s="262">
        <f t="shared" si="7"/>
        <v>0</v>
      </c>
      <c r="W40" s="60"/>
      <c r="X40" s="263">
        <f t="shared" si="60"/>
        <v>0</v>
      </c>
      <c r="Y40" s="264">
        <f t="shared" si="61"/>
        <v>0</v>
      </c>
      <c r="Z40" s="265"/>
      <c r="AA40" s="263">
        <f t="shared" si="62"/>
        <v>0</v>
      </c>
      <c r="AB40" s="264">
        <f t="shared" si="63"/>
        <v>0</v>
      </c>
      <c r="AC40" s="60"/>
      <c r="AD40" s="60" t="str">
        <f>IF(A40="","",(VLOOKUP(O40,Parametre!$E$2:$F$8,2)))</f>
        <v/>
      </c>
      <c r="AE40" s="60"/>
      <c r="AF40" s="266">
        <f t="shared" si="12"/>
        <v>0</v>
      </c>
      <c r="AG40" s="267">
        <f t="shared" si="13"/>
        <v>0</v>
      </c>
      <c r="AH40" s="267">
        <f t="shared" si="14"/>
        <v>0</v>
      </c>
      <c r="AI40" s="267">
        <f t="shared" si="15"/>
        <v>0</v>
      </c>
      <c r="AJ40" s="268">
        <f t="shared" si="16"/>
        <v>0</v>
      </c>
      <c r="AK40" s="60"/>
      <c r="AL40" s="266">
        <f t="shared" si="17"/>
        <v>0</v>
      </c>
      <c r="AM40" s="267">
        <f t="shared" si="18"/>
        <v>0</v>
      </c>
      <c r="AN40" s="267">
        <f t="shared" si="19"/>
        <v>0</v>
      </c>
      <c r="AO40" s="267">
        <f t="shared" si="20"/>
        <v>0</v>
      </c>
      <c r="AP40" s="268">
        <f t="shared" si="21"/>
        <v>0</v>
      </c>
      <c r="AQ40" s="60"/>
      <c r="AR40" s="266">
        <f t="shared" si="22"/>
        <v>0</v>
      </c>
      <c r="AS40" s="60"/>
      <c r="AT40" s="269">
        <f t="shared" si="23"/>
        <v>0</v>
      </c>
      <c r="AU40" s="269">
        <f t="shared" si="24"/>
        <v>0</v>
      </c>
      <c r="AV40" s="269">
        <f t="shared" si="25"/>
        <v>0</v>
      </c>
      <c r="AW40" s="270">
        <f t="shared" si="26"/>
        <v>0</v>
      </c>
      <c r="AX40" s="270">
        <f t="shared" si="27"/>
        <v>0</v>
      </c>
      <c r="AY40" s="270">
        <f t="shared" si="28"/>
        <v>0</v>
      </c>
      <c r="AZ40" s="269">
        <f t="shared" si="29"/>
        <v>0</v>
      </c>
      <c r="BA40" s="269">
        <f t="shared" si="30"/>
        <v>0</v>
      </c>
      <c r="BB40" s="269">
        <f t="shared" si="31"/>
        <v>0</v>
      </c>
      <c r="BC40" s="270">
        <f t="shared" si="32"/>
        <v>0</v>
      </c>
      <c r="BD40" s="270">
        <f t="shared" si="33"/>
        <v>0</v>
      </c>
      <c r="BE40" s="270">
        <f t="shared" si="34"/>
        <v>0</v>
      </c>
      <c r="BF40" s="269">
        <f t="shared" si="35"/>
        <v>0</v>
      </c>
      <c r="BG40" s="269">
        <f t="shared" si="36"/>
        <v>0</v>
      </c>
      <c r="BH40" s="269">
        <f t="shared" si="37"/>
        <v>0</v>
      </c>
      <c r="BI40" s="269">
        <f t="shared" si="38"/>
        <v>0</v>
      </c>
      <c r="BJ40" s="269">
        <f t="shared" si="39"/>
        <v>0</v>
      </c>
      <c r="BK40" s="60"/>
      <c r="BL40" s="269">
        <f t="shared" si="40"/>
        <v>0</v>
      </c>
      <c r="BM40" s="269">
        <f t="shared" si="41"/>
        <v>0</v>
      </c>
      <c r="BN40" s="269">
        <f t="shared" si="42"/>
        <v>0</v>
      </c>
      <c r="BO40" s="270">
        <f t="shared" si="43"/>
        <v>0</v>
      </c>
      <c r="BP40" s="270">
        <f t="shared" si="44"/>
        <v>0</v>
      </c>
      <c r="BQ40" s="270">
        <f t="shared" si="45"/>
        <v>0</v>
      </c>
      <c r="BR40" s="269">
        <f t="shared" si="46"/>
        <v>0</v>
      </c>
      <c r="BS40" s="269">
        <f t="shared" si="47"/>
        <v>0</v>
      </c>
      <c r="BT40" s="269">
        <f t="shared" si="48"/>
        <v>0</v>
      </c>
      <c r="BU40" s="270">
        <f t="shared" si="49"/>
        <v>0</v>
      </c>
      <c r="BV40" s="270">
        <f t="shared" si="50"/>
        <v>0</v>
      </c>
      <c r="BW40" s="270">
        <f t="shared" si="51"/>
        <v>0</v>
      </c>
      <c r="BX40" s="269">
        <f t="shared" si="52"/>
        <v>0</v>
      </c>
      <c r="BY40" s="269">
        <f t="shared" si="53"/>
        <v>0</v>
      </c>
      <c r="BZ40" s="269">
        <f t="shared" si="54"/>
        <v>0</v>
      </c>
      <c r="CA40" s="269">
        <f t="shared" si="55"/>
        <v>0</v>
      </c>
      <c r="CB40" s="269">
        <f t="shared" si="56"/>
        <v>0</v>
      </c>
      <c r="CC40" s="60"/>
      <c r="CD40" s="271">
        <f t="shared" si="57"/>
        <v>0</v>
      </c>
      <c r="CE40" s="272">
        <f t="shared" si="58"/>
        <v>0</v>
      </c>
      <c r="CF40" s="273">
        <f t="shared" si="59"/>
        <v>0</v>
      </c>
    </row>
    <row r="41" spans="1:84" s="153" customFormat="1" x14ac:dyDescent="0.2">
      <c r="A41" s="249"/>
      <c r="B41" s="183"/>
      <c r="C41" s="182"/>
      <c r="D41" s="184"/>
      <c r="E41" s="257" t="str">
        <f>IF(D41="","",(VLOOKUP(O41,Parametre!$A$15:$B$21,2)))</f>
        <v/>
      </c>
      <c r="F41" s="197"/>
      <c r="G41" s="198"/>
      <c r="H41" s="199"/>
      <c r="I41" s="199"/>
      <c r="J41" s="198"/>
      <c r="K41" s="200"/>
      <c r="L41" s="251"/>
      <c r="M41" s="157" t="s">
        <v>58</v>
      </c>
      <c r="N41" s="60"/>
      <c r="O41" s="258" t="str">
        <f t="shared" si="2"/>
        <v/>
      </c>
      <c r="P41" s="259">
        <f t="shared" si="3"/>
        <v>0</v>
      </c>
      <c r="Q41" s="259">
        <f t="shared" si="4"/>
        <v>0</v>
      </c>
      <c r="R41" s="60"/>
      <c r="S41" s="260">
        <f t="shared" si="5"/>
        <v>0</v>
      </c>
      <c r="T41" s="261"/>
      <c r="U41" s="262">
        <f t="shared" si="6"/>
        <v>0</v>
      </c>
      <c r="V41" s="262">
        <f t="shared" si="7"/>
        <v>0</v>
      </c>
      <c r="W41" s="60"/>
      <c r="X41" s="263">
        <f t="shared" si="60"/>
        <v>0</v>
      </c>
      <c r="Y41" s="264">
        <f t="shared" si="61"/>
        <v>0</v>
      </c>
      <c r="Z41" s="265"/>
      <c r="AA41" s="263">
        <f t="shared" si="62"/>
        <v>0</v>
      </c>
      <c r="AB41" s="264">
        <f t="shared" si="63"/>
        <v>0</v>
      </c>
      <c r="AC41" s="60"/>
      <c r="AD41" s="60" t="str">
        <f>IF(A41="","",(VLOOKUP(O41,Parametre!$E$2:$F$8,2)))</f>
        <v/>
      </c>
      <c r="AE41" s="60"/>
      <c r="AF41" s="266">
        <f t="shared" si="12"/>
        <v>0</v>
      </c>
      <c r="AG41" s="267">
        <f t="shared" si="13"/>
        <v>0</v>
      </c>
      <c r="AH41" s="267">
        <f t="shared" si="14"/>
        <v>0</v>
      </c>
      <c r="AI41" s="267">
        <f t="shared" si="15"/>
        <v>0</v>
      </c>
      <c r="AJ41" s="268">
        <f t="shared" si="16"/>
        <v>0</v>
      </c>
      <c r="AK41" s="60"/>
      <c r="AL41" s="266">
        <f t="shared" si="17"/>
        <v>0</v>
      </c>
      <c r="AM41" s="267">
        <f t="shared" si="18"/>
        <v>0</v>
      </c>
      <c r="AN41" s="267">
        <f t="shared" si="19"/>
        <v>0</v>
      </c>
      <c r="AO41" s="267">
        <f t="shared" si="20"/>
        <v>0</v>
      </c>
      <c r="AP41" s="268">
        <f t="shared" si="21"/>
        <v>0</v>
      </c>
      <c r="AQ41" s="60"/>
      <c r="AR41" s="266">
        <f t="shared" si="22"/>
        <v>0</v>
      </c>
      <c r="AS41" s="60"/>
      <c r="AT41" s="269">
        <f t="shared" si="23"/>
        <v>0</v>
      </c>
      <c r="AU41" s="269">
        <f t="shared" si="24"/>
        <v>0</v>
      </c>
      <c r="AV41" s="269">
        <f t="shared" si="25"/>
        <v>0</v>
      </c>
      <c r="AW41" s="270">
        <f t="shared" si="26"/>
        <v>0</v>
      </c>
      <c r="AX41" s="270">
        <f t="shared" si="27"/>
        <v>0</v>
      </c>
      <c r="AY41" s="270">
        <f t="shared" si="28"/>
        <v>0</v>
      </c>
      <c r="AZ41" s="269">
        <f t="shared" si="29"/>
        <v>0</v>
      </c>
      <c r="BA41" s="269">
        <f t="shared" si="30"/>
        <v>0</v>
      </c>
      <c r="BB41" s="269">
        <f t="shared" si="31"/>
        <v>0</v>
      </c>
      <c r="BC41" s="270">
        <f t="shared" si="32"/>
        <v>0</v>
      </c>
      <c r="BD41" s="270">
        <f t="shared" si="33"/>
        <v>0</v>
      </c>
      <c r="BE41" s="270">
        <f t="shared" si="34"/>
        <v>0</v>
      </c>
      <c r="BF41" s="269">
        <f t="shared" si="35"/>
        <v>0</v>
      </c>
      <c r="BG41" s="269">
        <f t="shared" si="36"/>
        <v>0</v>
      </c>
      <c r="BH41" s="269">
        <f t="shared" si="37"/>
        <v>0</v>
      </c>
      <c r="BI41" s="269">
        <f t="shared" si="38"/>
        <v>0</v>
      </c>
      <c r="BJ41" s="269">
        <f t="shared" si="39"/>
        <v>0</v>
      </c>
      <c r="BK41" s="60"/>
      <c r="BL41" s="269">
        <f t="shared" si="40"/>
        <v>0</v>
      </c>
      <c r="BM41" s="269">
        <f t="shared" si="41"/>
        <v>0</v>
      </c>
      <c r="BN41" s="269">
        <f t="shared" si="42"/>
        <v>0</v>
      </c>
      <c r="BO41" s="270">
        <f t="shared" si="43"/>
        <v>0</v>
      </c>
      <c r="BP41" s="270">
        <f t="shared" si="44"/>
        <v>0</v>
      </c>
      <c r="BQ41" s="270">
        <f t="shared" si="45"/>
        <v>0</v>
      </c>
      <c r="BR41" s="269">
        <f t="shared" si="46"/>
        <v>0</v>
      </c>
      <c r="BS41" s="269">
        <f t="shared" si="47"/>
        <v>0</v>
      </c>
      <c r="BT41" s="269">
        <f t="shared" si="48"/>
        <v>0</v>
      </c>
      <c r="BU41" s="270">
        <f t="shared" si="49"/>
        <v>0</v>
      </c>
      <c r="BV41" s="270">
        <f t="shared" si="50"/>
        <v>0</v>
      </c>
      <c r="BW41" s="270">
        <f t="shared" si="51"/>
        <v>0</v>
      </c>
      <c r="BX41" s="269">
        <f t="shared" si="52"/>
        <v>0</v>
      </c>
      <c r="BY41" s="269">
        <f t="shared" si="53"/>
        <v>0</v>
      </c>
      <c r="BZ41" s="269">
        <f t="shared" si="54"/>
        <v>0</v>
      </c>
      <c r="CA41" s="269">
        <f t="shared" si="55"/>
        <v>0</v>
      </c>
      <c r="CB41" s="269">
        <f t="shared" si="56"/>
        <v>0</v>
      </c>
      <c r="CC41" s="60"/>
      <c r="CD41" s="271">
        <f t="shared" si="57"/>
        <v>0</v>
      </c>
      <c r="CE41" s="272">
        <f t="shared" si="58"/>
        <v>0</v>
      </c>
      <c r="CF41" s="273">
        <f t="shared" si="59"/>
        <v>0</v>
      </c>
    </row>
    <row r="42" spans="1:84" s="153" customFormat="1" x14ac:dyDescent="0.2">
      <c r="A42" s="249"/>
      <c r="B42" s="183"/>
      <c r="C42" s="182"/>
      <c r="D42" s="184"/>
      <c r="E42" s="257" t="str">
        <f>IF(D42="","",(VLOOKUP(O42,Parametre!$A$15:$B$21,2)))</f>
        <v/>
      </c>
      <c r="F42" s="197"/>
      <c r="G42" s="198"/>
      <c r="H42" s="199"/>
      <c r="I42" s="199"/>
      <c r="J42" s="198"/>
      <c r="K42" s="200"/>
      <c r="L42" s="251"/>
      <c r="M42" s="157" t="s">
        <v>59</v>
      </c>
      <c r="N42" s="60"/>
      <c r="O42" s="258" t="str">
        <f t="shared" si="2"/>
        <v/>
      </c>
      <c r="P42" s="259">
        <f t="shared" si="3"/>
        <v>0</v>
      </c>
      <c r="Q42" s="259">
        <f t="shared" si="4"/>
        <v>0</v>
      </c>
      <c r="R42" s="60"/>
      <c r="S42" s="260">
        <f t="shared" si="5"/>
        <v>0</v>
      </c>
      <c r="T42" s="261"/>
      <c r="U42" s="262">
        <f t="shared" si="6"/>
        <v>0</v>
      </c>
      <c r="V42" s="262">
        <f t="shared" si="7"/>
        <v>0</v>
      </c>
      <c r="W42" s="60"/>
      <c r="X42" s="263">
        <f t="shared" si="60"/>
        <v>0</v>
      </c>
      <c r="Y42" s="264">
        <f t="shared" si="61"/>
        <v>0</v>
      </c>
      <c r="Z42" s="265"/>
      <c r="AA42" s="263">
        <f t="shared" si="62"/>
        <v>0</v>
      </c>
      <c r="AB42" s="264">
        <f t="shared" si="63"/>
        <v>0</v>
      </c>
      <c r="AC42" s="60"/>
      <c r="AD42" s="60" t="str">
        <f>IF(A42="","",(VLOOKUP(O42,Parametre!$E$2:$F$8,2)))</f>
        <v/>
      </c>
      <c r="AE42" s="60"/>
      <c r="AF42" s="266">
        <f t="shared" si="12"/>
        <v>0</v>
      </c>
      <c r="AG42" s="267">
        <f t="shared" si="13"/>
        <v>0</v>
      </c>
      <c r="AH42" s="267">
        <f t="shared" si="14"/>
        <v>0</v>
      </c>
      <c r="AI42" s="267">
        <f t="shared" si="15"/>
        <v>0</v>
      </c>
      <c r="AJ42" s="268">
        <f t="shared" si="16"/>
        <v>0</v>
      </c>
      <c r="AK42" s="60"/>
      <c r="AL42" s="266">
        <f t="shared" si="17"/>
        <v>0</v>
      </c>
      <c r="AM42" s="267">
        <f t="shared" si="18"/>
        <v>0</v>
      </c>
      <c r="AN42" s="267">
        <f t="shared" si="19"/>
        <v>0</v>
      </c>
      <c r="AO42" s="267">
        <f t="shared" si="20"/>
        <v>0</v>
      </c>
      <c r="AP42" s="268">
        <f t="shared" si="21"/>
        <v>0</v>
      </c>
      <c r="AQ42" s="60"/>
      <c r="AR42" s="266">
        <f t="shared" si="22"/>
        <v>0</v>
      </c>
      <c r="AS42" s="60"/>
      <c r="AT42" s="269">
        <f t="shared" si="23"/>
        <v>0</v>
      </c>
      <c r="AU42" s="269">
        <f t="shared" si="24"/>
        <v>0</v>
      </c>
      <c r="AV42" s="269">
        <f t="shared" si="25"/>
        <v>0</v>
      </c>
      <c r="AW42" s="270">
        <f t="shared" si="26"/>
        <v>0</v>
      </c>
      <c r="AX42" s="270">
        <f t="shared" si="27"/>
        <v>0</v>
      </c>
      <c r="AY42" s="270">
        <f t="shared" si="28"/>
        <v>0</v>
      </c>
      <c r="AZ42" s="269">
        <f t="shared" si="29"/>
        <v>0</v>
      </c>
      <c r="BA42" s="269">
        <f t="shared" si="30"/>
        <v>0</v>
      </c>
      <c r="BB42" s="269">
        <f t="shared" si="31"/>
        <v>0</v>
      </c>
      <c r="BC42" s="270">
        <f t="shared" si="32"/>
        <v>0</v>
      </c>
      <c r="BD42" s="270">
        <f t="shared" si="33"/>
        <v>0</v>
      </c>
      <c r="BE42" s="270">
        <f t="shared" si="34"/>
        <v>0</v>
      </c>
      <c r="BF42" s="269">
        <f t="shared" si="35"/>
        <v>0</v>
      </c>
      <c r="BG42" s="269">
        <f t="shared" si="36"/>
        <v>0</v>
      </c>
      <c r="BH42" s="269">
        <f t="shared" si="37"/>
        <v>0</v>
      </c>
      <c r="BI42" s="269">
        <f t="shared" si="38"/>
        <v>0</v>
      </c>
      <c r="BJ42" s="269">
        <f t="shared" si="39"/>
        <v>0</v>
      </c>
      <c r="BK42" s="60"/>
      <c r="BL42" s="269">
        <f t="shared" si="40"/>
        <v>0</v>
      </c>
      <c r="BM42" s="269">
        <f t="shared" si="41"/>
        <v>0</v>
      </c>
      <c r="BN42" s="269">
        <f t="shared" si="42"/>
        <v>0</v>
      </c>
      <c r="BO42" s="270">
        <f t="shared" si="43"/>
        <v>0</v>
      </c>
      <c r="BP42" s="270">
        <f t="shared" si="44"/>
        <v>0</v>
      </c>
      <c r="BQ42" s="270">
        <f t="shared" si="45"/>
        <v>0</v>
      </c>
      <c r="BR42" s="269">
        <f t="shared" si="46"/>
        <v>0</v>
      </c>
      <c r="BS42" s="269">
        <f t="shared" si="47"/>
        <v>0</v>
      </c>
      <c r="BT42" s="269">
        <f t="shared" si="48"/>
        <v>0</v>
      </c>
      <c r="BU42" s="270">
        <f t="shared" si="49"/>
        <v>0</v>
      </c>
      <c r="BV42" s="270">
        <f t="shared" si="50"/>
        <v>0</v>
      </c>
      <c r="BW42" s="270">
        <f t="shared" si="51"/>
        <v>0</v>
      </c>
      <c r="BX42" s="269">
        <f t="shared" si="52"/>
        <v>0</v>
      </c>
      <c r="BY42" s="269">
        <f t="shared" si="53"/>
        <v>0</v>
      </c>
      <c r="BZ42" s="269">
        <f t="shared" si="54"/>
        <v>0</v>
      </c>
      <c r="CA42" s="269">
        <f t="shared" si="55"/>
        <v>0</v>
      </c>
      <c r="CB42" s="269">
        <f t="shared" si="56"/>
        <v>0</v>
      </c>
      <c r="CC42" s="60"/>
      <c r="CD42" s="271">
        <f t="shared" si="57"/>
        <v>0</v>
      </c>
      <c r="CE42" s="272">
        <f t="shared" si="58"/>
        <v>0</v>
      </c>
      <c r="CF42" s="273">
        <f t="shared" si="59"/>
        <v>0</v>
      </c>
    </row>
    <row r="43" spans="1:84" s="153" customFormat="1" x14ac:dyDescent="0.2">
      <c r="A43" s="249"/>
      <c r="B43" s="183"/>
      <c r="C43" s="182"/>
      <c r="D43" s="184"/>
      <c r="E43" s="257" t="str">
        <f>IF(D43="","",(VLOOKUP(O43,Parametre!$A$15:$B$21,2)))</f>
        <v/>
      </c>
      <c r="F43" s="197"/>
      <c r="G43" s="198"/>
      <c r="H43" s="199"/>
      <c r="I43" s="199"/>
      <c r="J43" s="198"/>
      <c r="K43" s="200"/>
      <c r="L43" s="251"/>
      <c r="M43" s="157" t="s">
        <v>60</v>
      </c>
      <c r="N43" s="60"/>
      <c r="O43" s="258" t="str">
        <f t="shared" si="2"/>
        <v/>
      </c>
      <c r="P43" s="259">
        <f t="shared" si="3"/>
        <v>0</v>
      </c>
      <c r="Q43" s="259">
        <f t="shared" si="4"/>
        <v>0</v>
      </c>
      <c r="R43" s="60"/>
      <c r="S43" s="260">
        <f t="shared" si="5"/>
        <v>0</v>
      </c>
      <c r="T43" s="261"/>
      <c r="U43" s="262">
        <f t="shared" si="6"/>
        <v>0</v>
      </c>
      <c r="V43" s="262">
        <f t="shared" si="7"/>
        <v>0</v>
      </c>
      <c r="W43" s="60"/>
      <c r="X43" s="263">
        <f t="shared" si="60"/>
        <v>0</v>
      </c>
      <c r="Y43" s="264">
        <f t="shared" si="61"/>
        <v>0</v>
      </c>
      <c r="Z43" s="265"/>
      <c r="AA43" s="263">
        <f t="shared" si="62"/>
        <v>0</v>
      </c>
      <c r="AB43" s="264">
        <f t="shared" si="63"/>
        <v>0</v>
      </c>
      <c r="AC43" s="60"/>
      <c r="AD43" s="60" t="str">
        <f>IF(A43="","",(VLOOKUP(O43,Parametre!$E$2:$F$8,2)))</f>
        <v/>
      </c>
      <c r="AE43" s="60"/>
      <c r="AF43" s="266">
        <f t="shared" si="12"/>
        <v>0</v>
      </c>
      <c r="AG43" s="267">
        <f t="shared" si="13"/>
        <v>0</v>
      </c>
      <c r="AH43" s="267">
        <f t="shared" si="14"/>
        <v>0</v>
      </c>
      <c r="AI43" s="267">
        <f t="shared" si="15"/>
        <v>0</v>
      </c>
      <c r="AJ43" s="268">
        <f t="shared" si="16"/>
        <v>0</v>
      </c>
      <c r="AK43" s="60"/>
      <c r="AL43" s="266">
        <f t="shared" si="17"/>
        <v>0</v>
      </c>
      <c r="AM43" s="267">
        <f t="shared" si="18"/>
        <v>0</v>
      </c>
      <c r="AN43" s="267">
        <f t="shared" si="19"/>
        <v>0</v>
      </c>
      <c r="AO43" s="267">
        <f t="shared" si="20"/>
        <v>0</v>
      </c>
      <c r="AP43" s="268">
        <f t="shared" si="21"/>
        <v>0</v>
      </c>
      <c r="AQ43" s="60"/>
      <c r="AR43" s="266">
        <f t="shared" si="22"/>
        <v>0</v>
      </c>
      <c r="AS43" s="60"/>
      <c r="AT43" s="269">
        <f t="shared" si="23"/>
        <v>0</v>
      </c>
      <c r="AU43" s="269">
        <f t="shared" si="24"/>
        <v>0</v>
      </c>
      <c r="AV43" s="269">
        <f t="shared" si="25"/>
        <v>0</v>
      </c>
      <c r="AW43" s="270">
        <f t="shared" si="26"/>
        <v>0</v>
      </c>
      <c r="AX43" s="270">
        <f t="shared" si="27"/>
        <v>0</v>
      </c>
      <c r="AY43" s="270">
        <f t="shared" si="28"/>
        <v>0</v>
      </c>
      <c r="AZ43" s="269">
        <f t="shared" si="29"/>
        <v>0</v>
      </c>
      <c r="BA43" s="269">
        <f t="shared" si="30"/>
        <v>0</v>
      </c>
      <c r="BB43" s="269">
        <f t="shared" si="31"/>
        <v>0</v>
      </c>
      <c r="BC43" s="270">
        <f t="shared" si="32"/>
        <v>0</v>
      </c>
      <c r="BD43" s="270">
        <f t="shared" si="33"/>
        <v>0</v>
      </c>
      <c r="BE43" s="270">
        <f t="shared" si="34"/>
        <v>0</v>
      </c>
      <c r="BF43" s="269">
        <f t="shared" si="35"/>
        <v>0</v>
      </c>
      <c r="BG43" s="269">
        <f t="shared" si="36"/>
        <v>0</v>
      </c>
      <c r="BH43" s="269">
        <f t="shared" si="37"/>
        <v>0</v>
      </c>
      <c r="BI43" s="269">
        <f t="shared" si="38"/>
        <v>0</v>
      </c>
      <c r="BJ43" s="269">
        <f t="shared" si="39"/>
        <v>0</v>
      </c>
      <c r="BK43" s="60"/>
      <c r="BL43" s="269">
        <f t="shared" si="40"/>
        <v>0</v>
      </c>
      <c r="BM43" s="269">
        <f t="shared" si="41"/>
        <v>0</v>
      </c>
      <c r="BN43" s="269">
        <f t="shared" si="42"/>
        <v>0</v>
      </c>
      <c r="BO43" s="270">
        <f t="shared" si="43"/>
        <v>0</v>
      </c>
      <c r="BP43" s="270">
        <f t="shared" si="44"/>
        <v>0</v>
      </c>
      <c r="BQ43" s="270">
        <f t="shared" si="45"/>
        <v>0</v>
      </c>
      <c r="BR43" s="269">
        <f t="shared" si="46"/>
        <v>0</v>
      </c>
      <c r="BS43" s="269">
        <f t="shared" si="47"/>
        <v>0</v>
      </c>
      <c r="BT43" s="269">
        <f t="shared" si="48"/>
        <v>0</v>
      </c>
      <c r="BU43" s="270">
        <f t="shared" si="49"/>
        <v>0</v>
      </c>
      <c r="BV43" s="270">
        <f t="shared" si="50"/>
        <v>0</v>
      </c>
      <c r="BW43" s="270">
        <f t="shared" si="51"/>
        <v>0</v>
      </c>
      <c r="BX43" s="269">
        <f t="shared" si="52"/>
        <v>0</v>
      </c>
      <c r="BY43" s="269">
        <f t="shared" si="53"/>
        <v>0</v>
      </c>
      <c r="BZ43" s="269">
        <f t="shared" si="54"/>
        <v>0</v>
      </c>
      <c r="CA43" s="269">
        <f t="shared" si="55"/>
        <v>0</v>
      </c>
      <c r="CB43" s="269">
        <f t="shared" si="56"/>
        <v>0</v>
      </c>
      <c r="CC43" s="60"/>
      <c r="CD43" s="271">
        <f t="shared" si="57"/>
        <v>0</v>
      </c>
      <c r="CE43" s="272">
        <f t="shared" si="58"/>
        <v>0</v>
      </c>
      <c r="CF43" s="273">
        <f t="shared" si="59"/>
        <v>0</v>
      </c>
    </row>
    <row r="44" spans="1:84" s="153" customFormat="1" x14ac:dyDescent="0.2">
      <c r="A44" s="249"/>
      <c r="B44" s="183"/>
      <c r="C44" s="182"/>
      <c r="D44" s="184"/>
      <c r="E44" s="257" t="str">
        <f>IF(D44="","",(VLOOKUP(O44,Parametre!$A$15:$B$21,2)))</f>
        <v/>
      </c>
      <c r="F44" s="197"/>
      <c r="G44" s="198"/>
      <c r="H44" s="199"/>
      <c r="I44" s="199"/>
      <c r="J44" s="198"/>
      <c r="K44" s="200"/>
      <c r="L44" s="251"/>
      <c r="M44" s="157" t="s">
        <v>61</v>
      </c>
      <c r="N44" s="60"/>
      <c r="O44" s="258" t="str">
        <f t="shared" si="2"/>
        <v/>
      </c>
      <c r="P44" s="259">
        <f t="shared" si="3"/>
        <v>0</v>
      </c>
      <c r="Q44" s="259">
        <f t="shared" si="4"/>
        <v>0</v>
      </c>
      <c r="R44" s="60"/>
      <c r="S44" s="260">
        <f t="shared" si="5"/>
        <v>0</v>
      </c>
      <c r="T44" s="261"/>
      <c r="U44" s="262">
        <f t="shared" si="6"/>
        <v>0</v>
      </c>
      <c r="V44" s="262">
        <f t="shared" si="7"/>
        <v>0</v>
      </c>
      <c r="W44" s="60"/>
      <c r="X44" s="263">
        <f t="shared" si="60"/>
        <v>0</v>
      </c>
      <c r="Y44" s="264">
        <f t="shared" si="61"/>
        <v>0</v>
      </c>
      <c r="Z44" s="265"/>
      <c r="AA44" s="263">
        <f t="shared" si="62"/>
        <v>0</v>
      </c>
      <c r="AB44" s="264">
        <f t="shared" si="63"/>
        <v>0</v>
      </c>
      <c r="AC44" s="60"/>
      <c r="AD44" s="60" t="str">
        <f>IF(A44="","",(VLOOKUP(O44,Parametre!$E$2:$F$8,2)))</f>
        <v/>
      </c>
      <c r="AE44" s="60"/>
      <c r="AF44" s="266">
        <f t="shared" si="12"/>
        <v>0</v>
      </c>
      <c r="AG44" s="267">
        <f t="shared" si="13"/>
        <v>0</v>
      </c>
      <c r="AH44" s="267">
        <f t="shared" si="14"/>
        <v>0</v>
      </c>
      <c r="AI44" s="267">
        <f t="shared" si="15"/>
        <v>0</v>
      </c>
      <c r="AJ44" s="268">
        <f t="shared" si="16"/>
        <v>0</v>
      </c>
      <c r="AK44" s="60"/>
      <c r="AL44" s="266">
        <f t="shared" si="17"/>
        <v>0</v>
      </c>
      <c r="AM44" s="267">
        <f t="shared" si="18"/>
        <v>0</v>
      </c>
      <c r="AN44" s="267">
        <f t="shared" si="19"/>
        <v>0</v>
      </c>
      <c r="AO44" s="267">
        <f t="shared" si="20"/>
        <v>0</v>
      </c>
      <c r="AP44" s="268">
        <f t="shared" si="21"/>
        <v>0</v>
      </c>
      <c r="AQ44" s="60"/>
      <c r="AR44" s="266">
        <f t="shared" si="22"/>
        <v>0</v>
      </c>
      <c r="AS44" s="60"/>
      <c r="AT44" s="269">
        <f t="shared" si="23"/>
        <v>0</v>
      </c>
      <c r="AU44" s="269">
        <f t="shared" si="24"/>
        <v>0</v>
      </c>
      <c r="AV44" s="269">
        <f t="shared" si="25"/>
        <v>0</v>
      </c>
      <c r="AW44" s="270">
        <f t="shared" si="26"/>
        <v>0</v>
      </c>
      <c r="AX44" s="270">
        <f t="shared" si="27"/>
        <v>0</v>
      </c>
      <c r="AY44" s="270">
        <f t="shared" si="28"/>
        <v>0</v>
      </c>
      <c r="AZ44" s="269">
        <f t="shared" si="29"/>
        <v>0</v>
      </c>
      <c r="BA44" s="269">
        <f t="shared" si="30"/>
        <v>0</v>
      </c>
      <c r="BB44" s="269">
        <f t="shared" si="31"/>
        <v>0</v>
      </c>
      <c r="BC44" s="270">
        <f t="shared" si="32"/>
        <v>0</v>
      </c>
      <c r="BD44" s="270">
        <f t="shared" si="33"/>
        <v>0</v>
      </c>
      <c r="BE44" s="270">
        <f t="shared" si="34"/>
        <v>0</v>
      </c>
      <c r="BF44" s="269">
        <f t="shared" si="35"/>
        <v>0</v>
      </c>
      <c r="BG44" s="269">
        <f t="shared" si="36"/>
        <v>0</v>
      </c>
      <c r="BH44" s="269">
        <f t="shared" si="37"/>
        <v>0</v>
      </c>
      <c r="BI44" s="269">
        <f t="shared" si="38"/>
        <v>0</v>
      </c>
      <c r="BJ44" s="269">
        <f t="shared" si="39"/>
        <v>0</v>
      </c>
      <c r="BK44" s="60"/>
      <c r="BL44" s="269">
        <f t="shared" si="40"/>
        <v>0</v>
      </c>
      <c r="BM44" s="269">
        <f t="shared" si="41"/>
        <v>0</v>
      </c>
      <c r="BN44" s="269">
        <f t="shared" si="42"/>
        <v>0</v>
      </c>
      <c r="BO44" s="270">
        <f t="shared" si="43"/>
        <v>0</v>
      </c>
      <c r="BP44" s="270">
        <f t="shared" si="44"/>
        <v>0</v>
      </c>
      <c r="BQ44" s="270">
        <f t="shared" si="45"/>
        <v>0</v>
      </c>
      <c r="BR44" s="269">
        <f t="shared" si="46"/>
        <v>0</v>
      </c>
      <c r="BS44" s="269">
        <f t="shared" si="47"/>
        <v>0</v>
      </c>
      <c r="BT44" s="269">
        <f t="shared" si="48"/>
        <v>0</v>
      </c>
      <c r="BU44" s="270">
        <f t="shared" si="49"/>
        <v>0</v>
      </c>
      <c r="BV44" s="270">
        <f t="shared" si="50"/>
        <v>0</v>
      </c>
      <c r="BW44" s="270">
        <f t="shared" si="51"/>
        <v>0</v>
      </c>
      <c r="BX44" s="269">
        <f t="shared" si="52"/>
        <v>0</v>
      </c>
      <c r="BY44" s="269">
        <f t="shared" si="53"/>
        <v>0</v>
      </c>
      <c r="BZ44" s="269">
        <f t="shared" si="54"/>
        <v>0</v>
      </c>
      <c r="CA44" s="269">
        <f t="shared" si="55"/>
        <v>0</v>
      </c>
      <c r="CB44" s="269">
        <f t="shared" si="56"/>
        <v>0</v>
      </c>
      <c r="CC44" s="60"/>
      <c r="CD44" s="271">
        <f t="shared" si="57"/>
        <v>0</v>
      </c>
      <c r="CE44" s="272">
        <f t="shared" si="58"/>
        <v>0</v>
      </c>
      <c r="CF44" s="273">
        <f t="shared" si="59"/>
        <v>0</v>
      </c>
    </row>
    <row r="45" spans="1:84" s="153" customFormat="1" x14ac:dyDescent="0.2">
      <c r="A45" s="249"/>
      <c r="B45" s="183"/>
      <c r="C45" s="182"/>
      <c r="D45" s="184"/>
      <c r="E45" s="257" t="str">
        <f>IF(D45="","",(VLOOKUP(O45,Parametre!$A$15:$B$21,2)))</f>
        <v/>
      </c>
      <c r="F45" s="197"/>
      <c r="G45" s="198"/>
      <c r="H45" s="199"/>
      <c r="I45" s="199"/>
      <c r="J45" s="198"/>
      <c r="K45" s="200"/>
      <c r="L45" s="251"/>
      <c r="M45" s="157"/>
      <c r="N45" s="60"/>
      <c r="O45" s="258" t="str">
        <f t="shared" si="2"/>
        <v/>
      </c>
      <c r="P45" s="259">
        <f t="shared" si="3"/>
        <v>0</v>
      </c>
      <c r="Q45" s="259">
        <f t="shared" si="4"/>
        <v>0</v>
      </c>
      <c r="R45" s="60"/>
      <c r="S45" s="260">
        <f t="shared" si="5"/>
        <v>0</v>
      </c>
      <c r="T45" s="261"/>
      <c r="U45" s="262">
        <f t="shared" si="6"/>
        <v>0</v>
      </c>
      <c r="V45" s="262">
        <f t="shared" si="7"/>
        <v>0</v>
      </c>
      <c r="W45" s="60"/>
      <c r="X45" s="263">
        <f t="shared" si="60"/>
        <v>0</v>
      </c>
      <c r="Y45" s="264">
        <f t="shared" si="61"/>
        <v>0</v>
      </c>
      <c r="Z45" s="265"/>
      <c r="AA45" s="263">
        <f t="shared" si="62"/>
        <v>0</v>
      </c>
      <c r="AB45" s="264">
        <f t="shared" si="63"/>
        <v>0</v>
      </c>
      <c r="AC45" s="60"/>
      <c r="AD45" s="60" t="str">
        <f>IF(A45="","",(VLOOKUP(O45,Parametre!$E$2:$F$8,2)))</f>
        <v/>
      </c>
      <c r="AE45" s="60"/>
      <c r="AF45" s="266">
        <f t="shared" si="12"/>
        <v>0</v>
      </c>
      <c r="AG45" s="267">
        <f t="shared" si="13"/>
        <v>0</v>
      </c>
      <c r="AH45" s="267">
        <f t="shared" si="14"/>
        <v>0</v>
      </c>
      <c r="AI45" s="267">
        <f t="shared" si="15"/>
        <v>0</v>
      </c>
      <c r="AJ45" s="268">
        <f t="shared" si="16"/>
        <v>0</v>
      </c>
      <c r="AK45" s="60"/>
      <c r="AL45" s="266">
        <f t="shared" si="17"/>
        <v>0</v>
      </c>
      <c r="AM45" s="267">
        <f t="shared" si="18"/>
        <v>0</v>
      </c>
      <c r="AN45" s="267">
        <f t="shared" si="19"/>
        <v>0</v>
      </c>
      <c r="AO45" s="267">
        <f t="shared" si="20"/>
        <v>0</v>
      </c>
      <c r="AP45" s="268">
        <f t="shared" si="21"/>
        <v>0</v>
      </c>
      <c r="AQ45" s="60"/>
      <c r="AR45" s="266">
        <f t="shared" si="22"/>
        <v>0</v>
      </c>
      <c r="AS45" s="60"/>
      <c r="AT45" s="269">
        <f t="shared" si="23"/>
        <v>0</v>
      </c>
      <c r="AU45" s="269">
        <f t="shared" si="24"/>
        <v>0</v>
      </c>
      <c r="AV45" s="269">
        <f t="shared" si="25"/>
        <v>0</v>
      </c>
      <c r="AW45" s="270">
        <f t="shared" si="26"/>
        <v>0</v>
      </c>
      <c r="AX45" s="270">
        <f t="shared" si="27"/>
        <v>0</v>
      </c>
      <c r="AY45" s="270">
        <f t="shared" si="28"/>
        <v>0</v>
      </c>
      <c r="AZ45" s="269">
        <f t="shared" si="29"/>
        <v>0</v>
      </c>
      <c r="BA45" s="269">
        <f t="shared" si="30"/>
        <v>0</v>
      </c>
      <c r="BB45" s="269">
        <f t="shared" si="31"/>
        <v>0</v>
      </c>
      <c r="BC45" s="270">
        <f t="shared" si="32"/>
        <v>0</v>
      </c>
      <c r="BD45" s="270">
        <f t="shared" si="33"/>
        <v>0</v>
      </c>
      <c r="BE45" s="270">
        <f t="shared" si="34"/>
        <v>0</v>
      </c>
      <c r="BF45" s="269">
        <f t="shared" si="35"/>
        <v>0</v>
      </c>
      <c r="BG45" s="269">
        <f t="shared" si="36"/>
        <v>0</v>
      </c>
      <c r="BH45" s="269">
        <f t="shared" si="37"/>
        <v>0</v>
      </c>
      <c r="BI45" s="269">
        <f t="shared" si="38"/>
        <v>0</v>
      </c>
      <c r="BJ45" s="269">
        <f t="shared" si="39"/>
        <v>0</v>
      </c>
      <c r="BK45" s="60"/>
      <c r="BL45" s="269">
        <f t="shared" si="40"/>
        <v>0</v>
      </c>
      <c r="BM45" s="269">
        <f t="shared" si="41"/>
        <v>0</v>
      </c>
      <c r="BN45" s="269">
        <f t="shared" si="42"/>
        <v>0</v>
      </c>
      <c r="BO45" s="270">
        <f t="shared" si="43"/>
        <v>0</v>
      </c>
      <c r="BP45" s="270">
        <f t="shared" si="44"/>
        <v>0</v>
      </c>
      <c r="BQ45" s="270">
        <f t="shared" si="45"/>
        <v>0</v>
      </c>
      <c r="BR45" s="269">
        <f t="shared" si="46"/>
        <v>0</v>
      </c>
      <c r="BS45" s="269">
        <f t="shared" si="47"/>
        <v>0</v>
      </c>
      <c r="BT45" s="269">
        <f t="shared" si="48"/>
        <v>0</v>
      </c>
      <c r="BU45" s="270">
        <f t="shared" si="49"/>
        <v>0</v>
      </c>
      <c r="BV45" s="270">
        <f t="shared" si="50"/>
        <v>0</v>
      </c>
      <c r="BW45" s="270">
        <f t="shared" si="51"/>
        <v>0</v>
      </c>
      <c r="BX45" s="269">
        <f t="shared" si="52"/>
        <v>0</v>
      </c>
      <c r="BY45" s="269">
        <f t="shared" si="53"/>
        <v>0</v>
      </c>
      <c r="BZ45" s="269">
        <f t="shared" si="54"/>
        <v>0</v>
      </c>
      <c r="CA45" s="269">
        <f t="shared" si="55"/>
        <v>0</v>
      </c>
      <c r="CB45" s="269">
        <f t="shared" si="56"/>
        <v>0</v>
      </c>
      <c r="CC45" s="60"/>
      <c r="CD45" s="271">
        <f t="shared" si="57"/>
        <v>0</v>
      </c>
      <c r="CE45" s="272">
        <f t="shared" si="58"/>
        <v>0</v>
      </c>
      <c r="CF45" s="273">
        <f t="shared" si="59"/>
        <v>0</v>
      </c>
    </row>
    <row r="46" spans="1:84" s="153" customFormat="1" x14ac:dyDescent="0.2">
      <c r="A46" s="249"/>
      <c r="B46" s="183"/>
      <c r="C46" s="182"/>
      <c r="D46" s="184"/>
      <c r="E46" s="257" t="str">
        <f>IF(D46="","",(VLOOKUP(O46,Parametre!$A$15:$B$21,2)))</f>
        <v/>
      </c>
      <c r="F46" s="197"/>
      <c r="G46" s="198"/>
      <c r="H46" s="199"/>
      <c r="I46" s="199"/>
      <c r="J46" s="198"/>
      <c r="K46" s="200"/>
      <c r="L46" s="251"/>
      <c r="M46" s="157"/>
      <c r="N46" s="60"/>
      <c r="O46" s="258" t="str">
        <f t="shared" si="2"/>
        <v/>
      </c>
      <c r="P46" s="259">
        <f t="shared" si="3"/>
        <v>0</v>
      </c>
      <c r="Q46" s="259">
        <f t="shared" si="4"/>
        <v>0</v>
      </c>
      <c r="R46" s="60"/>
      <c r="S46" s="260">
        <f t="shared" si="5"/>
        <v>0</v>
      </c>
      <c r="T46" s="261"/>
      <c r="U46" s="262">
        <f t="shared" si="6"/>
        <v>0</v>
      </c>
      <c r="V46" s="262">
        <f t="shared" si="7"/>
        <v>0</v>
      </c>
      <c r="W46" s="60"/>
      <c r="X46" s="263">
        <f t="shared" si="60"/>
        <v>0</v>
      </c>
      <c r="Y46" s="264">
        <f t="shared" si="61"/>
        <v>0</v>
      </c>
      <c r="Z46" s="265"/>
      <c r="AA46" s="263">
        <f t="shared" si="62"/>
        <v>0</v>
      </c>
      <c r="AB46" s="264">
        <f t="shared" si="63"/>
        <v>0</v>
      </c>
      <c r="AC46" s="60"/>
      <c r="AD46" s="60" t="str">
        <f>IF(A46="","",(VLOOKUP(O46,Parametre!$E$2:$F$8,2)))</f>
        <v/>
      </c>
      <c r="AE46" s="60"/>
      <c r="AF46" s="266">
        <f t="shared" si="12"/>
        <v>0</v>
      </c>
      <c r="AG46" s="267">
        <f t="shared" si="13"/>
        <v>0</v>
      </c>
      <c r="AH46" s="267">
        <f t="shared" si="14"/>
        <v>0</v>
      </c>
      <c r="AI46" s="267">
        <f t="shared" si="15"/>
        <v>0</v>
      </c>
      <c r="AJ46" s="268">
        <f t="shared" si="16"/>
        <v>0</v>
      </c>
      <c r="AK46" s="60"/>
      <c r="AL46" s="266">
        <f t="shared" si="17"/>
        <v>0</v>
      </c>
      <c r="AM46" s="267">
        <f t="shared" si="18"/>
        <v>0</v>
      </c>
      <c r="AN46" s="267">
        <f t="shared" si="19"/>
        <v>0</v>
      </c>
      <c r="AO46" s="267">
        <f t="shared" si="20"/>
        <v>0</v>
      </c>
      <c r="AP46" s="268">
        <f t="shared" si="21"/>
        <v>0</v>
      </c>
      <c r="AQ46" s="60"/>
      <c r="AR46" s="266">
        <f t="shared" si="22"/>
        <v>0</v>
      </c>
      <c r="AS46" s="60"/>
      <c r="AT46" s="269">
        <f t="shared" si="23"/>
        <v>0</v>
      </c>
      <c r="AU46" s="269">
        <f t="shared" si="24"/>
        <v>0</v>
      </c>
      <c r="AV46" s="269">
        <f t="shared" si="25"/>
        <v>0</v>
      </c>
      <c r="AW46" s="270">
        <f t="shared" si="26"/>
        <v>0</v>
      </c>
      <c r="AX46" s="270">
        <f t="shared" si="27"/>
        <v>0</v>
      </c>
      <c r="AY46" s="270">
        <f t="shared" si="28"/>
        <v>0</v>
      </c>
      <c r="AZ46" s="269">
        <f t="shared" si="29"/>
        <v>0</v>
      </c>
      <c r="BA46" s="269">
        <f t="shared" si="30"/>
        <v>0</v>
      </c>
      <c r="BB46" s="269">
        <f t="shared" si="31"/>
        <v>0</v>
      </c>
      <c r="BC46" s="270">
        <f t="shared" si="32"/>
        <v>0</v>
      </c>
      <c r="BD46" s="270">
        <f t="shared" si="33"/>
        <v>0</v>
      </c>
      <c r="BE46" s="270">
        <f t="shared" si="34"/>
        <v>0</v>
      </c>
      <c r="BF46" s="269">
        <f t="shared" si="35"/>
        <v>0</v>
      </c>
      <c r="BG46" s="269">
        <f t="shared" si="36"/>
        <v>0</v>
      </c>
      <c r="BH46" s="269">
        <f t="shared" si="37"/>
        <v>0</v>
      </c>
      <c r="BI46" s="269">
        <f t="shared" si="38"/>
        <v>0</v>
      </c>
      <c r="BJ46" s="269">
        <f t="shared" si="39"/>
        <v>0</v>
      </c>
      <c r="BK46" s="60"/>
      <c r="BL46" s="269">
        <f t="shared" si="40"/>
        <v>0</v>
      </c>
      <c r="BM46" s="269">
        <f t="shared" si="41"/>
        <v>0</v>
      </c>
      <c r="BN46" s="269">
        <f t="shared" si="42"/>
        <v>0</v>
      </c>
      <c r="BO46" s="270">
        <f t="shared" si="43"/>
        <v>0</v>
      </c>
      <c r="BP46" s="270">
        <f t="shared" si="44"/>
        <v>0</v>
      </c>
      <c r="BQ46" s="270">
        <f t="shared" si="45"/>
        <v>0</v>
      </c>
      <c r="BR46" s="269">
        <f t="shared" si="46"/>
        <v>0</v>
      </c>
      <c r="BS46" s="269">
        <f t="shared" si="47"/>
        <v>0</v>
      </c>
      <c r="BT46" s="269">
        <f t="shared" si="48"/>
        <v>0</v>
      </c>
      <c r="BU46" s="270">
        <f t="shared" si="49"/>
        <v>0</v>
      </c>
      <c r="BV46" s="270">
        <f t="shared" si="50"/>
        <v>0</v>
      </c>
      <c r="BW46" s="270">
        <f t="shared" si="51"/>
        <v>0</v>
      </c>
      <c r="BX46" s="269">
        <f t="shared" si="52"/>
        <v>0</v>
      </c>
      <c r="BY46" s="269">
        <f t="shared" si="53"/>
        <v>0</v>
      </c>
      <c r="BZ46" s="269">
        <f t="shared" si="54"/>
        <v>0</v>
      </c>
      <c r="CA46" s="269">
        <f t="shared" si="55"/>
        <v>0</v>
      </c>
      <c r="CB46" s="269">
        <f t="shared" si="56"/>
        <v>0</v>
      </c>
      <c r="CC46" s="60"/>
      <c r="CD46" s="271">
        <f t="shared" si="57"/>
        <v>0</v>
      </c>
      <c r="CE46" s="272">
        <f t="shared" si="58"/>
        <v>0</v>
      </c>
      <c r="CF46" s="273">
        <f t="shared" si="59"/>
        <v>0</v>
      </c>
    </row>
    <row r="47" spans="1:84" s="153" customFormat="1" x14ac:dyDescent="0.2">
      <c r="A47" s="249"/>
      <c r="B47" s="183"/>
      <c r="C47" s="182"/>
      <c r="D47" s="184"/>
      <c r="E47" s="257" t="str">
        <f>IF(D47="","",(VLOOKUP(O47,Parametre!$A$15:$B$21,2)))</f>
        <v/>
      </c>
      <c r="F47" s="197"/>
      <c r="G47" s="198"/>
      <c r="H47" s="199"/>
      <c r="I47" s="199"/>
      <c r="J47" s="198"/>
      <c r="K47" s="200"/>
      <c r="L47" s="251"/>
      <c r="M47" s="157"/>
      <c r="N47" s="60"/>
      <c r="O47" s="258" t="str">
        <f t="shared" si="2"/>
        <v/>
      </c>
      <c r="P47" s="259">
        <f t="shared" si="3"/>
        <v>0</v>
      </c>
      <c r="Q47" s="259">
        <f t="shared" si="4"/>
        <v>0</v>
      </c>
      <c r="R47" s="60"/>
      <c r="S47" s="260">
        <f t="shared" si="5"/>
        <v>0</v>
      </c>
      <c r="T47" s="261"/>
      <c r="U47" s="262">
        <f t="shared" si="6"/>
        <v>0</v>
      </c>
      <c r="V47" s="262">
        <f t="shared" si="7"/>
        <v>0</v>
      </c>
      <c r="W47" s="60"/>
      <c r="X47" s="263">
        <f t="shared" si="60"/>
        <v>0</v>
      </c>
      <c r="Y47" s="264">
        <f t="shared" si="61"/>
        <v>0</v>
      </c>
      <c r="Z47" s="265"/>
      <c r="AA47" s="263">
        <f t="shared" si="62"/>
        <v>0</v>
      </c>
      <c r="AB47" s="264">
        <f t="shared" si="63"/>
        <v>0</v>
      </c>
      <c r="AC47" s="60"/>
      <c r="AD47" s="60" t="str">
        <f>IF(A47="","",(VLOOKUP(O47,Parametre!$E$2:$F$8,2)))</f>
        <v/>
      </c>
      <c r="AE47" s="60"/>
      <c r="AF47" s="266">
        <f t="shared" si="12"/>
        <v>0</v>
      </c>
      <c r="AG47" s="267">
        <f t="shared" si="13"/>
        <v>0</v>
      </c>
      <c r="AH47" s="267">
        <f t="shared" si="14"/>
        <v>0</v>
      </c>
      <c r="AI47" s="267">
        <f t="shared" si="15"/>
        <v>0</v>
      </c>
      <c r="AJ47" s="268">
        <f t="shared" si="16"/>
        <v>0</v>
      </c>
      <c r="AK47" s="60"/>
      <c r="AL47" s="266">
        <f t="shared" si="17"/>
        <v>0</v>
      </c>
      <c r="AM47" s="267">
        <f t="shared" si="18"/>
        <v>0</v>
      </c>
      <c r="AN47" s="267">
        <f t="shared" si="19"/>
        <v>0</v>
      </c>
      <c r="AO47" s="267">
        <f t="shared" si="20"/>
        <v>0</v>
      </c>
      <c r="AP47" s="268">
        <f t="shared" si="21"/>
        <v>0</v>
      </c>
      <c r="AQ47" s="60"/>
      <c r="AR47" s="266">
        <f t="shared" si="22"/>
        <v>0</v>
      </c>
      <c r="AS47" s="60"/>
      <c r="AT47" s="269">
        <f t="shared" si="23"/>
        <v>0</v>
      </c>
      <c r="AU47" s="269">
        <f t="shared" si="24"/>
        <v>0</v>
      </c>
      <c r="AV47" s="269">
        <f t="shared" si="25"/>
        <v>0</v>
      </c>
      <c r="AW47" s="270">
        <f t="shared" si="26"/>
        <v>0</v>
      </c>
      <c r="AX47" s="270">
        <f t="shared" si="27"/>
        <v>0</v>
      </c>
      <c r="AY47" s="270">
        <f t="shared" si="28"/>
        <v>0</v>
      </c>
      <c r="AZ47" s="269">
        <f t="shared" si="29"/>
        <v>0</v>
      </c>
      <c r="BA47" s="269">
        <f t="shared" si="30"/>
        <v>0</v>
      </c>
      <c r="BB47" s="269">
        <f t="shared" si="31"/>
        <v>0</v>
      </c>
      <c r="BC47" s="270">
        <f t="shared" si="32"/>
        <v>0</v>
      </c>
      <c r="BD47" s="270">
        <f t="shared" si="33"/>
        <v>0</v>
      </c>
      <c r="BE47" s="270">
        <f t="shared" si="34"/>
        <v>0</v>
      </c>
      <c r="BF47" s="269">
        <f t="shared" si="35"/>
        <v>0</v>
      </c>
      <c r="BG47" s="269">
        <f t="shared" si="36"/>
        <v>0</v>
      </c>
      <c r="BH47" s="269">
        <f t="shared" si="37"/>
        <v>0</v>
      </c>
      <c r="BI47" s="269">
        <f t="shared" si="38"/>
        <v>0</v>
      </c>
      <c r="BJ47" s="269">
        <f t="shared" si="39"/>
        <v>0</v>
      </c>
      <c r="BK47" s="60"/>
      <c r="BL47" s="269">
        <f t="shared" si="40"/>
        <v>0</v>
      </c>
      <c r="BM47" s="269">
        <f t="shared" si="41"/>
        <v>0</v>
      </c>
      <c r="BN47" s="269">
        <f t="shared" si="42"/>
        <v>0</v>
      </c>
      <c r="BO47" s="270">
        <f t="shared" si="43"/>
        <v>0</v>
      </c>
      <c r="BP47" s="270">
        <f t="shared" si="44"/>
        <v>0</v>
      </c>
      <c r="BQ47" s="270">
        <f t="shared" si="45"/>
        <v>0</v>
      </c>
      <c r="BR47" s="269">
        <f t="shared" si="46"/>
        <v>0</v>
      </c>
      <c r="BS47" s="269">
        <f t="shared" si="47"/>
        <v>0</v>
      </c>
      <c r="BT47" s="269">
        <f t="shared" si="48"/>
        <v>0</v>
      </c>
      <c r="BU47" s="270">
        <f t="shared" si="49"/>
        <v>0</v>
      </c>
      <c r="BV47" s="270">
        <f t="shared" si="50"/>
        <v>0</v>
      </c>
      <c r="BW47" s="270">
        <f t="shared" si="51"/>
        <v>0</v>
      </c>
      <c r="BX47" s="269">
        <f t="shared" si="52"/>
        <v>0</v>
      </c>
      <c r="BY47" s="269">
        <f t="shared" si="53"/>
        <v>0</v>
      </c>
      <c r="BZ47" s="269">
        <f t="shared" si="54"/>
        <v>0</v>
      </c>
      <c r="CA47" s="269">
        <f t="shared" si="55"/>
        <v>0</v>
      </c>
      <c r="CB47" s="269">
        <f t="shared" si="56"/>
        <v>0</v>
      </c>
      <c r="CC47" s="60"/>
      <c r="CD47" s="271">
        <f t="shared" si="57"/>
        <v>0</v>
      </c>
      <c r="CE47" s="272">
        <f t="shared" si="58"/>
        <v>0</v>
      </c>
      <c r="CF47" s="273">
        <f t="shared" si="59"/>
        <v>0</v>
      </c>
    </row>
    <row r="48" spans="1:84" s="153" customFormat="1" x14ac:dyDescent="0.2">
      <c r="A48" s="249"/>
      <c r="B48" s="183"/>
      <c r="C48" s="182"/>
      <c r="D48" s="184"/>
      <c r="E48" s="257" t="str">
        <f>IF(D48="","",(VLOOKUP(O48,Parametre!$A$15:$B$21,2)))</f>
        <v/>
      </c>
      <c r="F48" s="197"/>
      <c r="G48" s="198"/>
      <c r="H48" s="199"/>
      <c r="I48" s="199"/>
      <c r="J48" s="198"/>
      <c r="K48" s="200"/>
      <c r="L48" s="251"/>
      <c r="M48" s="157"/>
      <c r="N48" s="60"/>
      <c r="O48" s="258" t="str">
        <f t="shared" si="2"/>
        <v/>
      </c>
      <c r="P48" s="259">
        <f t="shared" si="3"/>
        <v>0</v>
      </c>
      <c r="Q48" s="259">
        <f t="shared" si="4"/>
        <v>0</v>
      </c>
      <c r="R48" s="60"/>
      <c r="S48" s="260">
        <f t="shared" si="5"/>
        <v>0</v>
      </c>
      <c r="T48" s="261"/>
      <c r="U48" s="262">
        <f t="shared" si="6"/>
        <v>0</v>
      </c>
      <c r="V48" s="262">
        <f t="shared" si="7"/>
        <v>0</v>
      </c>
      <c r="W48" s="60"/>
      <c r="X48" s="263">
        <f t="shared" si="60"/>
        <v>0</v>
      </c>
      <c r="Y48" s="264">
        <f t="shared" si="61"/>
        <v>0</v>
      </c>
      <c r="Z48" s="265"/>
      <c r="AA48" s="263">
        <f t="shared" si="62"/>
        <v>0</v>
      </c>
      <c r="AB48" s="264">
        <f t="shared" si="63"/>
        <v>0</v>
      </c>
      <c r="AC48" s="60"/>
      <c r="AD48" s="60" t="str">
        <f>IF(A48="","",(VLOOKUP(O48,Parametre!$E$2:$F$8,2)))</f>
        <v/>
      </c>
      <c r="AE48" s="60"/>
      <c r="AF48" s="266">
        <f t="shared" si="12"/>
        <v>0</v>
      </c>
      <c r="AG48" s="267">
        <f t="shared" si="13"/>
        <v>0</v>
      </c>
      <c r="AH48" s="267">
        <f t="shared" si="14"/>
        <v>0</v>
      </c>
      <c r="AI48" s="267">
        <f t="shared" si="15"/>
        <v>0</v>
      </c>
      <c r="AJ48" s="268">
        <f t="shared" si="16"/>
        <v>0</v>
      </c>
      <c r="AK48" s="60"/>
      <c r="AL48" s="266">
        <f t="shared" si="17"/>
        <v>0</v>
      </c>
      <c r="AM48" s="267">
        <f t="shared" si="18"/>
        <v>0</v>
      </c>
      <c r="AN48" s="267">
        <f t="shared" si="19"/>
        <v>0</v>
      </c>
      <c r="AO48" s="267">
        <f t="shared" si="20"/>
        <v>0</v>
      </c>
      <c r="AP48" s="268">
        <f t="shared" si="21"/>
        <v>0</v>
      </c>
      <c r="AQ48" s="60"/>
      <c r="AR48" s="266">
        <f t="shared" si="22"/>
        <v>0</v>
      </c>
      <c r="AS48" s="60"/>
      <c r="AT48" s="269">
        <f t="shared" si="23"/>
        <v>0</v>
      </c>
      <c r="AU48" s="269">
        <f t="shared" si="24"/>
        <v>0</v>
      </c>
      <c r="AV48" s="269">
        <f t="shared" si="25"/>
        <v>0</v>
      </c>
      <c r="AW48" s="270">
        <f t="shared" si="26"/>
        <v>0</v>
      </c>
      <c r="AX48" s="270">
        <f t="shared" si="27"/>
        <v>0</v>
      </c>
      <c r="AY48" s="270">
        <f t="shared" si="28"/>
        <v>0</v>
      </c>
      <c r="AZ48" s="269">
        <f t="shared" si="29"/>
        <v>0</v>
      </c>
      <c r="BA48" s="269">
        <f t="shared" si="30"/>
        <v>0</v>
      </c>
      <c r="BB48" s="269">
        <f t="shared" si="31"/>
        <v>0</v>
      </c>
      <c r="BC48" s="270">
        <f t="shared" si="32"/>
        <v>0</v>
      </c>
      <c r="BD48" s="270">
        <f t="shared" si="33"/>
        <v>0</v>
      </c>
      <c r="BE48" s="270">
        <f t="shared" si="34"/>
        <v>0</v>
      </c>
      <c r="BF48" s="269">
        <f t="shared" si="35"/>
        <v>0</v>
      </c>
      <c r="BG48" s="269">
        <f t="shared" si="36"/>
        <v>0</v>
      </c>
      <c r="BH48" s="269">
        <f t="shared" si="37"/>
        <v>0</v>
      </c>
      <c r="BI48" s="269">
        <f t="shared" si="38"/>
        <v>0</v>
      </c>
      <c r="BJ48" s="269">
        <f t="shared" si="39"/>
        <v>0</v>
      </c>
      <c r="BK48" s="60"/>
      <c r="BL48" s="269">
        <f t="shared" si="40"/>
        <v>0</v>
      </c>
      <c r="BM48" s="269">
        <f t="shared" si="41"/>
        <v>0</v>
      </c>
      <c r="BN48" s="269">
        <f t="shared" si="42"/>
        <v>0</v>
      </c>
      <c r="BO48" s="270">
        <f t="shared" si="43"/>
        <v>0</v>
      </c>
      <c r="BP48" s="270">
        <f t="shared" si="44"/>
        <v>0</v>
      </c>
      <c r="BQ48" s="270">
        <f t="shared" si="45"/>
        <v>0</v>
      </c>
      <c r="BR48" s="269">
        <f t="shared" si="46"/>
        <v>0</v>
      </c>
      <c r="BS48" s="269">
        <f t="shared" si="47"/>
        <v>0</v>
      </c>
      <c r="BT48" s="269">
        <f t="shared" si="48"/>
        <v>0</v>
      </c>
      <c r="BU48" s="270">
        <f t="shared" si="49"/>
        <v>0</v>
      </c>
      <c r="BV48" s="270">
        <f t="shared" si="50"/>
        <v>0</v>
      </c>
      <c r="BW48" s="270">
        <f t="shared" si="51"/>
        <v>0</v>
      </c>
      <c r="BX48" s="269">
        <f t="shared" si="52"/>
        <v>0</v>
      </c>
      <c r="BY48" s="269">
        <f t="shared" si="53"/>
        <v>0</v>
      </c>
      <c r="BZ48" s="269">
        <f t="shared" si="54"/>
        <v>0</v>
      </c>
      <c r="CA48" s="269">
        <f t="shared" si="55"/>
        <v>0</v>
      </c>
      <c r="CB48" s="269">
        <f t="shared" si="56"/>
        <v>0</v>
      </c>
      <c r="CC48" s="60"/>
      <c r="CD48" s="271">
        <f t="shared" si="57"/>
        <v>0</v>
      </c>
      <c r="CE48" s="272">
        <f t="shared" si="58"/>
        <v>0</v>
      </c>
      <c r="CF48" s="273">
        <f t="shared" si="59"/>
        <v>0</v>
      </c>
    </row>
    <row r="49" spans="1:84" s="153" customFormat="1" x14ac:dyDescent="0.2">
      <c r="A49" s="249"/>
      <c r="B49" s="183"/>
      <c r="C49" s="182"/>
      <c r="D49" s="184"/>
      <c r="E49" s="257" t="str">
        <f>IF(D49="","",(VLOOKUP(O49,Parametre!$A$15:$B$21,2)))</f>
        <v/>
      </c>
      <c r="F49" s="197"/>
      <c r="G49" s="198"/>
      <c r="H49" s="199"/>
      <c r="I49" s="199"/>
      <c r="J49" s="198"/>
      <c r="K49" s="200"/>
      <c r="L49" s="251"/>
      <c r="M49" s="157"/>
      <c r="N49" s="60"/>
      <c r="O49" s="258" t="str">
        <f t="shared" si="2"/>
        <v/>
      </c>
      <c r="P49" s="259">
        <f t="shared" si="3"/>
        <v>0</v>
      </c>
      <c r="Q49" s="259">
        <f t="shared" si="4"/>
        <v>0</v>
      </c>
      <c r="R49" s="60"/>
      <c r="S49" s="260">
        <f t="shared" si="5"/>
        <v>0</v>
      </c>
      <c r="T49" s="261"/>
      <c r="U49" s="262">
        <f t="shared" si="6"/>
        <v>0</v>
      </c>
      <c r="V49" s="262">
        <f t="shared" si="7"/>
        <v>0</v>
      </c>
      <c r="W49" s="60"/>
      <c r="X49" s="263">
        <f t="shared" si="60"/>
        <v>0</v>
      </c>
      <c r="Y49" s="264">
        <f t="shared" si="61"/>
        <v>0</v>
      </c>
      <c r="Z49" s="265"/>
      <c r="AA49" s="263">
        <f t="shared" si="62"/>
        <v>0</v>
      </c>
      <c r="AB49" s="264">
        <f t="shared" si="63"/>
        <v>0</v>
      </c>
      <c r="AC49" s="60"/>
      <c r="AD49" s="60" t="str">
        <f>IF(A49="","",(VLOOKUP(O49,Parametre!$E$2:$F$8,2)))</f>
        <v/>
      </c>
      <c r="AE49" s="60"/>
      <c r="AF49" s="266">
        <f t="shared" si="12"/>
        <v>0</v>
      </c>
      <c r="AG49" s="267">
        <f t="shared" si="13"/>
        <v>0</v>
      </c>
      <c r="AH49" s="267">
        <f t="shared" si="14"/>
        <v>0</v>
      </c>
      <c r="AI49" s="267">
        <f t="shared" si="15"/>
        <v>0</v>
      </c>
      <c r="AJ49" s="268">
        <f t="shared" si="16"/>
        <v>0</v>
      </c>
      <c r="AK49" s="60"/>
      <c r="AL49" s="266">
        <f t="shared" si="17"/>
        <v>0</v>
      </c>
      <c r="AM49" s="267">
        <f t="shared" si="18"/>
        <v>0</v>
      </c>
      <c r="AN49" s="267">
        <f t="shared" si="19"/>
        <v>0</v>
      </c>
      <c r="AO49" s="267">
        <f t="shared" si="20"/>
        <v>0</v>
      </c>
      <c r="AP49" s="268">
        <f t="shared" si="21"/>
        <v>0</v>
      </c>
      <c r="AQ49" s="60"/>
      <c r="AR49" s="266">
        <f t="shared" si="22"/>
        <v>0</v>
      </c>
      <c r="AS49" s="60"/>
      <c r="AT49" s="269">
        <f t="shared" si="23"/>
        <v>0</v>
      </c>
      <c r="AU49" s="269">
        <f t="shared" si="24"/>
        <v>0</v>
      </c>
      <c r="AV49" s="269">
        <f t="shared" si="25"/>
        <v>0</v>
      </c>
      <c r="AW49" s="270">
        <f t="shared" si="26"/>
        <v>0</v>
      </c>
      <c r="AX49" s="270">
        <f t="shared" si="27"/>
        <v>0</v>
      </c>
      <c r="AY49" s="270">
        <f t="shared" si="28"/>
        <v>0</v>
      </c>
      <c r="AZ49" s="269">
        <f t="shared" si="29"/>
        <v>0</v>
      </c>
      <c r="BA49" s="269">
        <f t="shared" si="30"/>
        <v>0</v>
      </c>
      <c r="BB49" s="269">
        <f t="shared" si="31"/>
        <v>0</v>
      </c>
      <c r="BC49" s="270">
        <f t="shared" si="32"/>
        <v>0</v>
      </c>
      <c r="BD49" s="270">
        <f t="shared" si="33"/>
        <v>0</v>
      </c>
      <c r="BE49" s="270">
        <f t="shared" si="34"/>
        <v>0</v>
      </c>
      <c r="BF49" s="269">
        <f t="shared" si="35"/>
        <v>0</v>
      </c>
      <c r="BG49" s="269">
        <f t="shared" si="36"/>
        <v>0</v>
      </c>
      <c r="BH49" s="269">
        <f t="shared" si="37"/>
        <v>0</v>
      </c>
      <c r="BI49" s="269">
        <f t="shared" si="38"/>
        <v>0</v>
      </c>
      <c r="BJ49" s="269">
        <f t="shared" si="39"/>
        <v>0</v>
      </c>
      <c r="BK49" s="60"/>
      <c r="BL49" s="269">
        <f t="shared" si="40"/>
        <v>0</v>
      </c>
      <c r="BM49" s="269">
        <f t="shared" si="41"/>
        <v>0</v>
      </c>
      <c r="BN49" s="269">
        <f t="shared" si="42"/>
        <v>0</v>
      </c>
      <c r="BO49" s="270">
        <f t="shared" si="43"/>
        <v>0</v>
      </c>
      <c r="BP49" s="270">
        <f t="shared" si="44"/>
        <v>0</v>
      </c>
      <c r="BQ49" s="270">
        <f t="shared" si="45"/>
        <v>0</v>
      </c>
      <c r="BR49" s="269">
        <f t="shared" si="46"/>
        <v>0</v>
      </c>
      <c r="BS49" s="269">
        <f t="shared" si="47"/>
        <v>0</v>
      </c>
      <c r="BT49" s="269">
        <f t="shared" si="48"/>
        <v>0</v>
      </c>
      <c r="BU49" s="270">
        <f t="shared" si="49"/>
        <v>0</v>
      </c>
      <c r="BV49" s="270">
        <f t="shared" si="50"/>
        <v>0</v>
      </c>
      <c r="BW49" s="270">
        <f t="shared" si="51"/>
        <v>0</v>
      </c>
      <c r="BX49" s="269">
        <f t="shared" si="52"/>
        <v>0</v>
      </c>
      <c r="BY49" s="269">
        <f t="shared" si="53"/>
        <v>0</v>
      </c>
      <c r="BZ49" s="269">
        <f t="shared" si="54"/>
        <v>0</v>
      </c>
      <c r="CA49" s="269">
        <f t="shared" si="55"/>
        <v>0</v>
      </c>
      <c r="CB49" s="269">
        <f t="shared" si="56"/>
        <v>0</v>
      </c>
      <c r="CC49" s="60"/>
      <c r="CD49" s="271">
        <f t="shared" si="57"/>
        <v>0</v>
      </c>
      <c r="CE49" s="272">
        <f t="shared" si="58"/>
        <v>0</v>
      </c>
      <c r="CF49" s="273">
        <f t="shared" si="59"/>
        <v>0</v>
      </c>
    </row>
    <row r="50" spans="1:84" s="153" customFormat="1" x14ac:dyDescent="0.2">
      <c r="A50" s="249"/>
      <c r="B50" s="183"/>
      <c r="C50" s="182"/>
      <c r="D50" s="184"/>
      <c r="E50" s="257" t="str">
        <f>IF(D50="","",(VLOOKUP(O50,Parametre!$A$15:$B$21,2)))</f>
        <v/>
      </c>
      <c r="F50" s="197"/>
      <c r="G50" s="198"/>
      <c r="H50" s="199"/>
      <c r="I50" s="199"/>
      <c r="J50" s="198"/>
      <c r="K50" s="200"/>
      <c r="L50" s="251"/>
      <c r="M50" s="157"/>
      <c r="N50" s="60"/>
      <c r="O50" s="258" t="str">
        <f t="shared" si="2"/>
        <v/>
      </c>
      <c r="P50" s="259">
        <f t="shared" si="3"/>
        <v>0</v>
      </c>
      <c r="Q50" s="259">
        <f t="shared" si="4"/>
        <v>0</v>
      </c>
      <c r="R50" s="60"/>
      <c r="S50" s="260">
        <f t="shared" si="5"/>
        <v>0</v>
      </c>
      <c r="T50" s="261"/>
      <c r="U50" s="262">
        <f t="shared" si="6"/>
        <v>0</v>
      </c>
      <c r="V50" s="262">
        <f t="shared" si="7"/>
        <v>0</v>
      </c>
      <c r="W50" s="60"/>
      <c r="X50" s="263">
        <f t="shared" si="60"/>
        <v>0</v>
      </c>
      <c r="Y50" s="264">
        <f t="shared" si="61"/>
        <v>0</v>
      </c>
      <c r="Z50" s="265"/>
      <c r="AA50" s="263">
        <f t="shared" si="62"/>
        <v>0</v>
      </c>
      <c r="AB50" s="264">
        <f t="shared" si="63"/>
        <v>0</v>
      </c>
      <c r="AC50" s="60"/>
      <c r="AD50" s="60" t="str">
        <f>IF(A50="","",(VLOOKUP(O50,Parametre!$E$2:$F$8,2)))</f>
        <v/>
      </c>
      <c r="AE50" s="60"/>
      <c r="AF50" s="266">
        <f t="shared" si="12"/>
        <v>0</v>
      </c>
      <c r="AG50" s="267">
        <f t="shared" si="13"/>
        <v>0</v>
      </c>
      <c r="AH50" s="267">
        <f t="shared" si="14"/>
        <v>0</v>
      </c>
      <c r="AI50" s="267">
        <f t="shared" si="15"/>
        <v>0</v>
      </c>
      <c r="AJ50" s="268">
        <f t="shared" si="16"/>
        <v>0</v>
      </c>
      <c r="AK50" s="60"/>
      <c r="AL50" s="266">
        <f t="shared" si="17"/>
        <v>0</v>
      </c>
      <c r="AM50" s="267">
        <f t="shared" si="18"/>
        <v>0</v>
      </c>
      <c r="AN50" s="267">
        <f t="shared" si="19"/>
        <v>0</v>
      </c>
      <c r="AO50" s="267">
        <f t="shared" si="20"/>
        <v>0</v>
      </c>
      <c r="AP50" s="268">
        <f t="shared" si="21"/>
        <v>0</v>
      </c>
      <c r="AQ50" s="60"/>
      <c r="AR50" s="266">
        <f t="shared" si="22"/>
        <v>0</v>
      </c>
      <c r="AS50" s="60"/>
      <c r="AT50" s="269">
        <f t="shared" si="23"/>
        <v>0</v>
      </c>
      <c r="AU50" s="269">
        <f t="shared" si="24"/>
        <v>0</v>
      </c>
      <c r="AV50" s="269">
        <f t="shared" si="25"/>
        <v>0</v>
      </c>
      <c r="AW50" s="270">
        <f t="shared" si="26"/>
        <v>0</v>
      </c>
      <c r="AX50" s="270">
        <f t="shared" si="27"/>
        <v>0</v>
      </c>
      <c r="AY50" s="270">
        <f t="shared" si="28"/>
        <v>0</v>
      </c>
      <c r="AZ50" s="269">
        <f t="shared" si="29"/>
        <v>0</v>
      </c>
      <c r="BA50" s="269">
        <f t="shared" si="30"/>
        <v>0</v>
      </c>
      <c r="BB50" s="269">
        <f t="shared" si="31"/>
        <v>0</v>
      </c>
      <c r="BC50" s="270">
        <f t="shared" si="32"/>
        <v>0</v>
      </c>
      <c r="BD50" s="270">
        <f t="shared" si="33"/>
        <v>0</v>
      </c>
      <c r="BE50" s="270">
        <f t="shared" si="34"/>
        <v>0</v>
      </c>
      <c r="BF50" s="269">
        <f t="shared" si="35"/>
        <v>0</v>
      </c>
      <c r="BG50" s="269">
        <f t="shared" si="36"/>
        <v>0</v>
      </c>
      <c r="BH50" s="269">
        <f t="shared" si="37"/>
        <v>0</v>
      </c>
      <c r="BI50" s="269">
        <f t="shared" si="38"/>
        <v>0</v>
      </c>
      <c r="BJ50" s="269">
        <f t="shared" si="39"/>
        <v>0</v>
      </c>
      <c r="BK50" s="60"/>
      <c r="BL50" s="269">
        <f t="shared" si="40"/>
        <v>0</v>
      </c>
      <c r="BM50" s="269">
        <f t="shared" si="41"/>
        <v>0</v>
      </c>
      <c r="BN50" s="269">
        <f t="shared" si="42"/>
        <v>0</v>
      </c>
      <c r="BO50" s="270">
        <f t="shared" si="43"/>
        <v>0</v>
      </c>
      <c r="BP50" s="270">
        <f t="shared" si="44"/>
        <v>0</v>
      </c>
      <c r="BQ50" s="270">
        <f t="shared" si="45"/>
        <v>0</v>
      </c>
      <c r="BR50" s="269">
        <f t="shared" si="46"/>
        <v>0</v>
      </c>
      <c r="BS50" s="269">
        <f t="shared" si="47"/>
        <v>0</v>
      </c>
      <c r="BT50" s="269">
        <f t="shared" si="48"/>
        <v>0</v>
      </c>
      <c r="BU50" s="270">
        <f t="shared" si="49"/>
        <v>0</v>
      </c>
      <c r="BV50" s="270">
        <f t="shared" si="50"/>
        <v>0</v>
      </c>
      <c r="BW50" s="270">
        <f t="shared" si="51"/>
        <v>0</v>
      </c>
      <c r="BX50" s="269">
        <f t="shared" si="52"/>
        <v>0</v>
      </c>
      <c r="BY50" s="269">
        <f t="shared" si="53"/>
        <v>0</v>
      </c>
      <c r="BZ50" s="269">
        <f t="shared" si="54"/>
        <v>0</v>
      </c>
      <c r="CA50" s="269">
        <f t="shared" si="55"/>
        <v>0</v>
      </c>
      <c r="CB50" s="269">
        <f t="shared" si="56"/>
        <v>0</v>
      </c>
      <c r="CC50" s="60"/>
      <c r="CD50" s="271">
        <f t="shared" si="57"/>
        <v>0</v>
      </c>
      <c r="CE50" s="272">
        <f t="shared" si="58"/>
        <v>0</v>
      </c>
      <c r="CF50" s="273">
        <f t="shared" si="59"/>
        <v>0</v>
      </c>
    </row>
    <row r="51" spans="1:84" s="153" customFormat="1" x14ac:dyDescent="0.2">
      <c r="A51" s="249"/>
      <c r="B51" s="183"/>
      <c r="C51" s="182"/>
      <c r="D51" s="184"/>
      <c r="E51" s="257" t="str">
        <f>IF(D51="","",(VLOOKUP(O51,Parametre!$A$15:$B$21,2)))</f>
        <v/>
      </c>
      <c r="F51" s="197"/>
      <c r="G51" s="198"/>
      <c r="H51" s="199"/>
      <c r="I51" s="199"/>
      <c r="J51" s="198"/>
      <c r="K51" s="200"/>
      <c r="L51" s="251"/>
      <c r="M51" s="157"/>
      <c r="N51" s="60"/>
      <c r="O51" s="258" t="str">
        <f t="shared" si="2"/>
        <v/>
      </c>
      <c r="P51" s="259">
        <f t="shared" si="3"/>
        <v>0</v>
      </c>
      <c r="Q51" s="259">
        <f t="shared" si="4"/>
        <v>0</v>
      </c>
      <c r="R51" s="60"/>
      <c r="S51" s="260">
        <f t="shared" si="5"/>
        <v>0</v>
      </c>
      <c r="T51" s="261"/>
      <c r="U51" s="262">
        <f t="shared" si="6"/>
        <v>0</v>
      </c>
      <c r="V51" s="262">
        <f t="shared" si="7"/>
        <v>0</v>
      </c>
      <c r="W51" s="60"/>
      <c r="X51" s="263">
        <f t="shared" si="60"/>
        <v>0</v>
      </c>
      <c r="Y51" s="264">
        <f t="shared" si="61"/>
        <v>0</v>
      </c>
      <c r="Z51" s="265"/>
      <c r="AA51" s="263">
        <f t="shared" si="62"/>
        <v>0</v>
      </c>
      <c r="AB51" s="264">
        <f t="shared" si="63"/>
        <v>0</v>
      </c>
      <c r="AC51" s="60"/>
      <c r="AD51" s="60" t="str">
        <f>IF(A51="","",(VLOOKUP(O51,Parametre!$E$2:$F$8,2)))</f>
        <v/>
      </c>
      <c r="AE51" s="60"/>
      <c r="AF51" s="266">
        <f t="shared" si="12"/>
        <v>0</v>
      </c>
      <c r="AG51" s="267">
        <f t="shared" si="13"/>
        <v>0</v>
      </c>
      <c r="AH51" s="267">
        <f t="shared" si="14"/>
        <v>0</v>
      </c>
      <c r="AI51" s="267">
        <f t="shared" si="15"/>
        <v>0</v>
      </c>
      <c r="AJ51" s="268">
        <f t="shared" si="16"/>
        <v>0</v>
      </c>
      <c r="AK51" s="60"/>
      <c r="AL51" s="266">
        <f t="shared" si="17"/>
        <v>0</v>
      </c>
      <c r="AM51" s="267">
        <f t="shared" si="18"/>
        <v>0</v>
      </c>
      <c r="AN51" s="267">
        <f t="shared" si="19"/>
        <v>0</v>
      </c>
      <c r="AO51" s="267">
        <f t="shared" si="20"/>
        <v>0</v>
      </c>
      <c r="AP51" s="268">
        <f t="shared" si="21"/>
        <v>0</v>
      </c>
      <c r="AQ51" s="60"/>
      <c r="AR51" s="266">
        <f t="shared" si="22"/>
        <v>0</v>
      </c>
      <c r="AS51" s="60"/>
      <c r="AT51" s="269">
        <f t="shared" si="23"/>
        <v>0</v>
      </c>
      <c r="AU51" s="269">
        <f t="shared" si="24"/>
        <v>0</v>
      </c>
      <c r="AV51" s="269">
        <f t="shared" si="25"/>
        <v>0</v>
      </c>
      <c r="AW51" s="270">
        <f t="shared" si="26"/>
        <v>0</v>
      </c>
      <c r="AX51" s="270">
        <f t="shared" si="27"/>
        <v>0</v>
      </c>
      <c r="AY51" s="270">
        <f t="shared" si="28"/>
        <v>0</v>
      </c>
      <c r="AZ51" s="269">
        <f t="shared" si="29"/>
        <v>0</v>
      </c>
      <c r="BA51" s="269">
        <f t="shared" si="30"/>
        <v>0</v>
      </c>
      <c r="BB51" s="269">
        <f t="shared" si="31"/>
        <v>0</v>
      </c>
      <c r="BC51" s="270">
        <f t="shared" si="32"/>
        <v>0</v>
      </c>
      <c r="BD51" s="270">
        <f t="shared" si="33"/>
        <v>0</v>
      </c>
      <c r="BE51" s="270">
        <f t="shared" si="34"/>
        <v>0</v>
      </c>
      <c r="BF51" s="269">
        <f t="shared" si="35"/>
        <v>0</v>
      </c>
      <c r="BG51" s="269">
        <f t="shared" si="36"/>
        <v>0</v>
      </c>
      <c r="BH51" s="269">
        <f t="shared" si="37"/>
        <v>0</v>
      </c>
      <c r="BI51" s="269">
        <f t="shared" si="38"/>
        <v>0</v>
      </c>
      <c r="BJ51" s="269">
        <f t="shared" si="39"/>
        <v>0</v>
      </c>
      <c r="BK51" s="60"/>
      <c r="BL51" s="269">
        <f t="shared" si="40"/>
        <v>0</v>
      </c>
      <c r="BM51" s="269">
        <f t="shared" si="41"/>
        <v>0</v>
      </c>
      <c r="BN51" s="269">
        <f t="shared" si="42"/>
        <v>0</v>
      </c>
      <c r="BO51" s="270">
        <f t="shared" si="43"/>
        <v>0</v>
      </c>
      <c r="BP51" s="270">
        <f t="shared" si="44"/>
        <v>0</v>
      </c>
      <c r="BQ51" s="270">
        <f t="shared" si="45"/>
        <v>0</v>
      </c>
      <c r="BR51" s="269">
        <f t="shared" si="46"/>
        <v>0</v>
      </c>
      <c r="BS51" s="269">
        <f t="shared" si="47"/>
        <v>0</v>
      </c>
      <c r="BT51" s="269">
        <f t="shared" si="48"/>
        <v>0</v>
      </c>
      <c r="BU51" s="270">
        <f t="shared" si="49"/>
        <v>0</v>
      </c>
      <c r="BV51" s="270">
        <f t="shared" si="50"/>
        <v>0</v>
      </c>
      <c r="BW51" s="270">
        <f t="shared" si="51"/>
        <v>0</v>
      </c>
      <c r="BX51" s="269">
        <f t="shared" si="52"/>
        <v>0</v>
      </c>
      <c r="BY51" s="269">
        <f t="shared" si="53"/>
        <v>0</v>
      </c>
      <c r="BZ51" s="269">
        <f t="shared" si="54"/>
        <v>0</v>
      </c>
      <c r="CA51" s="269">
        <f t="shared" si="55"/>
        <v>0</v>
      </c>
      <c r="CB51" s="269">
        <f t="shared" si="56"/>
        <v>0</v>
      </c>
      <c r="CC51" s="60"/>
      <c r="CD51" s="271">
        <f t="shared" si="57"/>
        <v>0</v>
      </c>
      <c r="CE51" s="272">
        <f t="shared" si="58"/>
        <v>0</v>
      </c>
      <c r="CF51" s="273">
        <f t="shared" si="59"/>
        <v>0</v>
      </c>
    </row>
    <row r="52" spans="1:84" s="153" customFormat="1" x14ac:dyDescent="0.2">
      <c r="A52" s="249"/>
      <c r="B52" s="183"/>
      <c r="C52" s="182"/>
      <c r="D52" s="184"/>
      <c r="E52" s="257" t="str">
        <f>IF(D52="","",(VLOOKUP(O52,Parametre!$A$15:$B$21,2)))</f>
        <v/>
      </c>
      <c r="F52" s="197"/>
      <c r="G52" s="198"/>
      <c r="H52" s="199"/>
      <c r="I52" s="199"/>
      <c r="J52" s="198"/>
      <c r="K52" s="200"/>
      <c r="L52" s="251"/>
      <c r="M52" s="157"/>
      <c r="N52" s="60"/>
      <c r="O52" s="258" t="str">
        <f t="shared" si="2"/>
        <v/>
      </c>
      <c r="P52" s="259">
        <f t="shared" si="3"/>
        <v>0</v>
      </c>
      <c r="Q52" s="259">
        <f t="shared" si="4"/>
        <v>0</v>
      </c>
      <c r="R52" s="60"/>
      <c r="S52" s="260">
        <f t="shared" si="5"/>
        <v>0</v>
      </c>
      <c r="T52" s="261"/>
      <c r="U52" s="262">
        <f t="shared" si="6"/>
        <v>0</v>
      </c>
      <c r="V52" s="262">
        <f t="shared" si="7"/>
        <v>0</v>
      </c>
      <c r="W52" s="60"/>
      <c r="X52" s="263">
        <f t="shared" si="60"/>
        <v>0</v>
      </c>
      <c r="Y52" s="264">
        <f t="shared" si="61"/>
        <v>0</v>
      </c>
      <c r="Z52" s="265"/>
      <c r="AA52" s="263">
        <f t="shared" si="62"/>
        <v>0</v>
      </c>
      <c r="AB52" s="264">
        <f t="shared" si="63"/>
        <v>0</v>
      </c>
      <c r="AC52" s="60"/>
      <c r="AD52" s="60" t="str">
        <f>IF(A52="","",(VLOOKUP(O52,Parametre!$E$2:$F$8,2)))</f>
        <v/>
      </c>
      <c r="AE52" s="60"/>
      <c r="AF52" s="266">
        <f t="shared" si="12"/>
        <v>0</v>
      </c>
      <c r="AG52" s="267">
        <f t="shared" si="13"/>
        <v>0</v>
      </c>
      <c r="AH52" s="267">
        <f t="shared" si="14"/>
        <v>0</v>
      </c>
      <c r="AI52" s="267">
        <f t="shared" si="15"/>
        <v>0</v>
      </c>
      <c r="AJ52" s="268">
        <f t="shared" si="16"/>
        <v>0</v>
      </c>
      <c r="AK52" s="60"/>
      <c r="AL52" s="266">
        <f t="shared" si="17"/>
        <v>0</v>
      </c>
      <c r="AM52" s="267">
        <f t="shared" si="18"/>
        <v>0</v>
      </c>
      <c r="AN52" s="267">
        <f t="shared" si="19"/>
        <v>0</v>
      </c>
      <c r="AO52" s="267">
        <f t="shared" si="20"/>
        <v>0</v>
      </c>
      <c r="AP52" s="268">
        <f t="shared" si="21"/>
        <v>0</v>
      </c>
      <c r="AQ52" s="60"/>
      <c r="AR52" s="266">
        <f t="shared" si="22"/>
        <v>0</v>
      </c>
      <c r="AS52" s="60"/>
      <c r="AT52" s="269">
        <f t="shared" si="23"/>
        <v>0</v>
      </c>
      <c r="AU52" s="269">
        <f t="shared" si="24"/>
        <v>0</v>
      </c>
      <c r="AV52" s="269">
        <f t="shared" si="25"/>
        <v>0</v>
      </c>
      <c r="AW52" s="270">
        <f t="shared" si="26"/>
        <v>0</v>
      </c>
      <c r="AX52" s="270">
        <f t="shared" si="27"/>
        <v>0</v>
      </c>
      <c r="AY52" s="270">
        <f t="shared" si="28"/>
        <v>0</v>
      </c>
      <c r="AZ52" s="269">
        <f t="shared" si="29"/>
        <v>0</v>
      </c>
      <c r="BA52" s="269">
        <f t="shared" si="30"/>
        <v>0</v>
      </c>
      <c r="BB52" s="269">
        <f t="shared" si="31"/>
        <v>0</v>
      </c>
      <c r="BC52" s="270">
        <f t="shared" si="32"/>
        <v>0</v>
      </c>
      <c r="BD52" s="270">
        <f t="shared" si="33"/>
        <v>0</v>
      </c>
      <c r="BE52" s="270">
        <f t="shared" si="34"/>
        <v>0</v>
      </c>
      <c r="BF52" s="269">
        <f t="shared" si="35"/>
        <v>0</v>
      </c>
      <c r="BG52" s="269">
        <f t="shared" si="36"/>
        <v>0</v>
      </c>
      <c r="BH52" s="269">
        <f t="shared" si="37"/>
        <v>0</v>
      </c>
      <c r="BI52" s="269">
        <f t="shared" si="38"/>
        <v>0</v>
      </c>
      <c r="BJ52" s="269">
        <f t="shared" si="39"/>
        <v>0</v>
      </c>
      <c r="BK52" s="60"/>
      <c r="BL52" s="269">
        <f t="shared" si="40"/>
        <v>0</v>
      </c>
      <c r="BM52" s="269">
        <f t="shared" si="41"/>
        <v>0</v>
      </c>
      <c r="BN52" s="269">
        <f t="shared" si="42"/>
        <v>0</v>
      </c>
      <c r="BO52" s="270">
        <f t="shared" si="43"/>
        <v>0</v>
      </c>
      <c r="BP52" s="270">
        <f t="shared" si="44"/>
        <v>0</v>
      </c>
      <c r="BQ52" s="270">
        <f t="shared" si="45"/>
        <v>0</v>
      </c>
      <c r="BR52" s="269">
        <f t="shared" si="46"/>
        <v>0</v>
      </c>
      <c r="BS52" s="269">
        <f t="shared" si="47"/>
        <v>0</v>
      </c>
      <c r="BT52" s="269">
        <f t="shared" si="48"/>
        <v>0</v>
      </c>
      <c r="BU52" s="270">
        <f t="shared" si="49"/>
        <v>0</v>
      </c>
      <c r="BV52" s="270">
        <f t="shared" si="50"/>
        <v>0</v>
      </c>
      <c r="BW52" s="270">
        <f t="shared" si="51"/>
        <v>0</v>
      </c>
      <c r="BX52" s="269">
        <f t="shared" si="52"/>
        <v>0</v>
      </c>
      <c r="BY52" s="269">
        <f t="shared" si="53"/>
        <v>0</v>
      </c>
      <c r="BZ52" s="269">
        <f t="shared" si="54"/>
        <v>0</v>
      </c>
      <c r="CA52" s="269">
        <f t="shared" si="55"/>
        <v>0</v>
      </c>
      <c r="CB52" s="269">
        <f t="shared" si="56"/>
        <v>0</v>
      </c>
      <c r="CC52" s="60"/>
      <c r="CD52" s="271">
        <f t="shared" si="57"/>
        <v>0</v>
      </c>
      <c r="CE52" s="272">
        <f t="shared" si="58"/>
        <v>0</v>
      </c>
      <c r="CF52" s="273">
        <f t="shared" si="59"/>
        <v>0</v>
      </c>
    </row>
    <row r="53" spans="1:84" s="153" customFormat="1" x14ac:dyDescent="0.2">
      <c r="A53" s="249"/>
      <c r="B53" s="183"/>
      <c r="C53" s="182"/>
      <c r="D53" s="184"/>
      <c r="E53" s="257" t="str">
        <f>IF(D53="","",(VLOOKUP(O53,Parametre!$A$15:$B$21,2)))</f>
        <v/>
      </c>
      <c r="F53" s="197"/>
      <c r="G53" s="198"/>
      <c r="H53" s="199"/>
      <c r="I53" s="199"/>
      <c r="J53" s="198"/>
      <c r="K53" s="200"/>
      <c r="L53" s="251"/>
      <c r="M53" s="157"/>
      <c r="N53" s="60"/>
      <c r="O53" s="258" t="str">
        <f t="shared" si="2"/>
        <v/>
      </c>
      <c r="P53" s="259">
        <f t="shared" si="3"/>
        <v>0</v>
      </c>
      <c r="Q53" s="259">
        <f t="shared" si="4"/>
        <v>0</v>
      </c>
      <c r="R53" s="60"/>
      <c r="S53" s="260">
        <f t="shared" si="5"/>
        <v>0</v>
      </c>
      <c r="T53" s="261"/>
      <c r="U53" s="262">
        <f t="shared" si="6"/>
        <v>0</v>
      </c>
      <c r="V53" s="262">
        <f t="shared" si="7"/>
        <v>0</v>
      </c>
      <c r="W53" s="60"/>
      <c r="X53" s="263">
        <f t="shared" si="60"/>
        <v>0</v>
      </c>
      <c r="Y53" s="264">
        <f t="shared" si="61"/>
        <v>0</v>
      </c>
      <c r="Z53" s="265"/>
      <c r="AA53" s="263">
        <f t="shared" si="62"/>
        <v>0</v>
      </c>
      <c r="AB53" s="264">
        <f t="shared" si="63"/>
        <v>0</v>
      </c>
      <c r="AC53" s="60"/>
      <c r="AD53" s="60" t="str">
        <f>IF(A53="","",(VLOOKUP(O53,Parametre!$E$2:$F$8,2)))</f>
        <v/>
      </c>
      <c r="AE53" s="60"/>
      <c r="AF53" s="266">
        <f t="shared" si="12"/>
        <v>0</v>
      </c>
      <c r="AG53" s="267">
        <f t="shared" si="13"/>
        <v>0</v>
      </c>
      <c r="AH53" s="267">
        <f t="shared" si="14"/>
        <v>0</v>
      </c>
      <c r="AI53" s="267">
        <f t="shared" si="15"/>
        <v>0</v>
      </c>
      <c r="AJ53" s="268">
        <f t="shared" si="16"/>
        <v>0</v>
      </c>
      <c r="AK53" s="60"/>
      <c r="AL53" s="266">
        <f t="shared" si="17"/>
        <v>0</v>
      </c>
      <c r="AM53" s="267">
        <f t="shared" si="18"/>
        <v>0</v>
      </c>
      <c r="AN53" s="267">
        <f t="shared" si="19"/>
        <v>0</v>
      </c>
      <c r="AO53" s="267">
        <f t="shared" si="20"/>
        <v>0</v>
      </c>
      <c r="AP53" s="268">
        <f t="shared" si="21"/>
        <v>0</v>
      </c>
      <c r="AQ53" s="60"/>
      <c r="AR53" s="266">
        <f t="shared" si="22"/>
        <v>0</v>
      </c>
      <c r="AS53" s="60"/>
      <c r="AT53" s="269">
        <f t="shared" si="23"/>
        <v>0</v>
      </c>
      <c r="AU53" s="269">
        <f t="shared" si="24"/>
        <v>0</v>
      </c>
      <c r="AV53" s="269">
        <f t="shared" si="25"/>
        <v>0</v>
      </c>
      <c r="AW53" s="270">
        <f t="shared" si="26"/>
        <v>0</v>
      </c>
      <c r="AX53" s="270">
        <f t="shared" si="27"/>
        <v>0</v>
      </c>
      <c r="AY53" s="270">
        <f t="shared" si="28"/>
        <v>0</v>
      </c>
      <c r="AZ53" s="269">
        <f t="shared" si="29"/>
        <v>0</v>
      </c>
      <c r="BA53" s="269">
        <f t="shared" si="30"/>
        <v>0</v>
      </c>
      <c r="BB53" s="269">
        <f t="shared" si="31"/>
        <v>0</v>
      </c>
      <c r="BC53" s="270">
        <f t="shared" si="32"/>
        <v>0</v>
      </c>
      <c r="BD53" s="270">
        <f t="shared" si="33"/>
        <v>0</v>
      </c>
      <c r="BE53" s="270">
        <f t="shared" si="34"/>
        <v>0</v>
      </c>
      <c r="BF53" s="269">
        <f t="shared" si="35"/>
        <v>0</v>
      </c>
      <c r="BG53" s="269">
        <f t="shared" si="36"/>
        <v>0</v>
      </c>
      <c r="BH53" s="269">
        <f t="shared" si="37"/>
        <v>0</v>
      </c>
      <c r="BI53" s="269">
        <f t="shared" si="38"/>
        <v>0</v>
      </c>
      <c r="BJ53" s="269">
        <f t="shared" si="39"/>
        <v>0</v>
      </c>
      <c r="BK53" s="60"/>
      <c r="BL53" s="269">
        <f t="shared" si="40"/>
        <v>0</v>
      </c>
      <c r="BM53" s="269">
        <f t="shared" si="41"/>
        <v>0</v>
      </c>
      <c r="BN53" s="269">
        <f t="shared" si="42"/>
        <v>0</v>
      </c>
      <c r="BO53" s="270">
        <f t="shared" si="43"/>
        <v>0</v>
      </c>
      <c r="BP53" s="270">
        <f t="shared" si="44"/>
        <v>0</v>
      </c>
      <c r="BQ53" s="270">
        <f t="shared" si="45"/>
        <v>0</v>
      </c>
      <c r="BR53" s="269">
        <f t="shared" si="46"/>
        <v>0</v>
      </c>
      <c r="BS53" s="269">
        <f t="shared" si="47"/>
        <v>0</v>
      </c>
      <c r="BT53" s="269">
        <f t="shared" si="48"/>
        <v>0</v>
      </c>
      <c r="BU53" s="270">
        <f t="shared" si="49"/>
        <v>0</v>
      </c>
      <c r="BV53" s="270">
        <f t="shared" si="50"/>
        <v>0</v>
      </c>
      <c r="BW53" s="270">
        <f t="shared" si="51"/>
        <v>0</v>
      </c>
      <c r="BX53" s="269">
        <f t="shared" si="52"/>
        <v>0</v>
      </c>
      <c r="BY53" s="269">
        <f t="shared" si="53"/>
        <v>0</v>
      </c>
      <c r="BZ53" s="269">
        <f t="shared" si="54"/>
        <v>0</v>
      </c>
      <c r="CA53" s="269">
        <f t="shared" si="55"/>
        <v>0</v>
      </c>
      <c r="CB53" s="269">
        <f t="shared" si="56"/>
        <v>0</v>
      </c>
      <c r="CC53" s="60"/>
      <c r="CD53" s="271">
        <f t="shared" si="57"/>
        <v>0</v>
      </c>
      <c r="CE53" s="272">
        <f t="shared" si="58"/>
        <v>0</v>
      </c>
      <c r="CF53" s="273">
        <f t="shared" si="59"/>
        <v>0</v>
      </c>
    </row>
    <row r="54" spans="1:84" s="153" customFormat="1" x14ac:dyDescent="0.2">
      <c r="A54" s="249"/>
      <c r="B54" s="183"/>
      <c r="C54" s="182"/>
      <c r="D54" s="184"/>
      <c r="E54" s="257" t="str">
        <f>IF(D54="","",(VLOOKUP(O54,Parametre!$A$15:$B$21,2)))</f>
        <v/>
      </c>
      <c r="F54" s="197"/>
      <c r="G54" s="198"/>
      <c r="H54" s="199"/>
      <c r="I54" s="199"/>
      <c r="J54" s="198"/>
      <c r="K54" s="200"/>
      <c r="L54" s="251"/>
      <c r="M54" s="157" t="s">
        <v>56</v>
      </c>
      <c r="N54" s="60"/>
      <c r="O54" s="258" t="str">
        <f t="shared" si="2"/>
        <v/>
      </c>
      <c r="P54" s="259">
        <f t="shared" si="3"/>
        <v>0</v>
      </c>
      <c r="Q54" s="259">
        <f t="shared" si="4"/>
        <v>0</v>
      </c>
      <c r="R54" s="60"/>
      <c r="S54" s="260">
        <f t="shared" si="5"/>
        <v>0</v>
      </c>
      <c r="T54" s="261"/>
      <c r="U54" s="262">
        <f t="shared" si="6"/>
        <v>0</v>
      </c>
      <c r="V54" s="262">
        <f t="shared" si="7"/>
        <v>0</v>
      </c>
      <c r="W54" s="60"/>
      <c r="X54" s="263">
        <f t="shared" si="60"/>
        <v>0</v>
      </c>
      <c r="Y54" s="264">
        <f t="shared" si="61"/>
        <v>0</v>
      </c>
      <c r="Z54" s="265"/>
      <c r="AA54" s="263">
        <f t="shared" si="62"/>
        <v>0</v>
      </c>
      <c r="AB54" s="264">
        <f t="shared" si="63"/>
        <v>0</v>
      </c>
      <c r="AC54" s="60"/>
      <c r="AD54" s="60" t="str">
        <f>IF(A54="","",(VLOOKUP(O54,Parametre!$E$2:$F$8,2)))</f>
        <v/>
      </c>
      <c r="AE54" s="60"/>
      <c r="AF54" s="266">
        <f t="shared" si="12"/>
        <v>0</v>
      </c>
      <c r="AG54" s="267">
        <f t="shared" si="13"/>
        <v>0</v>
      </c>
      <c r="AH54" s="267">
        <f t="shared" si="14"/>
        <v>0</v>
      </c>
      <c r="AI54" s="267">
        <f t="shared" si="15"/>
        <v>0</v>
      </c>
      <c r="AJ54" s="268">
        <f t="shared" si="16"/>
        <v>0</v>
      </c>
      <c r="AK54" s="60"/>
      <c r="AL54" s="266">
        <f t="shared" si="17"/>
        <v>0</v>
      </c>
      <c r="AM54" s="267">
        <f t="shared" si="18"/>
        <v>0</v>
      </c>
      <c r="AN54" s="267">
        <f t="shared" si="19"/>
        <v>0</v>
      </c>
      <c r="AO54" s="267">
        <f t="shared" si="20"/>
        <v>0</v>
      </c>
      <c r="AP54" s="268">
        <f t="shared" si="21"/>
        <v>0</v>
      </c>
      <c r="AQ54" s="60"/>
      <c r="AR54" s="266">
        <f t="shared" si="22"/>
        <v>0</v>
      </c>
      <c r="AS54" s="60"/>
      <c r="AT54" s="269">
        <f t="shared" si="23"/>
        <v>0</v>
      </c>
      <c r="AU54" s="269">
        <f t="shared" si="24"/>
        <v>0</v>
      </c>
      <c r="AV54" s="269">
        <f t="shared" si="25"/>
        <v>0</v>
      </c>
      <c r="AW54" s="270">
        <f t="shared" si="26"/>
        <v>0</v>
      </c>
      <c r="AX54" s="270">
        <f t="shared" si="27"/>
        <v>0</v>
      </c>
      <c r="AY54" s="270">
        <f t="shared" si="28"/>
        <v>0</v>
      </c>
      <c r="AZ54" s="269">
        <f t="shared" si="29"/>
        <v>0</v>
      </c>
      <c r="BA54" s="269">
        <f t="shared" si="30"/>
        <v>0</v>
      </c>
      <c r="BB54" s="269">
        <f t="shared" si="31"/>
        <v>0</v>
      </c>
      <c r="BC54" s="270">
        <f t="shared" si="32"/>
        <v>0</v>
      </c>
      <c r="BD54" s="270">
        <f t="shared" si="33"/>
        <v>0</v>
      </c>
      <c r="BE54" s="270">
        <f t="shared" si="34"/>
        <v>0</v>
      </c>
      <c r="BF54" s="269">
        <f t="shared" si="35"/>
        <v>0</v>
      </c>
      <c r="BG54" s="269">
        <f t="shared" si="36"/>
        <v>0</v>
      </c>
      <c r="BH54" s="269">
        <f t="shared" si="37"/>
        <v>0</v>
      </c>
      <c r="BI54" s="269">
        <f t="shared" si="38"/>
        <v>0</v>
      </c>
      <c r="BJ54" s="269">
        <f t="shared" si="39"/>
        <v>0</v>
      </c>
      <c r="BK54" s="60"/>
      <c r="BL54" s="269">
        <f t="shared" si="40"/>
        <v>0</v>
      </c>
      <c r="BM54" s="269">
        <f t="shared" si="41"/>
        <v>0</v>
      </c>
      <c r="BN54" s="269">
        <f t="shared" si="42"/>
        <v>0</v>
      </c>
      <c r="BO54" s="270">
        <f t="shared" si="43"/>
        <v>0</v>
      </c>
      <c r="BP54" s="270">
        <f t="shared" si="44"/>
        <v>0</v>
      </c>
      <c r="BQ54" s="270">
        <f t="shared" si="45"/>
        <v>0</v>
      </c>
      <c r="BR54" s="269">
        <f t="shared" si="46"/>
        <v>0</v>
      </c>
      <c r="BS54" s="269">
        <f t="shared" si="47"/>
        <v>0</v>
      </c>
      <c r="BT54" s="269">
        <f t="shared" si="48"/>
        <v>0</v>
      </c>
      <c r="BU54" s="270">
        <f t="shared" si="49"/>
        <v>0</v>
      </c>
      <c r="BV54" s="270">
        <f t="shared" si="50"/>
        <v>0</v>
      </c>
      <c r="BW54" s="270">
        <f t="shared" si="51"/>
        <v>0</v>
      </c>
      <c r="BX54" s="269">
        <f t="shared" si="52"/>
        <v>0</v>
      </c>
      <c r="BY54" s="269">
        <f t="shared" si="53"/>
        <v>0</v>
      </c>
      <c r="BZ54" s="269">
        <f t="shared" si="54"/>
        <v>0</v>
      </c>
      <c r="CA54" s="269">
        <f t="shared" si="55"/>
        <v>0</v>
      </c>
      <c r="CB54" s="269">
        <f t="shared" si="56"/>
        <v>0</v>
      </c>
      <c r="CC54" s="60"/>
      <c r="CD54" s="271">
        <f t="shared" si="57"/>
        <v>0</v>
      </c>
      <c r="CE54" s="272">
        <f t="shared" si="58"/>
        <v>0</v>
      </c>
      <c r="CF54" s="273">
        <f t="shared" si="59"/>
        <v>0</v>
      </c>
    </row>
    <row r="55" spans="1:84" s="153" customFormat="1" x14ac:dyDescent="0.2">
      <c r="A55" s="249"/>
      <c r="B55" s="183"/>
      <c r="C55" s="182"/>
      <c r="D55" s="184"/>
      <c r="E55" s="257" t="str">
        <f>IF(D55="","",(VLOOKUP(O55,Parametre!$A$15:$B$21,2)))</f>
        <v/>
      </c>
      <c r="F55" s="197"/>
      <c r="G55" s="198"/>
      <c r="H55" s="199"/>
      <c r="I55" s="199"/>
      <c r="J55" s="198"/>
      <c r="K55" s="200"/>
      <c r="L55" s="251"/>
      <c r="M55" s="157" t="s">
        <v>57</v>
      </c>
      <c r="N55" s="60"/>
      <c r="O55" s="258" t="str">
        <f t="shared" si="2"/>
        <v/>
      </c>
      <c r="P55" s="259">
        <f t="shared" si="3"/>
        <v>0</v>
      </c>
      <c r="Q55" s="259">
        <f t="shared" si="4"/>
        <v>0</v>
      </c>
      <c r="R55" s="60"/>
      <c r="S55" s="260">
        <f t="shared" si="5"/>
        <v>0</v>
      </c>
      <c r="T55" s="261"/>
      <c r="U55" s="262">
        <f t="shared" si="6"/>
        <v>0</v>
      </c>
      <c r="V55" s="262">
        <f t="shared" si="7"/>
        <v>0</v>
      </c>
      <c r="W55" s="60"/>
      <c r="X55" s="263">
        <f t="shared" si="60"/>
        <v>0</v>
      </c>
      <c r="Y55" s="264">
        <f t="shared" si="61"/>
        <v>0</v>
      </c>
      <c r="Z55" s="265"/>
      <c r="AA55" s="263">
        <f t="shared" si="62"/>
        <v>0</v>
      </c>
      <c r="AB55" s="264">
        <f t="shared" si="63"/>
        <v>0</v>
      </c>
      <c r="AC55" s="60"/>
      <c r="AD55" s="60" t="str">
        <f>IF(A55="","",(VLOOKUP(O55,Parametre!$E$2:$F$8,2)))</f>
        <v/>
      </c>
      <c r="AE55" s="60"/>
      <c r="AF55" s="266">
        <f t="shared" si="12"/>
        <v>0</v>
      </c>
      <c r="AG55" s="267">
        <f t="shared" si="13"/>
        <v>0</v>
      </c>
      <c r="AH55" s="267">
        <f t="shared" si="14"/>
        <v>0</v>
      </c>
      <c r="AI55" s="267">
        <f t="shared" si="15"/>
        <v>0</v>
      </c>
      <c r="AJ55" s="268">
        <f t="shared" si="16"/>
        <v>0</v>
      </c>
      <c r="AK55" s="60"/>
      <c r="AL55" s="266">
        <f t="shared" si="17"/>
        <v>0</v>
      </c>
      <c r="AM55" s="267">
        <f t="shared" si="18"/>
        <v>0</v>
      </c>
      <c r="AN55" s="267">
        <f t="shared" si="19"/>
        <v>0</v>
      </c>
      <c r="AO55" s="267">
        <f t="shared" si="20"/>
        <v>0</v>
      </c>
      <c r="AP55" s="268">
        <f t="shared" si="21"/>
        <v>0</v>
      </c>
      <c r="AQ55" s="60"/>
      <c r="AR55" s="266">
        <f t="shared" si="22"/>
        <v>0</v>
      </c>
      <c r="AS55" s="60"/>
      <c r="AT55" s="269">
        <f t="shared" si="23"/>
        <v>0</v>
      </c>
      <c r="AU55" s="269">
        <f t="shared" si="24"/>
        <v>0</v>
      </c>
      <c r="AV55" s="269">
        <f t="shared" si="25"/>
        <v>0</v>
      </c>
      <c r="AW55" s="270">
        <f t="shared" si="26"/>
        <v>0</v>
      </c>
      <c r="AX55" s="270">
        <f t="shared" si="27"/>
        <v>0</v>
      </c>
      <c r="AY55" s="270">
        <f t="shared" si="28"/>
        <v>0</v>
      </c>
      <c r="AZ55" s="269">
        <f t="shared" si="29"/>
        <v>0</v>
      </c>
      <c r="BA55" s="269">
        <f t="shared" si="30"/>
        <v>0</v>
      </c>
      <c r="BB55" s="269">
        <f t="shared" si="31"/>
        <v>0</v>
      </c>
      <c r="BC55" s="270">
        <f t="shared" si="32"/>
        <v>0</v>
      </c>
      <c r="BD55" s="270">
        <f t="shared" si="33"/>
        <v>0</v>
      </c>
      <c r="BE55" s="270">
        <f t="shared" si="34"/>
        <v>0</v>
      </c>
      <c r="BF55" s="269">
        <f t="shared" si="35"/>
        <v>0</v>
      </c>
      <c r="BG55" s="269">
        <f t="shared" si="36"/>
        <v>0</v>
      </c>
      <c r="BH55" s="269">
        <f t="shared" si="37"/>
        <v>0</v>
      </c>
      <c r="BI55" s="269">
        <f t="shared" si="38"/>
        <v>0</v>
      </c>
      <c r="BJ55" s="269">
        <f t="shared" si="39"/>
        <v>0</v>
      </c>
      <c r="BK55" s="60"/>
      <c r="BL55" s="269">
        <f t="shared" si="40"/>
        <v>0</v>
      </c>
      <c r="BM55" s="269">
        <f t="shared" si="41"/>
        <v>0</v>
      </c>
      <c r="BN55" s="269">
        <f t="shared" si="42"/>
        <v>0</v>
      </c>
      <c r="BO55" s="270">
        <f t="shared" si="43"/>
        <v>0</v>
      </c>
      <c r="BP55" s="270">
        <f t="shared" si="44"/>
        <v>0</v>
      </c>
      <c r="BQ55" s="270">
        <f t="shared" si="45"/>
        <v>0</v>
      </c>
      <c r="BR55" s="269">
        <f t="shared" si="46"/>
        <v>0</v>
      </c>
      <c r="BS55" s="269">
        <f t="shared" si="47"/>
        <v>0</v>
      </c>
      <c r="BT55" s="269">
        <f t="shared" si="48"/>
        <v>0</v>
      </c>
      <c r="BU55" s="270">
        <f t="shared" si="49"/>
        <v>0</v>
      </c>
      <c r="BV55" s="270">
        <f t="shared" si="50"/>
        <v>0</v>
      </c>
      <c r="BW55" s="270">
        <f t="shared" si="51"/>
        <v>0</v>
      </c>
      <c r="BX55" s="269">
        <f t="shared" si="52"/>
        <v>0</v>
      </c>
      <c r="BY55" s="269">
        <f t="shared" si="53"/>
        <v>0</v>
      </c>
      <c r="BZ55" s="269">
        <f t="shared" si="54"/>
        <v>0</v>
      </c>
      <c r="CA55" s="269">
        <f t="shared" si="55"/>
        <v>0</v>
      </c>
      <c r="CB55" s="269">
        <f t="shared" si="56"/>
        <v>0</v>
      </c>
      <c r="CC55" s="60"/>
      <c r="CD55" s="271">
        <f t="shared" si="57"/>
        <v>0</v>
      </c>
      <c r="CE55" s="272">
        <f t="shared" si="58"/>
        <v>0</v>
      </c>
      <c r="CF55" s="273">
        <f t="shared" si="59"/>
        <v>0</v>
      </c>
    </row>
    <row r="56" spans="1:84" s="153" customFormat="1" x14ac:dyDescent="0.2">
      <c r="A56" s="249"/>
      <c r="B56" s="183"/>
      <c r="C56" s="182"/>
      <c r="D56" s="184"/>
      <c r="E56" s="257" t="str">
        <f>IF(D56="","",(VLOOKUP(O56,Parametre!$A$15:$B$21,2)))</f>
        <v/>
      </c>
      <c r="F56" s="197"/>
      <c r="G56" s="198"/>
      <c r="H56" s="199"/>
      <c r="I56" s="199"/>
      <c r="J56" s="198"/>
      <c r="K56" s="200"/>
      <c r="L56" s="251"/>
      <c r="M56" s="157" t="s">
        <v>58</v>
      </c>
      <c r="N56" s="60"/>
      <c r="O56" s="258" t="str">
        <f t="shared" si="2"/>
        <v/>
      </c>
      <c r="P56" s="259">
        <f t="shared" si="3"/>
        <v>0</v>
      </c>
      <c r="Q56" s="259">
        <f t="shared" si="4"/>
        <v>0</v>
      </c>
      <c r="R56" s="60"/>
      <c r="S56" s="260">
        <f t="shared" si="5"/>
        <v>0</v>
      </c>
      <c r="T56" s="261"/>
      <c r="U56" s="262">
        <f t="shared" si="6"/>
        <v>0</v>
      </c>
      <c r="V56" s="262">
        <f t="shared" si="7"/>
        <v>0</v>
      </c>
      <c r="W56" s="60"/>
      <c r="X56" s="263">
        <f t="shared" si="60"/>
        <v>0</v>
      </c>
      <c r="Y56" s="264">
        <f t="shared" si="61"/>
        <v>0</v>
      </c>
      <c r="Z56" s="265"/>
      <c r="AA56" s="263">
        <f t="shared" si="62"/>
        <v>0</v>
      </c>
      <c r="AB56" s="264">
        <f t="shared" si="63"/>
        <v>0</v>
      </c>
      <c r="AC56" s="60"/>
      <c r="AD56" s="60" t="str">
        <f>IF(A56="","",(VLOOKUP(O56,Parametre!$E$2:$F$8,2)))</f>
        <v/>
      </c>
      <c r="AE56" s="60"/>
      <c r="AF56" s="266">
        <f t="shared" si="12"/>
        <v>0</v>
      </c>
      <c r="AG56" s="267">
        <f t="shared" si="13"/>
        <v>0</v>
      </c>
      <c r="AH56" s="267">
        <f t="shared" si="14"/>
        <v>0</v>
      </c>
      <c r="AI56" s="267">
        <f t="shared" si="15"/>
        <v>0</v>
      </c>
      <c r="AJ56" s="268">
        <f t="shared" si="16"/>
        <v>0</v>
      </c>
      <c r="AK56" s="60"/>
      <c r="AL56" s="266">
        <f t="shared" si="17"/>
        <v>0</v>
      </c>
      <c r="AM56" s="267">
        <f t="shared" si="18"/>
        <v>0</v>
      </c>
      <c r="AN56" s="267">
        <f t="shared" si="19"/>
        <v>0</v>
      </c>
      <c r="AO56" s="267">
        <f t="shared" si="20"/>
        <v>0</v>
      </c>
      <c r="AP56" s="268">
        <f t="shared" si="21"/>
        <v>0</v>
      </c>
      <c r="AQ56" s="60"/>
      <c r="AR56" s="266">
        <f t="shared" si="22"/>
        <v>0</v>
      </c>
      <c r="AS56" s="60"/>
      <c r="AT56" s="269">
        <f t="shared" si="23"/>
        <v>0</v>
      </c>
      <c r="AU56" s="269">
        <f t="shared" si="24"/>
        <v>0</v>
      </c>
      <c r="AV56" s="269">
        <f t="shared" si="25"/>
        <v>0</v>
      </c>
      <c r="AW56" s="270">
        <f t="shared" si="26"/>
        <v>0</v>
      </c>
      <c r="AX56" s="270">
        <f t="shared" si="27"/>
        <v>0</v>
      </c>
      <c r="AY56" s="270">
        <f t="shared" si="28"/>
        <v>0</v>
      </c>
      <c r="AZ56" s="269">
        <f t="shared" si="29"/>
        <v>0</v>
      </c>
      <c r="BA56" s="269">
        <f t="shared" si="30"/>
        <v>0</v>
      </c>
      <c r="BB56" s="269">
        <f t="shared" si="31"/>
        <v>0</v>
      </c>
      <c r="BC56" s="270">
        <f t="shared" si="32"/>
        <v>0</v>
      </c>
      <c r="BD56" s="270">
        <f t="shared" si="33"/>
        <v>0</v>
      </c>
      <c r="BE56" s="270">
        <f t="shared" si="34"/>
        <v>0</v>
      </c>
      <c r="BF56" s="269">
        <f t="shared" si="35"/>
        <v>0</v>
      </c>
      <c r="BG56" s="269">
        <f t="shared" si="36"/>
        <v>0</v>
      </c>
      <c r="BH56" s="269">
        <f t="shared" si="37"/>
        <v>0</v>
      </c>
      <c r="BI56" s="269">
        <f t="shared" si="38"/>
        <v>0</v>
      </c>
      <c r="BJ56" s="269">
        <f t="shared" si="39"/>
        <v>0</v>
      </c>
      <c r="BK56" s="60"/>
      <c r="BL56" s="269">
        <f t="shared" si="40"/>
        <v>0</v>
      </c>
      <c r="BM56" s="269">
        <f t="shared" si="41"/>
        <v>0</v>
      </c>
      <c r="BN56" s="269">
        <f t="shared" si="42"/>
        <v>0</v>
      </c>
      <c r="BO56" s="270">
        <f t="shared" si="43"/>
        <v>0</v>
      </c>
      <c r="BP56" s="270">
        <f t="shared" si="44"/>
        <v>0</v>
      </c>
      <c r="BQ56" s="270">
        <f t="shared" si="45"/>
        <v>0</v>
      </c>
      <c r="BR56" s="269">
        <f t="shared" si="46"/>
        <v>0</v>
      </c>
      <c r="BS56" s="269">
        <f t="shared" si="47"/>
        <v>0</v>
      </c>
      <c r="BT56" s="269">
        <f t="shared" si="48"/>
        <v>0</v>
      </c>
      <c r="BU56" s="270">
        <f t="shared" si="49"/>
        <v>0</v>
      </c>
      <c r="BV56" s="270">
        <f t="shared" si="50"/>
        <v>0</v>
      </c>
      <c r="BW56" s="270">
        <f t="shared" si="51"/>
        <v>0</v>
      </c>
      <c r="BX56" s="269">
        <f t="shared" si="52"/>
        <v>0</v>
      </c>
      <c r="BY56" s="269">
        <f t="shared" si="53"/>
        <v>0</v>
      </c>
      <c r="BZ56" s="269">
        <f t="shared" si="54"/>
        <v>0</v>
      </c>
      <c r="CA56" s="269">
        <f t="shared" si="55"/>
        <v>0</v>
      </c>
      <c r="CB56" s="269">
        <f t="shared" si="56"/>
        <v>0</v>
      </c>
      <c r="CC56" s="60"/>
      <c r="CD56" s="271">
        <f t="shared" si="57"/>
        <v>0</v>
      </c>
      <c r="CE56" s="272">
        <f t="shared" si="58"/>
        <v>0</v>
      </c>
      <c r="CF56" s="273">
        <f t="shared" si="59"/>
        <v>0</v>
      </c>
    </row>
    <row r="57" spans="1:84" s="153" customFormat="1" x14ac:dyDescent="0.2">
      <c r="A57" s="249"/>
      <c r="B57" s="183"/>
      <c r="C57" s="182"/>
      <c r="D57" s="184"/>
      <c r="E57" s="257" t="str">
        <f>IF(D57="","",(VLOOKUP(O57,Parametre!$A$15:$B$21,2)))</f>
        <v/>
      </c>
      <c r="F57" s="197"/>
      <c r="G57" s="198"/>
      <c r="H57" s="199"/>
      <c r="I57" s="199"/>
      <c r="J57" s="198"/>
      <c r="K57" s="200"/>
      <c r="L57" s="251"/>
      <c r="M57" s="157" t="s">
        <v>59</v>
      </c>
      <c r="N57" s="60"/>
      <c r="O57" s="258" t="str">
        <f t="shared" si="2"/>
        <v/>
      </c>
      <c r="P57" s="259">
        <f t="shared" si="3"/>
        <v>0</v>
      </c>
      <c r="Q57" s="259">
        <f t="shared" si="4"/>
        <v>0</v>
      </c>
      <c r="R57" s="60"/>
      <c r="S57" s="260">
        <f t="shared" si="5"/>
        <v>0</v>
      </c>
      <c r="T57" s="261"/>
      <c r="U57" s="262">
        <f t="shared" si="6"/>
        <v>0</v>
      </c>
      <c r="V57" s="262">
        <f t="shared" si="7"/>
        <v>0</v>
      </c>
      <c r="W57" s="60"/>
      <c r="X57" s="263">
        <f t="shared" si="60"/>
        <v>0</v>
      </c>
      <c r="Y57" s="264">
        <f t="shared" si="61"/>
        <v>0</v>
      </c>
      <c r="Z57" s="265"/>
      <c r="AA57" s="263">
        <f t="shared" si="62"/>
        <v>0</v>
      </c>
      <c r="AB57" s="264">
        <f t="shared" si="63"/>
        <v>0</v>
      </c>
      <c r="AC57" s="60"/>
      <c r="AD57" s="60" t="str">
        <f>IF(A57="","",(VLOOKUP(O57,Parametre!$E$2:$F$8,2)))</f>
        <v/>
      </c>
      <c r="AE57" s="60"/>
      <c r="AF57" s="266">
        <f t="shared" si="12"/>
        <v>0</v>
      </c>
      <c r="AG57" s="267">
        <f t="shared" si="13"/>
        <v>0</v>
      </c>
      <c r="AH57" s="267">
        <f t="shared" si="14"/>
        <v>0</v>
      </c>
      <c r="AI57" s="267">
        <f t="shared" si="15"/>
        <v>0</v>
      </c>
      <c r="AJ57" s="268">
        <f t="shared" si="16"/>
        <v>0</v>
      </c>
      <c r="AK57" s="60"/>
      <c r="AL57" s="266">
        <f t="shared" si="17"/>
        <v>0</v>
      </c>
      <c r="AM57" s="267">
        <f t="shared" si="18"/>
        <v>0</v>
      </c>
      <c r="AN57" s="267">
        <f t="shared" si="19"/>
        <v>0</v>
      </c>
      <c r="AO57" s="267">
        <f t="shared" si="20"/>
        <v>0</v>
      </c>
      <c r="AP57" s="268">
        <f t="shared" si="21"/>
        <v>0</v>
      </c>
      <c r="AQ57" s="60"/>
      <c r="AR57" s="266">
        <f t="shared" si="22"/>
        <v>0</v>
      </c>
      <c r="AS57" s="60"/>
      <c r="AT57" s="269">
        <f t="shared" si="23"/>
        <v>0</v>
      </c>
      <c r="AU57" s="269">
        <f t="shared" si="24"/>
        <v>0</v>
      </c>
      <c r="AV57" s="269">
        <f t="shared" si="25"/>
        <v>0</v>
      </c>
      <c r="AW57" s="270">
        <f t="shared" si="26"/>
        <v>0</v>
      </c>
      <c r="AX57" s="270">
        <f t="shared" si="27"/>
        <v>0</v>
      </c>
      <c r="AY57" s="270">
        <f t="shared" si="28"/>
        <v>0</v>
      </c>
      <c r="AZ57" s="269">
        <f t="shared" si="29"/>
        <v>0</v>
      </c>
      <c r="BA57" s="269">
        <f t="shared" si="30"/>
        <v>0</v>
      </c>
      <c r="BB57" s="269">
        <f t="shared" si="31"/>
        <v>0</v>
      </c>
      <c r="BC57" s="270">
        <f t="shared" si="32"/>
        <v>0</v>
      </c>
      <c r="BD57" s="270">
        <f t="shared" si="33"/>
        <v>0</v>
      </c>
      <c r="BE57" s="270">
        <f t="shared" si="34"/>
        <v>0</v>
      </c>
      <c r="BF57" s="269">
        <f t="shared" si="35"/>
        <v>0</v>
      </c>
      <c r="BG57" s="269">
        <f t="shared" si="36"/>
        <v>0</v>
      </c>
      <c r="BH57" s="269">
        <f t="shared" si="37"/>
        <v>0</v>
      </c>
      <c r="BI57" s="269">
        <f t="shared" si="38"/>
        <v>0</v>
      </c>
      <c r="BJ57" s="269">
        <f t="shared" si="39"/>
        <v>0</v>
      </c>
      <c r="BK57" s="60"/>
      <c r="BL57" s="269">
        <f t="shared" si="40"/>
        <v>0</v>
      </c>
      <c r="BM57" s="269">
        <f t="shared" si="41"/>
        <v>0</v>
      </c>
      <c r="BN57" s="269">
        <f t="shared" si="42"/>
        <v>0</v>
      </c>
      <c r="BO57" s="270">
        <f t="shared" si="43"/>
        <v>0</v>
      </c>
      <c r="BP57" s="270">
        <f t="shared" si="44"/>
        <v>0</v>
      </c>
      <c r="BQ57" s="270">
        <f t="shared" si="45"/>
        <v>0</v>
      </c>
      <c r="BR57" s="269">
        <f t="shared" si="46"/>
        <v>0</v>
      </c>
      <c r="BS57" s="269">
        <f t="shared" si="47"/>
        <v>0</v>
      </c>
      <c r="BT57" s="269">
        <f t="shared" si="48"/>
        <v>0</v>
      </c>
      <c r="BU57" s="270">
        <f t="shared" si="49"/>
        <v>0</v>
      </c>
      <c r="BV57" s="270">
        <f t="shared" si="50"/>
        <v>0</v>
      </c>
      <c r="BW57" s="270">
        <f t="shared" si="51"/>
        <v>0</v>
      </c>
      <c r="BX57" s="269">
        <f t="shared" si="52"/>
        <v>0</v>
      </c>
      <c r="BY57" s="269">
        <f t="shared" si="53"/>
        <v>0</v>
      </c>
      <c r="BZ57" s="269">
        <f t="shared" si="54"/>
        <v>0</v>
      </c>
      <c r="CA57" s="269">
        <f t="shared" si="55"/>
        <v>0</v>
      </c>
      <c r="CB57" s="269">
        <f t="shared" si="56"/>
        <v>0</v>
      </c>
      <c r="CC57" s="60"/>
      <c r="CD57" s="271">
        <f t="shared" si="57"/>
        <v>0</v>
      </c>
      <c r="CE57" s="272">
        <f t="shared" si="58"/>
        <v>0</v>
      </c>
      <c r="CF57" s="273">
        <f t="shared" si="59"/>
        <v>0</v>
      </c>
    </row>
    <row r="58" spans="1:84" s="153" customFormat="1" x14ac:dyDescent="0.2">
      <c r="A58" s="249"/>
      <c r="B58" s="183"/>
      <c r="C58" s="182"/>
      <c r="D58" s="184"/>
      <c r="E58" s="257" t="str">
        <f>IF(D58="","",(VLOOKUP(O58,Parametre!$A$15:$B$21,2)))</f>
        <v/>
      </c>
      <c r="F58" s="197"/>
      <c r="G58" s="198"/>
      <c r="H58" s="199"/>
      <c r="I58" s="199"/>
      <c r="J58" s="198"/>
      <c r="K58" s="200"/>
      <c r="L58" s="251"/>
      <c r="M58" s="157" t="s">
        <v>60</v>
      </c>
      <c r="N58" s="60"/>
      <c r="O58" s="258" t="str">
        <f t="shared" si="2"/>
        <v/>
      </c>
      <c r="P58" s="259">
        <f t="shared" si="3"/>
        <v>0</v>
      </c>
      <c r="Q58" s="259">
        <f t="shared" si="4"/>
        <v>0</v>
      </c>
      <c r="R58" s="60"/>
      <c r="S58" s="260">
        <f t="shared" si="5"/>
        <v>0</v>
      </c>
      <c r="T58" s="261"/>
      <c r="U58" s="262">
        <f t="shared" si="6"/>
        <v>0</v>
      </c>
      <c r="V58" s="262">
        <f t="shared" si="7"/>
        <v>0</v>
      </c>
      <c r="W58" s="60"/>
      <c r="X58" s="263">
        <f t="shared" si="60"/>
        <v>0</v>
      </c>
      <c r="Y58" s="264">
        <f t="shared" si="61"/>
        <v>0</v>
      </c>
      <c r="Z58" s="265"/>
      <c r="AA58" s="263">
        <f t="shared" si="62"/>
        <v>0</v>
      </c>
      <c r="AB58" s="264">
        <f t="shared" si="63"/>
        <v>0</v>
      </c>
      <c r="AC58" s="60"/>
      <c r="AD58" s="60" t="str">
        <f>IF(A58="","",(VLOOKUP(O58,Parametre!$E$2:$F$8,2)))</f>
        <v/>
      </c>
      <c r="AE58" s="60"/>
      <c r="AF58" s="266">
        <f t="shared" si="12"/>
        <v>0</v>
      </c>
      <c r="AG58" s="267">
        <f t="shared" si="13"/>
        <v>0</v>
      </c>
      <c r="AH58" s="267">
        <f t="shared" si="14"/>
        <v>0</v>
      </c>
      <c r="AI58" s="267">
        <f t="shared" si="15"/>
        <v>0</v>
      </c>
      <c r="AJ58" s="268">
        <f t="shared" si="16"/>
        <v>0</v>
      </c>
      <c r="AK58" s="60"/>
      <c r="AL58" s="266">
        <f t="shared" si="17"/>
        <v>0</v>
      </c>
      <c r="AM58" s="267">
        <f t="shared" si="18"/>
        <v>0</v>
      </c>
      <c r="AN58" s="267">
        <f t="shared" si="19"/>
        <v>0</v>
      </c>
      <c r="AO58" s="267">
        <f t="shared" si="20"/>
        <v>0</v>
      </c>
      <c r="AP58" s="268">
        <f t="shared" si="21"/>
        <v>0</v>
      </c>
      <c r="AQ58" s="60"/>
      <c r="AR58" s="266">
        <f t="shared" si="22"/>
        <v>0</v>
      </c>
      <c r="AS58" s="60"/>
      <c r="AT58" s="269">
        <f t="shared" si="23"/>
        <v>0</v>
      </c>
      <c r="AU58" s="269">
        <f t="shared" si="24"/>
        <v>0</v>
      </c>
      <c r="AV58" s="269">
        <f t="shared" si="25"/>
        <v>0</v>
      </c>
      <c r="AW58" s="270">
        <f t="shared" si="26"/>
        <v>0</v>
      </c>
      <c r="AX58" s="270">
        <f t="shared" si="27"/>
        <v>0</v>
      </c>
      <c r="AY58" s="270">
        <f t="shared" si="28"/>
        <v>0</v>
      </c>
      <c r="AZ58" s="269">
        <f t="shared" si="29"/>
        <v>0</v>
      </c>
      <c r="BA58" s="269">
        <f t="shared" si="30"/>
        <v>0</v>
      </c>
      <c r="BB58" s="269">
        <f t="shared" si="31"/>
        <v>0</v>
      </c>
      <c r="BC58" s="270">
        <f t="shared" si="32"/>
        <v>0</v>
      </c>
      <c r="BD58" s="270">
        <f t="shared" si="33"/>
        <v>0</v>
      </c>
      <c r="BE58" s="270">
        <f t="shared" si="34"/>
        <v>0</v>
      </c>
      <c r="BF58" s="269">
        <f t="shared" si="35"/>
        <v>0</v>
      </c>
      <c r="BG58" s="269">
        <f t="shared" si="36"/>
        <v>0</v>
      </c>
      <c r="BH58" s="269">
        <f t="shared" si="37"/>
        <v>0</v>
      </c>
      <c r="BI58" s="269">
        <f t="shared" si="38"/>
        <v>0</v>
      </c>
      <c r="BJ58" s="269">
        <f t="shared" si="39"/>
        <v>0</v>
      </c>
      <c r="BK58" s="60"/>
      <c r="BL58" s="269">
        <f t="shared" si="40"/>
        <v>0</v>
      </c>
      <c r="BM58" s="269">
        <f t="shared" si="41"/>
        <v>0</v>
      </c>
      <c r="BN58" s="269">
        <f t="shared" si="42"/>
        <v>0</v>
      </c>
      <c r="BO58" s="270">
        <f t="shared" si="43"/>
        <v>0</v>
      </c>
      <c r="BP58" s="270">
        <f t="shared" si="44"/>
        <v>0</v>
      </c>
      <c r="BQ58" s="270">
        <f t="shared" si="45"/>
        <v>0</v>
      </c>
      <c r="BR58" s="269">
        <f t="shared" si="46"/>
        <v>0</v>
      </c>
      <c r="BS58" s="269">
        <f t="shared" si="47"/>
        <v>0</v>
      </c>
      <c r="BT58" s="269">
        <f t="shared" si="48"/>
        <v>0</v>
      </c>
      <c r="BU58" s="270">
        <f t="shared" si="49"/>
        <v>0</v>
      </c>
      <c r="BV58" s="270">
        <f t="shared" si="50"/>
        <v>0</v>
      </c>
      <c r="BW58" s="270">
        <f t="shared" si="51"/>
        <v>0</v>
      </c>
      <c r="BX58" s="269">
        <f t="shared" si="52"/>
        <v>0</v>
      </c>
      <c r="BY58" s="269">
        <f t="shared" si="53"/>
        <v>0</v>
      </c>
      <c r="BZ58" s="269">
        <f t="shared" si="54"/>
        <v>0</v>
      </c>
      <c r="CA58" s="269">
        <f t="shared" si="55"/>
        <v>0</v>
      </c>
      <c r="CB58" s="269">
        <f t="shared" si="56"/>
        <v>0</v>
      </c>
      <c r="CC58" s="60"/>
      <c r="CD58" s="271">
        <f t="shared" si="57"/>
        <v>0</v>
      </c>
      <c r="CE58" s="272">
        <f t="shared" si="58"/>
        <v>0</v>
      </c>
      <c r="CF58" s="273">
        <f t="shared" si="59"/>
        <v>0</v>
      </c>
    </row>
    <row r="59" spans="1:84" s="153" customFormat="1" x14ac:dyDescent="0.2">
      <c r="A59" s="249"/>
      <c r="B59" s="183"/>
      <c r="C59" s="182"/>
      <c r="D59" s="184"/>
      <c r="E59" s="257" t="str">
        <f>IF(D59="","",(VLOOKUP(O59,Parametre!$A$15:$B$21,2)))</f>
        <v/>
      </c>
      <c r="F59" s="197"/>
      <c r="G59" s="198"/>
      <c r="H59" s="199"/>
      <c r="I59" s="199"/>
      <c r="J59" s="198"/>
      <c r="K59" s="200"/>
      <c r="L59" s="251"/>
      <c r="M59" s="157" t="s">
        <v>61</v>
      </c>
      <c r="N59" s="60"/>
      <c r="O59" s="258" t="str">
        <f t="shared" si="2"/>
        <v/>
      </c>
      <c r="P59" s="259">
        <f t="shared" si="3"/>
        <v>0</v>
      </c>
      <c r="Q59" s="259">
        <f t="shared" si="4"/>
        <v>0</v>
      </c>
      <c r="R59" s="60"/>
      <c r="S59" s="260">
        <f t="shared" si="5"/>
        <v>0</v>
      </c>
      <c r="T59" s="261"/>
      <c r="U59" s="262">
        <f t="shared" si="6"/>
        <v>0</v>
      </c>
      <c r="V59" s="262">
        <f t="shared" si="7"/>
        <v>0</v>
      </c>
      <c r="W59" s="60"/>
      <c r="X59" s="263">
        <f t="shared" si="60"/>
        <v>0</v>
      </c>
      <c r="Y59" s="264">
        <f t="shared" si="61"/>
        <v>0</v>
      </c>
      <c r="Z59" s="265"/>
      <c r="AA59" s="263">
        <f t="shared" si="62"/>
        <v>0</v>
      </c>
      <c r="AB59" s="264">
        <f t="shared" si="63"/>
        <v>0</v>
      </c>
      <c r="AC59" s="60"/>
      <c r="AD59" s="60" t="str">
        <f>IF(A59="","",(VLOOKUP(O59,Parametre!$E$2:$F$8,2)))</f>
        <v/>
      </c>
      <c r="AE59" s="60"/>
      <c r="AF59" s="266">
        <f t="shared" si="12"/>
        <v>0</v>
      </c>
      <c r="AG59" s="267">
        <f t="shared" si="13"/>
        <v>0</v>
      </c>
      <c r="AH59" s="267">
        <f t="shared" si="14"/>
        <v>0</v>
      </c>
      <c r="AI59" s="267">
        <f t="shared" si="15"/>
        <v>0</v>
      </c>
      <c r="AJ59" s="268">
        <f t="shared" si="16"/>
        <v>0</v>
      </c>
      <c r="AK59" s="60"/>
      <c r="AL59" s="266">
        <f t="shared" si="17"/>
        <v>0</v>
      </c>
      <c r="AM59" s="267">
        <f t="shared" si="18"/>
        <v>0</v>
      </c>
      <c r="AN59" s="267">
        <f t="shared" si="19"/>
        <v>0</v>
      </c>
      <c r="AO59" s="267">
        <f t="shared" si="20"/>
        <v>0</v>
      </c>
      <c r="AP59" s="268">
        <f t="shared" si="21"/>
        <v>0</v>
      </c>
      <c r="AQ59" s="60"/>
      <c r="AR59" s="266">
        <f t="shared" si="22"/>
        <v>0</v>
      </c>
      <c r="AS59" s="60"/>
      <c r="AT59" s="269">
        <f t="shared" si="23"/>
        <v>0</v>
      </c>
      <c r="AU59" s="269">
        <f t="shared" si="24"/>
        <v>0</v>
      </c>
      <c r="AV59" s="269">
        <f t="shared" si="25"/>
        <v>0</v>
      </c>
      <c r="AW59" s="270">
        <f t="shared" si="26"/>
        <v>0</v>
      </c>
      <c r="AX59" s="270">
        <f t="shared" si="27"/>
        <v>0</v>
      </c>
      <c r="AY59" s="270">
        <f t="shared" si="28"/>
        <v>0</v>
      </c>
      <c r="AZ59" s="269">
        <f t="shared" si="29"/>
        <v>0</v>
      </c>
      <c r="BA59" s="269">
        <f t="shared" si="30"/>
        <v>0</v>
      </c>
      <c r="BB59" s="269">
        <f t="shared" si="31"/>
        <v>0</v>
      </c>
      <c r="BC59" s="270">
        <f t="shared" si="32"/>
        <v>0</v>
      </c>
      <c r="BD59" s="270">
        <f t="shared" si="33"/>
        <v>0</v>
      </c>
      <c r="BE59" s="270">
        <f t="shared" si="34"/>
        <v>0</v>
      </c>
      <c r="BF59" s="269">
        <f t="shared" si="35"/>
        <v>0</v>
      </c>
      <c r="BG59" s="269">
        <f t="shared" si="36"/>
        <v>0</v>
      </c>
      <c r="BH59" s="269">
        <f t="shared" si="37"/>
        <v>0</v>
      </c>
      <c r="BI59" s="269">
        <f t="shared" si="38"/>
        <v>0</v>
      </c>
      <c r="BJ59" s="269">
        <f t="shared" si="39"/>
        <v>0</v>
      </c>
      <c r="BK59" s="60"/>
      <c r="BL59" s="269">
        <f t="shared" si="40"/>
        <v>0</v>
      </c>
      <c r="BM59" s="269">
        <f t="shared" si="41"/>
        <v>0</v>
      </c>
      <c r="BN59" s="269">
        <f t="shared" si="42"/>
        <v>0</v>
      </c>
      <c r="BO59" s="270">
        <f t="shared" si="43"/>
        <v>0</v>
      </c>
      <c r="BP59" s="270">
        <f t="shared" si="44"/>
        <v>0</v>
      </c>
      <c r="BQ59" s="270">
        <f t="shared" si="45"/>
        <v>0</v>
      </c>
      <c r="BR59" s="269">
        <f t="shared" si="46"/>
        <v>0</v>
      </c>
      <c r="BS59" s="269">
        <f t="shared" si="47"/>
        <v>0</v>
      </c>
      <c r="BT59" s="269">
        <f t="shared" si="48"/>
        <v>0</v>
      </c>
      <c r="BU59" s="270">
        <f t="shared" si="49"/>
        <v>0</v>
      </c>
      <c r="BV59" s="270">
        <f t="shared" si="50"/>
        <v>0</v>
      </c>
      <c r="BW59" s="270">
        <f t="shared" si="51"/>
        <v>0</v>
      </c>
      <c r="BX59" s="269">
        <f t="shared" si="52"/>
        <v>0</v>
      </c>
      <c r="BY59" s="269">
        <f t="shared" si="53"/>
        <v>0</v>
      </c>
      <c r="BZ59" s="269">
        <f t="shared" si="54"/>
        <v>0</v>
      </c>
      <c r="CA59" s="269">
        <f t="shared" si="55"/>
        <v>0</v>
      </c>
      <c r="CB59" s="269">
        <f t="shared" si="56"/>
        <v>0</v>
      </c>
      <c r="CC59" s="60"/>
      <c r="CD59" s="271">
        <f t="shared" si="57"/>
        <v>0</v>
      </c>
      <c r="CE59" s="272">
        <f t="shared" si="58"/>
        <v>0</v>
      </c>
      <c r="CF59" s="273">
        <f t="shared" si="59"/>
        <v>0</v>
      </c>
    </row>
    <row r="60" spans="1:84" s="153" customFormat="1" x14ac:dyDescent="0.2">
      <c r="A60" s="249"/>
      <c r="B60" s="183"/>
      <c r="C60" s="182"/>
      <c r="D60" s="184"/>
      <c r="E60" s="257" t="str">
        <f>IF(D60="","",(VLOOKUP(O60,Parametre!$A$15:$B$21,2)))</f>
        <v/>
      </c>
      <c r="F60" s="197"/>
      <c r="G60" s="198"/>
      <c r="H60" s="199"/>
      <c r="I60" s="199"/>
      <c r="J60" s="198"/>
      <c r="K60" s="200"/>
      <c r="L60" s="251"/>
      <c r="M60" s="157"/>
      <c r="N60" s="60"/>
      <c r="O60" s="258" t="str">
        <f t="shared" si="2"/>
        <v/>
      </c>
      <c r="P60" s="259">
        <f t="shared" si="3"/>
        <v>0</v>
      </c>
      <c r="Q60" s="259">
        <f t="shared" si="4"/>
        <v>0</v>
      </c>
      <c r="R60" s="60"/>
      <c r="S60" s="260">
        <f t="shared" si="5"/>
        <v>0</v>
      </c>
      <c r="T60" s="261"/>
      <c r="U60" s="262">
        <f t="shared" si="6"/>
        <v>0</v>
      </c>
      <c r="V60" s="262">
        <f t="shared" si="7"/>
        <v>0</v>
      </c>
      <c r="W60" s="60"/>
      <c r="X60" s="263">
        <f t="shared" si="60"/>
        <v>0</v>
      </c>
      <c r="Y60" s="264">
        <f t="shared" si="61"/>
        <v>0</v>
      </c>
      <c r="Z60" s="265"/>
      <c r="AA60" s="263">
        <f t="shared" si="62"/>
        <v>0</v>
      </c>
      <c r="AB60" s="264">
        <f t="shared" si="63"/>
        <v>0</v>
      </c>
      <c r="AC60" s="60"/>
      <c r="AD60" s="60" t="str">
        <f>IF(A60="","",(VLOOKUP(O60,Parametre!$E$2:$F$8,2)))</f>
        <v/>
      </c>
      <c r="AE60" s="60"/>
      <c r="AF60" s="266">
        <f t="shared" si="12"/>
        <v>0</v>
      </c>
      <c r="AG60" s="267">
        <f t="shared" si="13"/>
        <v>0</v>
      </c>
      <c r="AH60" s="267">
        <f t="shared" si="14"/>
        <v>0</v>
      </c>
      <c r="AI60" s="267">
        <f t="shared" si="15"/>
        <v>0</v>
      </c>
      <c r="AJ60" s="268">
        <f t="shared" si="16"/>
        <v>0</v>
      </c>
      <c r="AK60" s="60"/>
      <c r="AL60" s="266">
        <f t="shared" si="17"/>
        <v>0</v>
      </c>
      <c r="AM60" s="267">
        <f t="shared" si="18"/>
        <v>0</v>
      </c>
      <c r="AN60" s="267">
        <f t="shared" si="19"/>
        <v>0</v>
      </c>
      <c r="AO60" s="267">
        <f t="shared" si="20"/>
        <v>0</v>
      </c>
      <c r="AP60" s="268">
        <f t="shared" si="21"/>
        <v>0</v>
      </c>
      <c r="AQ60" s="60"/>
      <c r="AR60" s="266">
        <f t="shared" si="22"/>
        <v>0</v>
      </c>
      <c r="AS60" s="60"/>
      <c r="AT60" s="269">
        <f t="shared" si="23"/>
        <v>0</v>
      </c>
      <c r="AU60" s="269">
        <f t="shared" si="24"/>
        <v>0</v>
      </c>
      <c r="AV60" s="269">
        <f t="shared" si="25"/>
        <v>0</v>
      </c>
      <c r="AW60" s="270">
        <f t="shared" si="26"/>
        <v>0</v>
      </c>
      <c r="AX60" s="270">
        <f t="shared" si="27"/>
        <v>0</v>
      </c>
      <c r="AY60" s="270">
        <f t="shared" si="28"/>
        <v>0</v>
      </c>
      <c r="AZ60" s="269">
        <f t="shared" si="29"/>
        <v>0</v>
      </c>
      <c r="BA60" s="269">
        <f t="shared" si="30"/>
        <v>0</v>
      </c>
      <c r="BB60" s="269">
        <f t="shared" si="31"/>
        <v>0</v>
      </c>
      <c r="BC60" s="270">
        <f t="shared" si="32"/>
        <v>0</v>
      </c>
      <c r="BD60" s="270">
        <f t="shared" si="33"/>
        <v>0</v>
      </c>
      <c r="BE60" s="270">
        <f t="shared" si="34"/>
        <v>0</v>
      </c>
      <c r="BF60" s="269">
        <f t="shared" si="35"/>
        <v>0</v>
      </c>
      <c r="BG60" s="269">
        <f t="shared" si="36"/>
        <v>0</v>
      </c>
      <c r="BH60" s="269">
        <f t="shared" si="37"/>
        <v>0</v>
      </c>
      <c r="BI60" s="269">
        <f t="shared" si="38"/>
        <v>0</v>
      </c>
      <c r="BJ60" s="269">
        <f t="shared" si="39"/>
        <v>0</v>
      </c>
      <c r="BK60" s="60"/>
      <c r="BL60" s="269">
        <f t="shared" si="40"/>
        <v>0</v>
      </c>
      <c r="BM60" s="269">
        <f t="shared" si="41"/>
        <v>0</v>
      </c>
      <c r="BN60" s="269">
        <f t="shared" si="42"/>
        <v>0</v>
      </c>
      <c r="BO60" s="270">
        <f t="shared" si="43"/>
        <v>0</v>
      </c>
      <c r="BP60" s="270">
        <f t="shared" si="44"/>
        <v>0</v>
      </c>
      <c r="BQ60" s="270">
        <f t="shared" si="45"/>
        <v>0</v>
      </c>
      <c r="BR60" s="269">
        <f t="shared" si="46"/>
        <v>0</v>
      </c>
      <c r="BS60" s="269">
        <f t="shared" si="47"/>
        <v>0</v>
      </c>
      <c r="BT60" s="269">
        <f t="shared" si="48"/>
        <v>0</v>
      </c>
      <c r="BU60" s="270">
        <f t="shared" si="49"/>
        <v>0</v>
      </c>
      <c r="BV60" s="270">
        <f t="shared" si="50"/>
        <v>0</v>
      </c>
      <c r="BW60" s="270">
        <f t="shared" si="51"/>
        <v>0</v>
      </c>
      <c r="BX60" s="269">
        <f t="shared" si="52"/>
        <v>0</v>
      </c>
      <c r="BY60" s="269">
        <f t="shared" si="53"/>
        <v>0</v>
      </c>
      <c r="BZ60" s="269">
        <f t="shared" si="54"/>
        <v>0</v>
      </c>
      <c r="CA60" s="269">
        <f t="shared" si="55"/>
        <v>0</v>
      </c>
      <c r="CB60" s="269">
        <f t="shared" si="56"/>
        <v>0</v>
      </c>
      <c r="CC60" s="60"/>
      <c r="CD60" s="271">
        <f t="shared" si="57"/>
        <v>0</v>
      </c>
      <c r="CE60" s="272">
        <f t="shared" si="58"/>
        <v>0</v>
      </c>
      <c r="CF60" s="273">
        <f t="shared" si="59"/>
        <v>0</v>
      </c>
    </row>
    <row r="61" spans="1:84" s="153" customFormat="1" x14ac:dyDescent="0.2">
      <c r="A61" s="249"/>
      <c r="B61" s="183"/>
      <c r="C61" s="182"/>
      <c r="D61" s="184"/>
      <c r="E61" s="257" t="str">
        <f>IF(D61="","",(VLOOKUP(O61,Parametre!$A$15:$B$21,2)))</f>
        <v/>
      </c>
      <c r="F61" s="197"/>
      <c r="G61" s="198"/>
      <c r="H61" s="199"/>
      <c r="I61" s="199"/>
      <c r="J61" s="198"/>
      <c r="K61" s="200"/>
      <c r="L61" s="251"/>
      <c r="M61" s="157"/>
      <c r="N61" s="60"/>
      <c r="O61" s="258" t="str">
        <f t="shared" si="2"/>
        <v/>
      </c>
      <c r="P61" s="259">
        <f t="shared" si="3"/>
        <v>0</v>
      </c>
      <c r="Q61" s="259">
        <f t="shared" si="4"/>
        <v>0</v>
      </c>
      <c r="R61" s="60"/>
      <c r="S61" s="260">
        <f t="shared" si="5"/>
        <v>0</v>
      </c>
      <c r="T61" s="261"/>
      <c r="U61" s="262">
        <f t="shared" si="6"/>
        <v>0</v>
      </c>
      <c r="V61" s="262">
        <f t="shared" si="7"/>
        <v>0</v>
      </c>
      <c r="W61" s="60"/>
      <c r="X61" s="263">
        <f t="shared" si="60"/>
        <v>0</v>
      </c>
      <c r="Y61" s="264">
        <f t="shared" si="61"/>
        <v>0</v>
      </c>
      <c r="Z61" s="265"/>
      <c r="AA61" s="263">
        <f t="shared" si="62"/>
        <v>0</v>
      </c>
      <c r="AB61" s="264">
        <f t="shared" si="63"/>
        <v>0</v>
      </c>
      <c r="AC61" s="60"/>
      <c r="AD61" s="60" t="str">
        <f>IF(A61="","",(VLOOKUP(O61,Parametre!$E$2:$F$8,2)))</f>
        <v/>
      </c>
      <c r="AE61" s="60"/>
      <c r="AF61" s="266">
        <f t="shared" si="12"/>
        <v>0</v>
      </c>
      <c r="AG61" s="267">
        <f t="shared" si="13"/>
        <v>0</v>
      </c>
      <c r="AH61" s="267">
        <f t="shared" si="14"/>
        <v>0</v>
      </c>
      <c r="AI61" s="267">
        <f t="shared" si="15"/>
        <v>0</v>
      </c>
      <c r="AJ61" s="268">
        <f t="shared" si="16"/>
        <v>0</v>
      </c>
      <c r="AK61" s="60"/>
      <c r="AL61" s="266">
        <f t="shared" si="17"/>
        <v>0</v>
      </c>
      <c r="AM61" s="267">
        <f t="shared" si="18"/>
        <v>0</v>
      </c>
      <c r="AN61" s="267">
        <f t="shared" si="19"/>
        <v>0</v>
      </c>
      <c r="AO61" s="267">
        <f t="shared" si="20"/>
        <v>0</v>
      </c>
      <c r="AP61" s="268">
        <f t="shared" si="21"/>
        <v>0</v>
      </c>
      <c r="AQ61" s="60"/>
      <c r="AR61" s="266">
        <f t="shared" si="22"/>
        <v>0</v>
      </c>
      <c r="AS61" s="60"/>
      <c r="AT61" s="269">
        <f t="shared" si="23"/>
        <v>0</v>
      </c>
      <c r="AU61" s="269">
        <f t="shared" si="24"/>
        <v>0</v>
      </c>
      <c r="AV61" s="269">
        <f t="shared" si="25"/>
        <v>0</v>
      </c>
      <c r="AW61" s="270">
        <f t="shared" si="26"/>
        <v>0</v>
      </c>
      <c r="AX61" s="270">
        <f t="shared" si="27"/>
        <v>0</v>
      </c>
      <c r="AY61" s="270">
        <f t="shared" si="28"/>
        <v>0</v>
      </c>
      <c r="AZ61" s="269">
        <f t="shared" si="29"/>
        <v>0</v>
      </c>
      <c r="BA61" s="269">
        <f t="shared" si="30"/>
        <v>0</v>
      </c>
      <c r="BB61" s="269">
        <f t="shared" si="31"/>
        <v>0</v>
      </c>
      <c r="BC61" s="270">
        <f t="shared" si="32"/>
        <v>0</v>
      </c>
      <c r="BD61" s="270">
        <f t="shared" si="33"/>
        <v>0</v>
      </c>
      <c r="BE61" s="270">
        <f t="shared" si="34"/>
        <v>0</v>
      </c>
      <c r="BF61" s="269">
        <f t="shared" si="35"/>
        <v>0</v>
      </c>
      <c r="BG61" s="269">
        <f t="shared" si="36"/>
        <v>0</v>
      </c>
      <c r="BH61" s="269">
        <f t="shared" si="37"/>
        <v>0</v>
      </c>
      <c r="BI61" s="269">
        <f t="shared" si="38"/>
        <v>0</v>
      </c>
      <c r="BJ61" s="269">
        <f t="shared" si="39"/>
        <v>0</v>
      </c>
      <c r="BK61" s="60"/>
      <c r="BL61" s="269">
        <f t="shared" si="40"/>
        <v>0</v>
      </c>
      <c r="BM61" s="269">
        <f t="shared" si="41"/>
        <v>0</v>
      </c>
      <c r="BN61" s="269">
        <f t="shared" si="42"/>
        <v>0</v>
      </c>
      <c r="BO61" s="270">
        <f t="shared" si="43"/>
        <v>0</v>
      </c>
      <c r="BP61" s="270">
        <f t="shared" si="44"/>
        <v>0</v>
      </c>
      <c r="BQ61" s="270">
        <f t="shared" si="45"/>
        <v>0</v>
      </c>
      <c r="BR61" s="269">
        <f t="shared" si="46"/>
        <v>0</v>
      </c>
      <c r="BS61" s="269">
        <f t="shared" si="47"/>
        <v>0</v>
      </c>
      <c r="BT61" s="269">
        <f t="shared" si="48"/>
        <v>0</v>
      </c>
      <c r="BU61" s="270">
        <f t="shared" si="49"/>
        <v>0</v>
      </c>
      <c r="BV61" s="270">
        <f t="shared" si="50"/>
        <v>0</v>
      </c>
      <c r="BW61" s="270">
        <f t="shared" si="51"/>
        <v>0</v>
      </c>
      <c r="BX61" s="269">
        <f t="shared" si="52"/>
        <v>0</v>
      </c>
      <c r="BY61" s="269">
        <f t="shared" si="53"/>
        <v>0</v>
      </c>
      <c r="BZ61" s="269">
        <f t="shared" si="54"/>
        <v>0</v>
      </c>
      <c r="CA61" s="269">
        <f t="shared" si="55"/>
        <v>0</v>
      </c>
      <c r="CB61" s="269">
        <f t="shared" si="56"/>
        <v>0</v>
      </c>
      <c r="CC61" s="60"/>
      <c r="CD61" s="271">
        <f t="shared" si="57"/>
        <v>0</v>
      </c>
      <c r="CE61" s="272">
        <f t="shared" si="58"/>
        <v>0</v>
      </c>
      <c r="CF61" s="273">
        <f t="shared" si="59"/>
        <v>0</v>
      </c>
    </row>
    <row r="62" spans="1:84" s="153" customFormat="1" x14ac:dyDescent="0.2">
      <c r="A62" s="249"/>
      <c r="B62" s="183"/>
      <c r="C62" s="182"/>
      <c r="D62" s="184"/>
      <c r="E62" s="257" t="str">
        <f>IF(D62="","",(VLOOKUP(O62,Parametre!$A$15:$B$21,2)))</f>
        <v/>
      </c>
      <c r="F62" s="197"/>
      <c r="G62" s="198"/>
      <c r="H62" s="199"/>
      <c r="I62" s="199"/>
      <c r="J62" s="198"/>
      <c r="K62" s="200"/>
      <c r="L62" s="251"/>
      <c r="M62" s="157"/>
      <c r="N62" s="60"/>
      <c r="O62" s="258" t="str">
        <f t="shared" si="2"/>
        <v/>
      </c>
      <c r="P62" s="259">
        <f t="shared" si="3"/>
        <v>0</v>
      </c>
      <c r="Q62" s="259">
        <f t="shared" si="4"/>
        <v>0</v>
      </c>
      <c r="R62" s="60"/>
      <c r="S62" s="260">
        <f t="shared" si="5"/>
        <v>0</v>
      </c>
      <c r="T62" s="261"/>
      <c r="U62" s="262">
        <f t="shared" si="6"/>
        <v>0</v>
      </c>
      <c r="V62" s="262">
        <f t="shared" si="7"/>
        <v>0</v>
      </c>
      <c r="W62" s="60"/>
      <c r="X62" s="263">
        <f t="shared" si="60"/>
        <v>0</v>
      </c>
      <c r="Y62" s="264">
        <f t="shared" si="61"/>
        <v>0</v>
      </c>
      <c r="Z62" s="265"/>
      <c r="AA62" s="263">
        <f t="shared" si="62"/>
        <v>0</v>
      </c>
      <c r="AB62" s="264">
        <f t="shared" si="63"/>
        <v>0</v>
      </c>
      <c r="AC62" s="60"/>
      <c r="AD62" s="60" t="str">
        <f>IF(A62="","",(VLOOKUP(O62,Parametre!$E$2:$F$8,2)))</f>
        <v/>
      </c>
      <c r="AE62" s="60"/>
      <c r="AF62" s="266">
        <f t="shared" si="12"/>
        <v>0</v>
      </c>
      <c r="AG62" s="267">
        <f t="shared" si="13"/>
        <v>0</v>
      </c>
      <c r="AH62" s="267">
        <f t="shared" si="14"/>
        <v>0</v>
      </c>
      <c r="AI62" s="267">
        <f t="shared" si="15"/>
        <v>0</v>
      </c>
      <c r="AJ62" s="268">
        <f t="shared" si="16"/>
        <v>0</v>
      </c>
      <c r="AK62" s="60"/>
      <c r="AL62" s="266">
        <f t="shared" si="17"/>
        <v>0</v>
      </c>
      <c r="AM62" s="267">
        <f t="shared" si="18"/>
        <v>0</v>
      </c>
      <c r="AN62" s="267">
        <f t="shared" si="19"/>
        <v>0</v>
      </c>
      <c r="AO62" s="267">
        <f t="shared" si="20"/>
        <v>0</v>
      </c>
      <c r="AP62" s="268">
        <f t="shared" si="21"/>
        <v>0</v>
      </c>
      <c r="AQ62" s="60"/>
      <c r="AR62" s="266">
        <f t="shared" si="22"/>
        <v>0</v>
      </c>
      <c r="AS62" s="60"/>
      <c r="AT62" s="269">
        <f t="shared" si="23"/>
        <v>0</v>
      </c>
      <c r="AU62" s="269">
        <f t="shared" si="24"/>
        <v>0</v>
      </c>
      <c r="AV62" s="269">
        <f t="shared" si="25"/>
        <v>0</v>
      </c>
      <c r="AW62" s="270">
        <f t="shared" si="26"/>
        <v>0</v>
      </c>
      <c r="AX62" s="270">
        <f t="shared" si="27"/>
        <v>0</v>
      </c>
      <c r="AY62" s="270">
        <f t="shared" si="28"/>
        <v>0</v>
      </c>
      <c r="AZ62" s="269">
        <f t="shared" si="29"/>
        <v>0</v>
      </c>
      <c r="BA62" s="269">
        <f t="shared" si="30"/>
        <v>0</v>
      </c>
      <c r="BB62" s="269">
        <f t="shared" si="31"/>
        <v>0</v>
      </c>
      <c r="BC62" s="270">
        <f t="shared" si="32"/>
        <v>0</v>
      </c>
      <c r="BD62" s="270">
        <f t="shared" si="33"/>
        <v>0</v>
      </c>
      <c r="BE62" s="270">
        <f t="shared" si="34"/>
        <v>0</v>
      </c>
      <c r="BF62" s="269">
        <f t="shared" si="35"/>
        <v>0</v>
      </c>
      <c r="BG62" s="269">
        <f t="shared" si="36"/>
        <v>0</v>
      </c>
      <c r="BH62" s="269">
        <f t="shared" si="37"/>
        <v>0</v>
      </c>
      <c r="BI62" s="269">
        <f t="shared" si="38"/>
        <v>0</v>
      </c>
      <c r="BJ62" s="269">
        <f t="shared" si="39"/>
        <v>0</v>
      </c>
      <c r="BK62" s="60"/>
      <c r="BL62" s="269">
        <f t="shared" si="40"/>
        <v>0</v>
      </c>
      <c r="BM62" s="269">
        <f t="shared" si="41"/>
        <v>0</v>
      </c>
      <c r="BN62" s="269">
        <f t="shared" si="42"/>
        <v>0</v>
      </c>
      <c r="BO62" s="270">
        <f t="shared" si="43"/>
        <v>0</v>
      </c>
      <c r="BP62" s="270">
        <f t="shared" si="44"/>
        <v>0</v>
      </c>
      <c r="BQ62" s="270">
        <f t="shared" si="45"/>
        <v>0</v>
      </c>
      <c r="BR62" s="269">
        <f t="shared" si="46"/>
        <v>0</v>
      </c>
      <c r="BS62" s="269">
        <f t="shared" si="47"/>
        <v>0</v>
      </c>
      <c r="BT62" s="269">
        <f t="shared" si="48"/>
        <v>0</v>
      </c>
      <c r="BU62" s="270">
        <f t="shared" si="49"/>
        <v>0</v>
      </c>
      <c r="BV62" s="270">
        <f t="shared" si="50"/>
        <v>0</v>
      </c>
      <c r="BW62" s="270">
        <f t="shared" si="51"/>
        <v>0</v>
      </c>
      <c r="BX62" s="269">
        <f t="shared" si="52"/>
        <v>0</v>
      </c>
      <c r="BY62" s="269">
        <f t="shared" si="53"/>
        <v>0</v>
      </c>
      <c r="BZ62" s="269">
        <f t="shared" si="54"/>
        <v>0</v>
      </c>
      <c r="CA62" s="269">
        <f t="shared" si="55"/>
        <v>0</v>
      </c>
      <c r="CB62" s="269">
        <f t="shared" si="56"/>
        <v>0</v>
      </c>
      <c r="CC62" s="60"/>
      <c r="CD62" s="271">
        <f t="shared" si="57"/>
        <v>0</v>
      </c>
      <c r="CE62" s="272">
        <f t="shared" si="58"/>
        <v>0</v>
      </c>
      <c r="CF62" s="273">
        <f t="shared" si="59"/>
        <v>0</v>
      </c>
    </row>
    <row r="63" spans="1:84" s="153" customFormat="1" x14ac:dyDescent="0.2">
      <c r="A63" s="249"/>
      <c r="B63" s="183"/>
      <c r="C63" s="182"/>
      <c r="D63" s="184"/>
      <c r="E63" s="257" t="str">
        <f>IF(D63="","",(VLOOKUP(O63,Parametre!$A$15:$B$21,2)))</f>
        <v/>
      </c>
      <c r="F63" s="197"/>
      <c r="G63" s="198"/>
      <c r="H63" s="199"/>
      <c r="I63" s="199"/>
      <c r="J63" s="198"/>
      <c r="K63" s="200"/>
      <c r="L63" s="251"/>
      <c r="M63" s="157"/>
      <c r="N63" s="60"/>
      <c r="O63" s="258" t="str">
        <f t="shared" si="2"/>
        <v/>
      </c>
      <c r="P63" s="259">
        <f t="shared" si="3"/>
        <v>0</v>
      </c>
      <c r="Q63" s="259">
        <f t="shared" si="4"/>
        <v>0</v>
      </c>
      <c r="R63" s="60"/>
      <c r="S63" s="260">
        <f t="shared" si="5"/>
        <v>0</v>
      </c>
      <c r="T63" s="261"/>
      <c r="U63" s="262">
        <f t="shared" si="6"/>
        <v>0</v>
      </c>
      <c r="V63" s="262">
        <f t="shared" si="7"/>
        <v>0</v>
      </c>
      <c r="W63" s="60"/>
      <c r="X63" s="263">
        <f t="shared" si="60"/>
        <v>0</v>
      </c>
      <c r="Y63" s="264">
        <f t="shared" si="61"/>
        <v>0</v>
      </c>
      <c r="Z63" s="265"/>
      <c r="AA63" s="263">
        <f t="shared" si="62"/>
        <v>0</v>
      </c>
      <c r="AB63" s="264">
        <f t="shared" si="63"/>
        <v>0</v>
      </c>
      <c r="AC63" s="60"/>
      <c r="AD63" s="60" t="str">
        <f>IF(A63="","",(VLOOKUP(O63,Parametre!$E$2:$F$8,2)))</f>
        <v/>
      </c>
      <c r="AE63" s="60"/>
      <c r="AF63" s="266">
        <f t="shared" si="12"/>
        <v>0</v>
      </c>
      <c r="AG63" s="267">
        <f t="shared" si="13"/>
        <v>0</v>
      </c>
      <c r="AH63" s="267">
        <f t="shared" si="14"/>
        <v>0</v>
      </c>
      <c r="AI63" s="267">
        <f t="shared" si="15"/>
        <v>0</v>
      </c>
      <c r="AJ63" s="268">
        <f t="shared" si="16"/>
        <v>0</v>
      </c>
      <c r="AK63" s="60"/>
      <c r="AL63" s="266">
        <f t="shared" si="17"/>
        <v>0</v>
      </c>
      <c r="AM63" s="267">
        <f t="shared" si="18"/>
        <v>0</v>
      </c>
      <c r="AN63" s="267">
        <f t="shared" si="19"/>
        <v>0</v>
      </c>
      <c r="AO63" s="267">
        <f t="shared" si="20"/>
        <v>0</v>
      </c>
      <c r="AP63" s="268">
        <f t="shared" si="21"/>
        <v>0</v>
      </c>
      <c r="AQ63" s="60"/>
      <c r="AR63" s="266">
        <f t="shared" si="22"/>
        <v>0</v>
      </c>
      <c r="AS63" s="60"/>
      <c r="AT63" s="269">
        <f t="shared" si="23"/>
        <v>0</v>
      </c>
      <c r="AU63" s="269">
        <f t="shared" si="24"/>
        <v>0</v>
      </c>
      <c r="AV63" s="269">
        <f t="shared" si="25"/>
        <v>0</v>
      </c>
      <c r="AW63" s="270">
        <f t="shared" si="26"/>
        <v>0</v>
      </c>
      <c r="AX63" s="270">
        <f t="shared" si="27"/>
        <v>0</v>
      </c>
      <c r="AY63" s="270">
        <f t="shared" si="28"/>
        <v>0</v>
      </c>
      <c r="AZ63" s="269">
        <f t="shared" si="29"/>
        <v>0</v>
      </c>
      <c r="BA63" s="269">
        <f t="shared" si="30"/>
        <v>0</v>
      </c>
      <c r="BB63" s="269">
        <f t="shared" si="31"/>
        <v>0</v>
      </c>
      <c r="BC63" s="270">
        <f t="shared" si="32"/>
        <v>0</v>
      </c>
      <c r="BD63" s="270">
        <f t="shared" si="33"/>
        <v>0</v>
      </c>
      <c r="BE63" s="270">
        <f t="shared" si="34"/>
        <v>0</v>
      </c>
      <c r="BF63" s="269">
        <f t="shared" si="35"/>
        <v>0</v>
      </c>
      <c r="BG63" s="269">
        <f t="shared" si="36"/>
        <v>0</v>
      </c>
      <c r="BH63" s="269">
        <f t="shared" si="37"/>
        <v>0</v>
      </c>
      <c r="BI63" s="269">
        <f t="shared" si="38"/>
        <v>0</v>
      </c>
      <c r="BJ63" s="269">
        <f t="shared" si="39"/>
        <v>0</v>
      </c>
      <c r="BK63" s="60"/>
      <c r="BL63" s="269">
        <f t="shared" si="40"/>
        <v>0</v>
      </c>
      <c r="BM63" s="269">
        <f t="shared" si="41"/>
        <v>0</v>
      </c>
      <c r="BN63" s="269">
        <f t="shared" si="42"/>
        <v>0</v>
      </c>
      <c r="BO63" s="270">
        <f t="shared" si="43"/>
        <v>0</v>
      </c>
      <c r="BP63" s="270">
        <f t="shared" si="44"/>
        <v>0</v>
      </c>
      <c r="BQ63" s="270">
        <f t="shared" si="45"/>
        <v>0</v>
      </c>
      <c r="BR63" s="269">
        <f t="shared" si="46"/>
        <v>0</v>
      </c>
      <c r="BS63" s="269">
        <f t="shared" si="47"/>
        <v>0</v>
      </c>
      <c r="BT63" s="269">
        <f t="shared" si="48"/>
        <v>0</v>
      </c>
      <c r="BU63" s="270">
        <f t="shared" si="49"/>
        <v>0</v>
      </c>
      <c r="BV63" s="270">
        <f t="shared" si="50"/>
        <v>0</v>
      </c>
      <c r="BW63" s="270">
        <f t="shared" si="51"/>
        <v>0</v>
      </c>
      <c r="BX63" s="269">
        <f t="shared" si="52"/>
        <v>0</v>
      </c>
      <c r="BY63" s="269">
        <f t="shared" si="53"/>
        <v>0</v>
      </c>
      <c r="BZ63" s="269">
        <f t="shared" si="54"/>
        <v>0</v>
      </c>
      <c r="CA63" s="269">
        <f t="shared" si="55"/>
        <v>0</v>
      </c>
      <c r="CB63" s="269">
        <f t="shared" si="56"/>
        <v>0</v>
      </c>
      <c r="CC63" s="60"/>
      <c r="CD63" s="271">
        <f t="shared" si="57"/>
        <v>0</v>
      </c>
      <c r="CE63" s="272">
        <f t="shared" si="58"/>
        <v>0</v>
      </c>
      <c r="CF63" s="273">
        <f t="shared" si="59"/>
        <v>0</v>
      </c>
    </row>
    <row r="64" spans="1:84" s="153" customFormat="1" x14ac:dyDescent="0.2">
      <c r="A64" s="249"/>
      <c r="B64" s="183"/>
      <c r="C64" s="182"/>
      <c r="D64" s="184"/>
      <c r="E64" s="257" t="str">
        <f>IF(D64="","",(VLOOKUP(O64,Parametre!$A$15:$B$21,2)))</f>
        <v/>
      </c>
      <c r="F64" s="197"/>
      <c r="G64" s="198"/>
      <c r="H64" s="199"/>
      <c r="I64" s="199"/>
      <c r="J64" s="198"/>
      <c r="K64" s="200"/>
      <c r="L64" s="251"/>
      <c r="M64" s="157"/>
      <c r="N64" s="60"/>
      <c r="O64" s="258" t="str">
        <f t="shared" si="2"/>
        <v/>
      </c>
      <c r="P64" s="259">
        <f t="shared" si="3"/>
        <v>0</v>
      </c>
      <c r="Q64" s="259">
        <f t="shared" si="4"/>
        <v>0</v>
      </c>
      <c r="R64" s="60"/>
      <c r="S64" s="260">
        <f t="shared" si="5"/>
        <v>0</v>
      </c>
      <c r="T64" s="261"/>
      <c r="U64" s="262">
        <f t="shared" si="6"/>
        <v>0</v>
      </c>
      <c r="V64" s="262">
        <f t="shared" si="7"/>
        <v>0</v>
      </c>
      <c r="W64" s="60"/>
      <c r="X64" s="263">
        <f t="shared" si="60"/>
        <v>0</v>
      </c>
      <c r="Y64" s="264">
        <f t="shared" si="61"/>
        <v>0</v>
      </c>
      <c r="Z64" s="265"/>
      <c r="AA64" s="263">
        <f t="shared" si="62"/>
        <v>0</v>
      </c>
      <c r="AB64" s="264">
        <f t="shared" si="63"/>
        <v>0</v>
      </c>
      <c r="AC64" s="60"/>
      <c r="AD64" s="60" t="str">
        <f>IF(A64="","",(VLOOKUP(O64,Parametre!$E$2:$F$8,2)))</f>
        <v/>
      </c>
      <c r="AE64" s="60"/>
      <c r="AF64" s="266">
        <f t="shared" si="12"/>
        <v>0</v>
      </c>
      <c r="AG64" s="267">
        <f t="shared" si="13"/>
        <v>0</v>
      </c>
      <c r="AH64" s="267">
        <f t="shared" si="14"/>
        <v>0</v>
      </c>
      <c r="AI64" s="267">
        <f t="shared" si="15"/>
        <v>0</v>
      </c>
      <c r="AJ64" s="268">
        <f t="shared" si="16"/>
        <v>0</v>
      </c>
      <c r="AK64" s="60"/>
      <c r="AL64" s="266">
        <f t="shared" si="17"/>
        <v>0</v>
      </c>
      <c r="AM64" s="267">
        <f t="shared" si="18"/>
        <v>0</v>
      </c>
      <c r="AN64" s="267">
        <f t="shared" si="19"/>
        <v>0</v>
      </c>
      <c r="AO64" s="267">
        <f t="shared" si="20"/>
        <v>0</v>
      </c>
      <c r="AP64" s="268">
        <f t="shared" si="21"/>
        <v>0</v>
      </c>
      <c r="AQ64" s="60"/>
      <c r="AR64" s="266">
        <f t="shared" si="22"/>
        <v>0</v>
      </c>
      <c r="AS64" s="60"/>
      <c r="AT64" s="269">
        <f t="shared" si="23"/>
        <v>0</v>
      </c>
      <c r="AU64" s="269">
        <f t="shared" si="24"/>
        <v>0</v>
      </c>
      <c r="AV64" s="269">
        <f t="shared" si="25"/>
        <v>0</v>
      </c>
      <c r="AW64" s="270">
        <f t="shared" si="26"/>
        <v>0</v>
      </c>
      <c r="AX64" s="270">
        <f t="shared" si="27"/>
        <v>0</v>
      </c>
      <c r="AY64" s="270">
        <f t="shared" si="28"/>
        <v>0</v>
      </c>
      <c r="AZ64" s="269">
        <f t="shared" si="29"/>
        <v>0</v>
      </c>
      <c r="BA64" s="269">
        <f t="shared" si="30"/>
        <v>0</v>
      </c>
      <c r="BB64" s="269">
        <f t="shared" si="31"/>
        <v>0</v>
      </c>
      <c r="BC64" s="270">
        <f t="shared" si="32"/>
        <v>0</v>
      </c>
      <c r="BD64" s="270">
        <f t="shared" si="33"/>
        <v>0</v>
      </c>
      <c r="BE64" s="270">
        <f t="shared" si="34"/>
        <v>0</v>
      </c>
      <c r="BF64" s="269">
        <f t="shared" si="35"/>
        <v>0</v>
      </c>
      <c r="BG64" s="269">
        <f t="shared" si="36"/>
        <v>0</v>
      </c>
      <c r="BH64" s="269">
        <f t="shared" si="37"/>
        <v>0</v>
      </c>
      <c r="BI64" s="269">
        <f t="shared" si="38"/>
        <v>0</v>
      </c>
      <c r="BJ64" s="269">
        <f t="shared" si="39"/>
        <v>0</v>
      </c>
      <c r="BK64" s="60"/>
      <c r="BL64" s="269">
        <f t="shared" si="40"/>
        <v>0</v>
      </c>
      <c r="BM64" s="269">
        <f t="shared" si="41"/>
        <v>0</v>
      </c>
      <c r="BN64" s="269">
        <f t="shared" si="42"/>
        <v>0</v>
      </c>
      <c r="BO64" s="270">
        <f t="shared" si="43"/>
        <v>0</v>
      </c>
      <c r="BP64" s="270">
        <f t="shared" si="44"/>
        <v>0</v>
      </c>
      <c r="BQ64" s="270">
        <f t="shared" si="45"/>
        <v>0</v>
      </c>
      <c r="BR64" s="269">
        <f t="shared" si="46"/>
        <v>0</v>
      </c>
      <c r="BS64" s="269">
        <f t="shared" si="47"/>
        <v>0</v>
      </c>
      <c r="BT64" s="269">
        <f t="shared" si="48"/>
        <v>0</v>
      </c>
      <c r="BU64" s="270">
        <f t="shared" si="49"/>
        <v>0</v>
      </c>
      <c r="BV64" s="270">
        <f t="shared" si="50"/>
        <v>0</v>
      </c>
      <c r="BW64" s="270">
        <f t="shared" si="51"/>
        <v>0</v>
      </c>
      <c r="BX64" s="269">
        <f t="shared" si="52"/>
        <v>0</v>
      </c>
      <c r="BY64" s="269">
        <f t="shared" si="53"/>
        <v>0</v>
      </c>
      <c r="BZ64" s="269">
        <f t="shared" si="54"/>
        <v>0</v>
      </c>
      <c r="CA64" s="269">
        <f t="shared" si="55"/>
        <v>0</v>
      </c>
      <c r="CB64" s="269">
        <f t="shared" si="56"/>
        <v>0</v>
      </c>
      <c r="CC64" s="60"/>
      <c r="CD64" s="271">
        <f t="shared" si="57"/>
        <v>0</v>
      </c>
      <c r="CE64" s="272">
        <f t="shared" si="58"/>
        <v>0</v>
      </c>
      <c r="CF64" s="273">
        <f t="shared" si="59"/>
        <v>0</v>
      </c>
    </row>
    <row r="65" spans="1:84" s="153" customFormat="1" x14ac:dyDescent="0.2">
      <c r="A65" s="249"/>
      <c r="B65" s="183"/>
      <c r="C65" s="182"/>
      <c r="D65" s="184"/>
      <c r="E65" s="257" t="str">
        <f>IF(D65="","",(VLOOKUP(O65,Parametre!$A$15:$B$21,2)))</f>
        <v/>
      </c>
      <c r="F65" s="197"/>
      <c r="G65" s="198"/>
      <c r="H65" s="199"/>
      <c r="I65" s="199"/>
      <c r="J65" s="198"/>
      <c r="K65" s="200"/>
      <c r="L65" s="251"/>
      <c r="M65" s="157"/>
      <c r="N65" s="60"/>
      <c r="O65" s="258" t="str">
        <f t="shared" si="2"/>
        <v/>
      </c>
      <c r="P65" s="259">
        <f t="shared" si="3"/>
        <v>0</v>
      </c>
      <c r="Q65" s="259">
        <f t="shared" si="4"/>
        <v>0</v>
      </c>
      <c r="R65" s="60"/>
      <c r="S65" s="260">
        <f t="shared" si="5"/>
        <v>0</v>
      </c>
      <c r="T65" s="261"/>
      <c r="U65" s="262">
        <f t="shared" si="6"/>
        <v>0</v>
      </c>
      <c r="V65" s="262">
        <f t="shared" si="7"/>
        <v>0</v>
      </c>
      <c r="W65" s="60"/>
      <c r="X65" s="263">
        <f t="shared" si="60"/>
        <v>0</v>
      </c>
      <c r="Y65" s="264">
        <f t="shared" si="61"/>
        <v>0</v>
      </c>
      <c r="Z65" s="265"/>
      <c r="AA65" s="263">
        <f t="shared" si="62"/>
        <v>0</v>
      </c>
      <c r="AB65" s="264">
        <f t="shared" si="63"/>
        <v>0</v>
      </c>
      <c r="AC65" s="60"/>
      <c r="AD65" s="60" t="str">
        <f>IF(A65="","",(VLOOKUP(O65,Parametre!$E$2:$F$8,2)))</f>
        <v/>
      </c>
      <c r="AE65" s="60"/>
      <c r="AF65" s="266">
        <f t="shared" si="12"/>
        <v>0</v>
      </c>
      <c r="AG65" s="267">
        <f t="shared" si="13"/>
        <v>0</v>
      </c>
      <c r="AH65" s="267">
        <f t="shared" si="14"/>
        <v>0</v>
      </c>
      <c r="AI65" s="267">
        <f t="shared" si="15"/>
        <v>0</v>
      </c>
      <c r="AJ65" s="268">
        <f t="shared" si="16"/>
        <v>0</v>
      </c>
      <c r="AK65" s="60"/>
      <c r="AL65" s="266">
        <f t="shared" si="17"/>
        <v>0</v>
      </c>
      <c r="AM65" s="267">
        <f t="shared" si="18"/>
        <v>0</v>
      </c>
      <c r="AN65" s="267">
        <f t="shared" si="19"/>
        <v>0</v>
      </c>
      <c r="AO65" s="267">
        <f t="shared" si="20"/>
        <v>0</v>
      </c>
      <c r="AP65" s="268">
        <f t="shared" si="21"/>
        <v>0</v>
      </c>
      <c r="AQ65" s="60"/>
      <c r="AR65" s="266">
        <f t="shared" si="22"/>
        <v>0</v>
      </c>
      <c r="AS65" s="60"/>
      <c r="AT65" s="269">
        <f t="shared" si="23"/>
        <v>0</v>
      </c>
      <c r="AU65" s="269">
        <f t="shared" si="24"/>
        <v>0</v>
      </c>
      <c r="AV65" s="269">
        <f t="shared" si="25"/>
        <v>0</v>
      </c>
      <c r="AW65" s="270">
        <f t="shared" si="26"/>
        <v>0</v>
      </c>
      <c r="AX65" s="270">
        <f t="shared" si="27"/>
        <v>0</v>
      </c>
      <c r="AY65" s="270">
        <f t="shared" si="28"/>
        <v>0</v>
      </c>
      <c r="AZ65" s="269">
        <f t="shared" si="29"/>
        <v>0</v>
      </c>
      <c r="BA65" s="269">
        <f t="shared" si="30"/>
        <v>0</v>
      </c>
      <c r="BB65" s="269">
        <f t="shared" si="31"/>
        <v>0</v>
      </c>
      <c r="BC65" s="270">
        <f t="shared" si="32"/>
        <v>0</v>
      </c>
      <c r="BD65" s="270">
        <f t="shared" si="33"/>
        <v>0</v>
      </c>
      <c r="BE65" s="270">
        <f t="shared" si="34"/>
        <v>0</v>
      </c>
      <c r="BF65" s="269">
        <f t="shared" si="35"/>
        <v>0</v>
      </c>
      <c r="BG65" s="269">
        <f t="shared" si="36"/>
        <v>0</v>
      </c>
      <c r="BH65" s="269">
        <f t="shared" si="37"/>
        <v>0</v>
      </c>
      <c r="BI65" s="269">
        <f t="shared" si="38"/>
        <v>0</v>
      </c>
      <c r="BJ65" s="269">
        <f t="shared" si="39"/>
        <v>0</v>
      </c>
      <c r="BK65" s="60"/>
      <c r="BL65" s="269">
        <f t="shared" si="40"/>
        <v>0</v>
      </c>
      <c r="BM65" s="269">
        <f t="shared" si="41"/>
        <v>0</v>
      </c>
      <c r="BN65" s="269">
        <f t="shared" si="42"/>
        <v>0</v>
      </c>
      <c r="BO65" s="270">
        <f t="shared" si="43"/>
        <v>0</v>
      </c>
      <c r="BP65" s="270">
        <f t="shared" si="44"/>
        <v>0</v>
      </c>
      <c r="BQ65" s="270">
        <f t="shared" si="45"/>
        <v>0</v>
      </c>
      <c r="BR65" s="269">
        <f t="shared" si="46"/>
        <v>0</v>
      </c>
      <c r="BS65" s="269">
        <f t="shared" si="47"/>
        <v>0</v>
      </c>
      <c r="BT65" s="269">
        <f t="shared" si="48"/>
        <v>0</v>
      </c>
      <c r="BU65" s="270">
        <f t="shared" si="49"/>
        <v>0</v>
      </c>
      <c r="BV65" s="270">
        <f t="shared" si="50"/>
        <v>0</v>
      </c>
      <c r="BW65" s="270">
        <f t="shared" si="51"/>
        <v>0</v>
      </c>
      <c r="BX65" s="269">
        <f t="shared" si="52"/>
        <v>0</v>
      </c>
      <c r="BY65" s="269">
        <f t="shared" si="53"/>
        <v>0</v>
      </c>
      <c r="BZ65" s="269">
        <f t="shared" si="54"/>
        <v>0</v>
      </c>
      <c r="CA65" s="269">
        <f t="shared" si="55"/>
        <v>0</v>
      </c>
      <c r="CB65" s="269">
        <f t="shared" si="56"/>
        <v>0</v>
      </c>
      <c r="CC65" s="60"/>
      <c r="CD65" s="271">
        <f t="shared" si="57"/>
        <v>0</v>
      </c>
      <c r="CE65" s="272">
        <f t="shared" si="58"/>
        <v>0</v>
      </c>
      <c r="CF65" s="273">
        <f t="shared" si="59"/>
        <v>0</v>
      </c>
    </row>
    <row r="66" spans="1:84" s="153" customFormat="1" x14ac:dyDescent="0.2">
      <c r="A66" s="249"/>
      <c r="B66" s="183"/>
      <c r="C66" s="182"/>
      <c r="D66" s="184"/>
      <c r="E66" s="257" t="str">
        <f>IF(D66="","",(VLOOKUP(O66,Parametre!$A$15:$B$21,2)))</f>
        <v/>
      </c>
      <c r="F66" s="197"/>
      <c r="G66" s="198"/>
      <c r="H66" s="199"/>
      <c r="I66" s="199"/>
      <c r="J66" s="198"/>
      <c r="K66" s="200"/>
      <c r="L66" s="251"/>
      <c r="M66" s="157"/>
      <c r="N66" s="60"/>
      <c r="O66" s="258" t="str">
        <f t="shared" si="2"/>
        <v/>
      </c>
      <c r="P66" s="259">
        <f t="shared" si="3"/>
        <v>0</v>
      </c>
      <c r="Q66" s="259">
        <f t="shared" si="4"/>
        <v>0</v>
      </c>
      <c r="R66" s="60"/>
      <c r="S66" s="260">
        <f t="shared" si="5"/>
        <v>0</v>
      </c>
      <c r="T66" s="261"/>
      <c r="U66" s="262">
        <f t="shared" si="6"/>
        <v>0</v>
      </c>
      <c r="V66" s="262">
        <f t="shared" si="7"/>
        <v>0</v>
      </c>
      <c r="W66" s="60"/>
      <c r="X66" s="263">
        <f t="shared" si="60"/>
        <v>0</v>
      </c>
      <c r="Y66" s="264">
        <f t="shared" si="61"/>
        <v>0</v>
      </c>
      <c r="Z66" s="265"/>
      <c r="AA66" s="263">
        <f t="shared" si="62"/>
        <v>0</v>
      </c>
      <c r="AB66" s="264">
        <f t="shared" si="63"/>
        <v>0</v>
      </c>
      <c r="AC66" s="60"/>
      <c r="AD66" s="60" t="str">
        <f>IF(A66="","",(VLOOKUP(O66,Parametre!$E$2:$F$8,2)))</f>
        <v/>
      </c>
      <c r="AE66" s="60"/>
      <c r="AF66" s="266">
        <f t="shared" si="12"/>
        <v>0</v>
      </c>
      <c r="AG66" s="267">
        <f t="shared" si="13"/>
        <v>0</v>
      </c>
      <c r="AH66" s="267">
        <f t="shared" si="14"/>
        <v>0</v>
      </c>
      <c r="AI66" s="267">
        <f t="shared" si="15"/>
        <v>0</v>
      </c>
      <c r="AJ66" s="268">
        <f t="shared" si="16"/>
        <v>0</v>
      </c>
      <c r="AK66" s="60"/>
      <c r="AL66" s="266">
        <f t="shared" si="17"/>
        <v>0</v>
      </c>
      <c r="AM66" s="267">
        <f t="shared" si="18"/>
        <v>0</v>
      </c>
      <c r="AN66" s="267">
        <f t="shared" si="19"/>
        <v>0</v>
      </c>
      <c r="AO66" s="267">
        <f t="shared" si="20"/>
        <v>0</v>
      </c>
      <c r="AP66" s="268">
        <f t="shared" si="21"/>
        <v>0</v>
      </c>
      <c r="AQ66" s="60"/>
      <c r="AR66" s="266">
        <f t="shared" si="22"/>
        <v>0</v>
      </c>
      <c r="AS66" s="60"/>
      <c r="AT66" s="269">
        <f t="shared" si="23"/>
        <v>0</v>
      </c>
      <c r="AU66" s="269">
        <f t="shared" si="24"/>
        <v>0</v>
      </c>
      <c r="AV66" s="269">
        <f t="shared" si="25"/>
        <v>0</v>
      </c>
      <c r="AW66" s="270">
        <f t="shared" si="26"/>
        <v>0</v>
      </c>
      <c r="AX66" s="270">
        <f t="shared" si="27"/>
        <v>0</v>
      </c>
      <c r="AY66" s="270">
        <f t="shared" si="28"/>
        <v>0</v>
      </c>
      <c r="AZ66" s="269">
        <f t="shared" si="29"/>
        <v>0</v>
      </c>
      <c r="BA66" s="269">
        <f t="shared" si="30"/>
        <v>0</v>
      </c>
      <c r="BB66" s="269">
        <f t="shared" si="31"/>
        <v>0</v>
      </c>
      <c r="BC66" s="270">
        <f t="shared" si="32"/>
        <v>0</v>
      </c>
      <c r="BD66" s="270">
        <f t="shared" si="33"/>
        <v>0</v>
      </c>
      <c r="BE66" s="270">
        <f t="shared" si="34"/>
        <v>0</v>
      </c>
      <c r="BF66" s="269">
        <f t="shared" si="35"/>
        <v>0</v>
      </c>
      <c r="BG66" s="269">
        <f t="shared" si="36"/>
        <v>0</v>
      </c>
      <c r="BH66" s="269">
        <f t="shared" si="37"/>
        <v>0</v>
      </c>
      <c r="BI66" s="269">
        <f t="shared" si="38"/>
        <v>0</v>
      </c>
      <c r="BJ66" s="269">
        <f t="shared" si="39"/>
        <v>0</v>
      </c>
      <c r="BK66" s="60"/>
      <c r="BL66" s="269">
        <f t="shared" si="40"/>
        <v>0</v>
      </c>
      <c r="BM66" s="269">
        <f t="shared" si="41"/>
        <v>0</v>
      </c>
      <c r="BN66" s="269">
        <f t="shared" si="42"/>
        <v>0</v>
      </c>
      <c r="BO66" s="270">
        <f t="shared" si="43"/>
        <v>0</v>
      </c>
      <c r="BP66" s="270">
        <f t="shared" si="44"/>
        <v>0</v>
      </c>
      <c r="BQ66" s="270">
        <f t="shared" si="45"/>
        <v>0</v>
      </c>
      <c r="BR66" s="269">
        <f t="shared" si="46"/>
        <v>0</v>
      </c>
      <c r="BS66" s="269">
        <f t="shared" si="47"/>
        <v>0</v>
      </c>
      <c r="BT66" s="269">
        <f t="shared" si="48"/>
        <v>0</v>
      </c>
      <c r="BU66" s="270">
        <f t="shared" si="49"/>
        <v>0</v>
      </c>
      <c r="BV66" s="270">
        <f t="shared" si="50"/>
        <v>0</v>
      </c>
      <c r="BW66" s="270">
        <f t="shared" si="51"/>
        <v>0</v>
      </c>
      <c r="BX66" s="269">
        <f t="shared" si="52"/>
        <v>0</v>
      </c>
      <c r="BY66" s="269">
        <f t="shared" si="53"/>
        <v>0</v>
      </c>
      <c r="BZ66" s="269">
        <f t="shared" si="54"/>
        <v>0</v>
      </c>
      <c r="CA66" s="269">
        <f t="shared" si="55"/>
        <v>0</v>
      </c>
      <c r="CB66" s="269">
        <f t="shared" si="56"/>
        <v>0</v>
      </c>
      <c r="CC66" s="60"/>
      <c r="CD66" s="271">
        <f t="shared" si="57"/>
        <v>0</v>
      </c>
      <c r="CE66" s="272">
        <f t="shared" si="58"/>
        <v>0</v>
      </c>
      <c r="CF66" s="273">
        <f t="shared" si="59"/>
        <v>0</v>
      </c>
    </row>
    <row r="67" spans="1:84" s="153" customFormat="1" x14ac:dyDescent="0.2">
      <c r="A67" s="249"/>
      <c r="B67" s="183"/>
      <c r="C67" s="182"/>
      <c r="D67" s="184"/>
      <c r="E67" s="257" t="str">
        <f>IF(D67="","",(VLOOKUP(O67,Parametre!$A$15:$B$21,2)))</f>
        <v/>
      </c>
      <c r="F67" s="197"/>
      <c r="G67" s="198"/>
      <c r="H67" s="199"/>
      <c r="I67" s="199"/>
      <c r="J67" s="198"/>
      <c r="K67" s="200"/>
      <c r="L67" s="251"/>
      <c r="M67" s="157"/>
      <c r="N67" s="60"/>
      <c r="O67" s="258" t="str">
        <f t="shared" si="2"/>
        <v/>
      </c>
      <c r="P67" s="259">
        <f t="shared" si="3"/>
        <v>0</v>
      </c>
      <c r="Q67" s="259">
        <f t="shared" si="4"/>
        <v>0</v>
      </c>
      <c r="R67" s="60"/>
      <c r="S67" s="260">
        <f t="shared" si="5"/>
        <v>0</v>
      </c>
      <c r="T67" s="261"/>
      <c r="U67" s="262">
        <f t="shared" si="6"/>
        <v>0</v>
      </c>
      <c r="V67" s="262">
        <f t="shared" si="7"/>
        <v>0</v>
      </c>
      <c r="W67" s="60"/>
      <c r="X67" s="263">
        <f t="shared" si="60"/>
        <v>0</v>
      </c>
      <c r="Y67" s="264">
        <f t="shared" si="61"/>
        <v>0</v>
      </c>
      <c r="Z67" s="265"/>
      <c r="AA67" s="263">
        <f t="shared" si="62"/>
        <v>0</v>
      </c>
      <c r="AB67" s="264">
        <f t="shared" si="63"/>
        <v>0</v>
      </c>
      <c r="AC67" s="60"/>
      <c r="AD67" s="60" t="str">
        <f>IF(A67="","",(VLOOKUP(O67,Parametre!$E$2:$F$8,2)))</f>
        <v/>
      </c>
      <c r="AE67" s="60"/>
      <c r="AF67" s="266">
        <f t="shared" si="12"/>
        <v>0</v>
      </c>
      <c r="AG67" s="267">
        <f t="shared" si="13"/>
        <v>0</v>
      </c>
      <c r="AH67" s="267">
        <f t="shared" si="14"/>
        <v>0</v>
      </c>
      <c r="AI67" s="267">
        <f t="shared" si="15"/>
        <v>0</v>
      </c>
      <c r="AJ67" s="268">
        <f t="shared" si="16"/>
        <v>0</v>
      </c>
      <c r="AK67" s="60"/>
      <c r="AL67" s="266">
        <f t="shared" si="17"/>
        <v>0</v>
      </c>
      <c r="AM67" s="267">
        <f t="shared" si="18"/>
        <v>0</v>
      </c>
      <c r="AN67" s="267">
        <f t="shared" si="19"/>
        <v>0</v>
      </c>
      <c r="AO67" s="267">
        <f t="shared" si="20"/>
        <v>0</v>
      </c>
      <c r="AP67" s="268">
        <f t="shared" si="21"/>
        <v>0</v>
      </c>
      <c r="AQ67" s="60"/>
      <c r="AR67" s="266">
        <f t="shared" si="22"/>
        <v>0</v>
      </c>
      <c r="AS67" s="60"/>
      <c r="AT67" s="269">
        <f t="shared" si="23"/>
        <v>0</v>
      </c>
      <c r="AU67" s="269">
        <f t="shared" si="24"/>
        <v>0</v>
      </c>
      <c r="AV67" s="269">
        <f t="shared" si="25"/>
        <v>0</v>
      </c>
      <c r="AW67" s="270">
        <f t="shared" si="26"/>
        <v>0</v>
      </c>
      <c r="AX67" s="270">
        <f t="shared" si="27"/>
        <v>0</v>
      </c>
      <c r="AY67" s="270">
        <f t="shared" si="28"/>
        <v>0</v>
      </c>
      <c r="AZ67" s="269">
        <f t="shared" si="29"/>
        <v>0</v>
      </c>
      <c r="BA67" s="269">
        <f t="shared" si="30"/>
        <v>0</v>
      </c>
      <c r="BB67" s="269">
        <f t="shared" si="31"/>
        <v>0</v>
      </c>
      <c r="BC67" s="270">
        <f t="shared" si="32"/>
        <v>0</v>
      </c>
      <c r="BD67" s="270">
        <f t="shared" si="33"/>
        <v>0</v>
      </c>
      <c r="BE67" s="270">
        <f t="shared" si="34"/>
        <v>0</v>
      </c>
      <c r="BF67" s="269">
        <f t="shared" si="35"/>
        <v>0</v>
      </c>
      <c r="BG67" s="269">
        <f t="shared" si="36"/>
        <v>0</v>
      </c>
      <c r="BH67" s="269">
        <f t="shared" si="37"/>
        <v>0</v>
      </c>
      <c r="BI67" s="269">
        <f t="shared" si="38"/>
        <v>0</v>
      </c>
      <c r="BJ67" s="269">
        <f t="shared" si="39"/>
        <v>0</v>
      </c>
      <c r="BK67" s="60"/>
      <c r="BL67" s="269">
        <f t="shared" si="40"/>
        <v>0</v>
      </c>
      <c r="BM67" s="269">
        <f t="shared" si="41"/>
        <v>0</v>
      </c>
      <c r="BN67" s="269">
        <f t="shared" si="42"/>
        <v>0</v>
      </c>
      <c r="BO67" s="270">
        <f t="shared" si="43"/>
        <v>0</v>
      </c>
      <c r="BP67" s="270">
        <f t="shared" si="44"/>
        <v>0</v>
      </c>
      <c r="BQ67" s="270">
        <f t="shared" si="45"/>
        <v>0</v>
      </c>
      <c r="BR67" s="269">
        <f t="shared" si="46"/>
        <v>0</v>
      </c>
      <c r="BS67" s="269">
        <f t="shared" si="47"/>
        <v>0</v>
      </c>
      <c r="BT67" s="269">
        <f t="shared" si="48"/>
        <v>0</v>
      </c>
      <c r="BU67" s="270">
        <f t="shared" si="49"/>
        <v>0</v>
      </c>
      <c r="BV67" s="270">
        <f t="shared" si="50"/>
        <v>0</v>
      </c>
      <c r="BW67" s="270">
        <f t="shared" si="51"/>
        <v>0</v>
      </c>
      <c r="BX67" s="269">
        <f t="shared" si="52"/>
        <v>0</v>
      </c>
      <c r="BY67" s="269">
        <f t="shared" si="53"/>
        <v>0</v>
      </c>
      <c r="BZ67" s="269">
        <f t="shared" si="54"/>
        <v>0</v>
      </c>
      <c r="CA67" s="269">
        <f t="shared" si="55"/>
        <v>0</v>
      </c>
      <c r="CB67" s="269">
        <f t="shared" si="56"/>
        <v>0</v>
      </c>
      <c r="CC67" s="60"/>
      <c r="CD67" s="271">
        <f t="shared" si="57"/>
        <v>0</v>
      </c>
      <c r="CE67" s="272">
        <f t="shared" si="58"/>
        <v>0</v>
      </c>
      <c r="CF67" s="273">
        <f t="shared" si="59"/>
        <v>0</v>
      </c>
    </row>
    <row r="68" spans="1:84" s="153" customFormat="1" x14ac:dyDescent="0.2">
      <c r="A68" s="249"/>
      <c r="B68" s="183"/>
      <c r="C68" s="182"/>
      <c r="D68" s="184"/>
      <c r="E68" s="257" t="str">
        <f>IF(D68="","",(VLOOKUP(O68,Parametre!$A$15:$B$21,2)))</f>
        <v/>
      </c>
      <c r="F68" s="197"/>
      <c r="G68" s="198"/>
      <c r="H68" s="199"/>
      <c r="I68" s="199"/>
      <c r="J68" s="198"/>
      <c r="K68" s="200"/>
      <c r="L68" s="251"/>
      <c r="M68" s="157"/>
      <c r="N68" s="60"/>
      <c r="O68" s="258" t="str">
        <f t="shared" si="2"/>
        <v/>
      </c>
      <c r="P68" s="259">
        <f t="shared" si="3"/>
        <v>0</v>
      </c>
      <c r="Q68" s="259">
        <f t="shared" si="4"/>
        <v>0</v>
      </c>
      <c r="R68" s="60"/>
      <c r="S68" s="260">
        <f t="shared" si="5"/>
        <v>0</v>
      </c>
      <c r="T68" s="261"/>
      <c r="U68" s="262">
        <f t="shared" si="6"/>
        <v>0</v>
      </c>
      <c r="V68" s="262">
        <f t="shared" si="7"/>
        <v>0</v>
      </c>
      <c r="W68" s="60"/>
      <c r="X68" s="263">
        <f t="shared" si="60"/>
        <v>0</v>
      </c>
      <c r="Y68" s="264">
        <f t="shared" si="61"/>
        <v>0</v>
      </c>
      <c r="Z68" s="265"/>
      <c r="AA68" s="263">
        <f t="shared" si="62"/>
        <v>0</v>
      </c>
      <c r="AB68" s="264">
        <f t="shared" si="63"/>
        <v>0</v>
      </c>
      <c r="AC68" s="60"/>
      <c r="AD68" s="60" t="str">
        <f>IF(A68="","",(VLOOKUP(O68,Parametre!$E$2:$F$8,2)))</f>
        <v/>
      </c>
      <c r="AE68" s="60"/>
      <c r="AF68" s="266">
        <f t="shared" si="12"/>
        <v>0</v>
      </c>
      <c r="AG68" s="267">
        <f t="shared" si="13"/>
        <v>0</v>
      </c>
      <c r="AH68" s="267">
        <f t="shared" si="14"/>
        <v>0</v>
      </c>
      <c r="AI68" s="267">
        <f t="shared" si="15"/>
        <v>0</v>
      </c>
      <c r="AJ68" s="268">
        <f t="shared" si="16"/>
        <v>0</v>
      </c>
      <c r="AK68" s="60"/>
      <c r="AL68" s="266">
        <f t="shared" si="17"/>
        <v>0</v>
      </c>
      <c r="AM68" s="267">
        <f t="shared" si="18"/>
        <v>0</v>
      </c>
      <c r="AN68" s="267">
        <f t="shared" si="19"/>
        <v>0</v>
      </c>
      <c r="AO68" s="267">
        <f t="shared" si="20"/>
        <v>0</v>
      </c>
      <c r="AP68" s="268">
        <f t="shared" si="21"/>
        <v>0</v>
      </c>
      <c r="AQ68" s="60"/>
      <c r="AR68" s="266">
        <f t="shared" si="22"/>
        <v>0</v>
      </c>
      <c r="AS68" s="60"/>
      <c r="AT68" s="269">
        <f t="shared" si="23"/>
        <v>0</v>
      </c>
      <c r="AU68" s="269">
        <f t="shared" si="24"/>
        <v>0</v>
      </c>
      <c r="AV68" s="269">
        <f t="shared" si="25"/>
        <v>0</v>
      </c>
      <c r="AW68" s="270">
        <f t="shared" si="26"/>
        <v>0</v>
      </c>
      <c r="AX68" s="270">
        <f t="shared" si="27"/>
        <v>0</v>
      </c>
      <c r="AY68" s="270">
        <f t="shared" si="28"/>
        <v>0</v>
      </c>
      <c r="AZ68" s="269">
        <f t="shared" si="29"/>
        <v>0</v>
      </c>
      <c r="BA68" s="269">
        <f t="shared" si="30"/>
        <v>0</v>
      </c>
      <c r="BB68" s="269">
        <f t="shared" si="31"/>
        <v>0</v>
      </c>
      <c r="BC68" s="270">
        <f t="shared" si="32"/>
        <v>0</v>
      </c>
      <c r="BD68" s="270">
        <f t="shared" si="33"/>
        <v>0</v>
      </c>
      <c r="BE68" s="270">
        <f t="shared" si="34"/>
        <v>0</v>
      </c>
      <c r="BF68" s="269">
        <f t="shared" si="35"/>
        <v>0</v>
      </c>
      <c r="BG68" s="269">
        <f t="shared" si="36"/>
        <v>0</v>
      </c>
      <c r="BH68" s="269">
        <f t="shared" si="37"/>
        <v>0</v>
      </c>
      <c r="BI68" s="269">
        <f t="shared" si="38"/>
        <v>0</v>
      </c>
      <c r="BJ68" s="269">
        <f t="shared" si="39"/>
        <v>0</v>
      </c>
      <c r="BK68" s="60"/>
      <c r="BL68" s="269">
        <f t="shared" si="40"/>
        <v>0</v>
      </c>
      <c r="BM68" s="269">
        <f t="shared" si="41"/>
        <v>0</v>
      </c>
      <c r="BN68" s="269">
        <f t="shared" si="42"/>
        <v>0</v>
      </c>
      <c r="BO68" s="270">
        <f t="shared" si="43"/>
        <v>0</v>
      </c>
      <c r="BP68" s="270">
        <f t="shared" si="44"/>
        <v>0</v>
      </c>
      <c r="BQ68" s="270">
        <f t="shared" si="45"/>
        <v>0</v>
      </c>
      <c r="BR68" s="269">
        <f t="shared" si="46"/>
        <v>0</v>
      </c>
      <c r="BS68" s="269">
        <f t="shared" si="47"/>
        <v>0</v>
      </c>
      <c r="BT68" s="269">
        <f t="shared" si="48"/>
        <v>0</v>
      </c>
      <c r="BU68" s="270">
        <f t="shared" si="49"/>
        <v>0</v>
      </c>
      <c r="BV68" s="270">
        <f t="shared" si="50"/>
        <v>0</v>
      </c>
      <c r="BW68" s="270">
        <f t="shared" si="51"/>
        <v>0</v>
      </c>
      <c r="BX68" s="269">
        <f t="shared" si="52"/>
        <v>0</v>
      </c>
      <c r="BY68" s="269">
        <f t="shared" si="53"/>
        <v>0</v>
      </c>
      <c r="BZ68" s="269">
        <f t="shared" si="54"/>
        <v>0</v>
      </c>
      <c r="CA68" s="269">
        <f t="shared" si="55"/>
        <v>0</v>
      </c>
      <c r="CB68" s="269">
        <f t="shared" si="56"/>
        <v>0</v>
      </c>
      <c r="CC68" s="60"/>
      <c r="CD68" s="271">
        <f t="shared" si="57"/>
        <v>0</v>
      </c>
      <c r="CE68" s="272">
        <f t="shared" si="58"/>
        <v>0</v>
      </c>
      <c r="CF68" s="273">
        <f t="shared" si="59"/>
        <v>0</v>
      </c>
    </row>
    <row r="69" spans="1:84" s="153" customFormat="1" x14ac:dyDescent="0.2">
      <c r="A69" s="249"/>
      <c r="B69" s="183"/>
      <c r="C69" s="182"/>
      <c r="D69" s="184"/>
      <c r="E69" s="257" t="str">
        <f>IF(D69="","",(VLOOKUP(O69,Parametre!$A$15:$B$21,2)))</f>
        <v/>
      </c>
      <c r="F69" s="197"/>
      <c r="G69" s="198"/>
      <c r="H69" s="199"/>
      <c r="I69" s="199"/>
      <c r="J69" s="198"/>
      <c r="K69" s="200"/>
      <c r="L69" s="251"/>
      <c r="M69" s="157" t="s">
        <v>56</v>
      </c>
      <c r="N69" s="60"/>
      <c r="O69" s="258" t="str">
        <f t="shared" si="2"/>
        <v/>
      </c>
      <c r="P69" s="259">
        <f t="shared" si="3"/>
        <v>0</v>
      </c>
      <c r="Q69" s="259">
        <f t="shared" si="4"/>
        <v>0</v>
      </c>
      <c r="R69" s="60"/>
      <c r="S69" s="260">
        <f t="shared" si="5"/>
        <v>0</v>
      </c>
      <c r="T69" s="261"/>
      <c r="U69" s="262">
        <f t="shared" si="6"/>
        <v>0</v>
      </c>
      <c r="V69" s="262">
        <f t="shared" si="7"/>
        <v>0</v>
      </c>
      <c r="W69" s="60"/>
      <c r="X69" s="263">
        <f t="shared" si="60"/>
        <v>0</v>
      </c>
      <c r="Y69" s="264">
        <f t="shared" si="61"/>
        <v>0</v>
      </c>
      <c r="Z69" s="265"/>
      <c r="AA69" s="263">
        <f t="shared" si="62"/>
        <v>0</v>
      </c>
      <c r="AB69" s="264">
        <f t="shared" si="63"/>
        <v>0</v>
      </c>
      <c r="AC69" s="60"/>
      <c r="AD69" s="60" t="str">
        <f>IF(A69="","",(VLOOKUP(O69,Parametre!$E$2:$F$8,2)))</f>
        <v/>
      </c>
      <c r="AE69" s="60"/>
      <c r="AF69" s="266">
        <f t="shared" si="12"/>
        <v>0</v>
      </c>
      <c r="AG69" s="267">
        <f t="shared" si="13"/>
        <v>0</v>
      </c>
      <c r="AH69" s="267">
        <f t="shared" si="14"/>
        <v>0</v>
      </c>
      <c r="AI69" s="267">
        <f t="shared" si="15"/>
        <v>0</v>
      </c>
      <c r="AJ69" s="268">
        <f t="shared" si="16"/>
        <v>0</v>
      </c>
      <c r="AK69" s="60"/>
      <c r="AL69" s="266">
        <f t="shared" si="17"/>
        <v>0</v>
      </c>
      <c r="AM69" s="267">
        <f t="shared" si="18"/>
        <v>0</v>
      </c>
      <c r="AN69" s="267">
        <f t="shared" si="19"/>
        <v>0</v>
      </c>
      <c r="AO69" s="267">
        <f t="shared" si="20"/>
        <v>0</v>
      </c>
      <c r="AP69" s="268">
        <f t="shared" si="21"/>
        <v>0</v>
      </c>
      <c r="AQ69" s="60"/>
      <c r="AR69" s="266">
        <f t="shared" si="22"/>
        <v>0</v>
      </c>
      <c r="AS69" s="60"/>
      <c r="AT69" s="269">
        <f t="shared" si="23"/>
        <v>0</v>
      </c>
      <c r="AU69" s="269">
        <f t="shared" si="24"/>
        <v>0</v>
      </c>
      <c r="AV69" s="269">
        <f t="shared" si="25"/>
        <v>0</v>
      </c>
      <c r="AW69" s="270">
        <f t="shared" si="26"/>
        <v>0</v>
      </c>
      <c r="AX69" s="270">
        <f t="shared" si="27"/>
        <v>0</v>
      </c>
      <c r="AY69" s="270">
        <f t="shared" si="28"/>
        <v>0</v>
      </c>
      <c r="AZ69" s="269">
        <f t="shared" si="29"/>
        <v>0</v>
      </c>
      <c r="BA69" s="269">
        <f t="shared" si="30"/>
        <v>0</v>
      </c>
      <c r="BB69" s="269">
        <f t="shared" si="31"/>
        <v>0</v>
      </c>
      <c r="BC69" s="270">
        <f t="shared" si="32"/>
        <v>0</v>
      </c>
      <c r="BD69" s="270">
        <f t="shared" si="33"/>
        <v>0</v>
      </c>
      <c r="BE69" s="270">
        <f t="shared" si="34"/>
        <v>0</v>
      </c>
      <c r="BF69" s="269">
        <f t="shared" si="35"/>
        <v>0</v>
      </c>
      <c r="BG69" s="269">
        <f t="shared" si="36"/>
        <v>0</v>
      </c>
      <c r="BH69" s="269">
        <f t="shared" si="37"/>
        <v>0</v>
      </c>
      <c r="BI69" s="269">
        <f t="shared" si="38"/>
        <v>0</v>
      </c>
      <c r="BJ69" s="269">
        <f t="shared" si="39"/>
        <v>0</v>
      </c>
      <c r="BK69" s="60"/>
      <c r="BL69" s="269">
        <f t="shared" si="40"/>
        <v>0</v>
      </c>
      <c r="BM69" s="269">
        <f t="shared" si="41"/>
        <v>0</v>
      </c>
      <c r="BN69" s="269">
        <f t="shared" si="42"/>
        <v>0</v>
      </c>
      <c r="BO69" s="270">
        <f t="shared" si="43"/>
        <v>0</v>
      </c>
      <c r="BP69" s="270">
        <f t="shared" si="44"/>
        <v>0</v>
      </c>
      <c r="BQ69" s="270">
        <f t="shared" si="45"/>
        <v>0</v>
      </c>
      <c r="BR69" s="269">
        <f t="shared" si="46"/>
        <v>0</v>
      </c>
      <c r="BS69" s="269">
        <f t="shared" si="47"/>
        <v>0</v>
      </c>
      <c r="BT69" s="269">
        <f t="shared" si="48"/>
        <v>0</v>
      </c>
      <c r="BU69" s="270">
        <f t="shared" si="49"/>
        <v>0</v>
      </c>
      <c r="BV69" s="270">
        <f t="shared" si="50"/>
        <v>0</v>
      </c>
      <c r="BW69" s="270">
        <f t="shared" si="51"/>
        <v>0</v>
      </c>
      <c r="BX69" s="269">
        <f t="shared" si="52"/>
        <v>0</v>
      </c>
      <c r="BY69" s="269">
        <f t="shared" si="53"/>
        <v>0</v>
      </c>
      <c r="BZ69" s="269">
        <f t="shared" si="54"/>
        <v>0</v>
      </c>
      <c r="CA69" s="269">
        <f t="shared" si="55"/>
        <v>0</v>
      </c>
      <c r="CB69" s="269">
        <f t="shared" si="56"/>
        <v>0</v>
      </c>
      <c r="CC69" s="60"/>
      <c r="CD69" s="271">
        <f t="shared" si="57"/>
        <v>0</v>
      </c>
      <c r="CE69" s="272">
        <f t="shared" si="58"/>
        <v>0</v>
      </c>
      <c r="CF69" s="273">
        <f t="shared" si="59"/>
        <v>0</v>
      </c>
    </row>
    <row r="70" spans="1:84" s="153" customFormat="1" x14ac:dyDescent="0.2">
      <c r="A70" s="249"/>
      <c r="B70" s="183"/>
      <c r="C70" s="182"/>
      <c r="D70" s="184"/>
      <c r="E70" s="257" t="str">
        <f>IF(D70="","",(VLOOKUP(O70,Parametre!$A$15:$B$21,2)))</f>
        <v/>
      </c>
      <c r="F70" s="197"/>
      <c r="G70" s="198"/>
      <c r="H70" s="199"/>
      <c r="I70" s="199"/>
      <c r="J70" s="198"/>
      <c r="K70" s="200"/>
      <c r="L70" s="251"/>
      <c r="M70" s="157" t="s">
        <v>57</v>
      </c>
      <c r="N70" s="60"/>
      <c r="O70" s="258" t="str">
        <f t="shared" si="2"/>
        <v/>
      </c>
      <c r="P70" s="259">
        <f t="shared" si="3"/>
        <v>0</v>
      </c>
      <c r="Q70" s="259">
        <f t="shared" si="4"/>
        <v>0</v>
      </c>
      <c r="R70" s="60"/>
      <c r="S70" s="260">
        <f t="shared" si="5"/>
        <v>0</v>
      </c>
      <c r="T70" s="261"/>
      <c r="U70" s="262">
        <f t="shared" si="6"/>
        <v>0</v>
      </c>
      <c r="V70" s="262">
        <f t="shared" si="7"/>
        <v>0</v>
      </c>
      <c r="W70" s="60"/>
      <c r="X70" s="263">
        <f t="shared" si="60"/>
        <v>0</v>
      </c>
      <c r="Y70" s="264">
        <f t="shared" si="61"/>
        <v>0</v>
      </c>
      <c r="Z70" s="265"/>
      <c r="AA70" s="263">
        <f t="shared" si="62"/>
        <v>0</v>
      </c>
      <c r="AB70" s="264">
        <f t="shared" si="63"/>
        <v>0</v>
      </c>
      <c r="AC70" s="60"/>
      <c r="AD70" s="60" t="str">
        <f>IF(A70="","",(VLOOKUP(O70,Parametre!$E$2:$F$8,2)))</f>
        <v/>
      </c>
      <c r="AE70" s="60"/>
      <c r="AF70" s="266">
        <f t="shared" si="12"/>
        <v>0</v>
      </c>
      <c r="AG70" s="267">
        <f t="shared" si="13"/>
        <v>0</v>
      </c>
      <c r="AH70" s="267">
        <f t="shared" si="14"/>
        <v>0</v>
      </c>
      <c r="AI70" s="267">
        <f t="shared" si="15"/>
        <v>0</v>
      </c>
      <c r="AJ70" s="268">
        <f t="shared" si="16"/>
        <v>0</v>
      </c>
      <c r="AK70" s="60"/>
      <c r="AL70" s="266">
        <f t="shared" si="17"/>
        <v>0</v>
      </c>
      <c r="AM70" s="267">
        <f t="shared" si="18"/>
        <v>0</v>
      </c>
      <c r="AN70" s="267">
        <f t="shared" si="19"/>
        <v>0</v>
      </c>
      <c r="AO70" s="267">
        <f t="shared" si="20"/>
        <v>0</v>
      </c>
      <c r="AP70" s="268">
        <f t="shared" si="21"/>
        <v>0</v>
      </c>
      <c r="AQ70" s="60"/>
      <c r="AR70" s="266">
        <f t="shared" si="22"/>
        <v>0</v>
      </c>
      <c r="AS70" s="60"/>
      <c r="AT70" s="269">
        <f t="shared" si="23"/>
        <v>0</v>
      </c>
      <c r="AU70" s="269">
        <f t="shared" si="24"/>
        <v>0</v>
      </c>
      <c r="AV70" s="269">
        <f t="shared" si="25"/>
        <v>0</v>
      </c>
      <c r="AW70" s="270">
        <f t="shared" si="26"/>
        <v>0</v>
      </c>
      <c r="AX70" s="270">
        <f t="shared" si="27"/>
        <v>0</v>
      </c>
      <c r="AY70" s="270">
        <f t="shared" si="28"/>
        <v>0</v>
      </c>
      <c r="AZ70" s="269">
        <f t="shared" si="29"/>
        <v>0</v>
      </c>
      <c r="BA70" s="269">
        <f t="shared" si="30"/>
        <v>0</v>
      </c>
      <c r="BB70" s="269">
        <f t="shared" si="31"/>
        <v>0</v>
      </c>
      <c r="BC70" s="270">
        <f t="shared" si="32"/>
        <v>0</v>
      </c>
      <c r="BD70" s="270">
        <f t="shared" si="33"/>
        <v>0</v>
      </c>
      <c r="BE70" s="270">
        <f t="shared" si="34"/>
        <v>0</v>
      </c>
      <c r="BF70" s="269">
        <f t="shared" si="35"/>
        <v>0</v>
      </c>
      <c r="BG70" s="269">
        <f t="shared" si="36"/>
        <v>0</v>
      </c>
      <c r="BH70" s="269">
        <f t="shared" si="37"/>
        <v>0</v>
      </c>
      <c r="BI70" s="269">
        <f t="shared" si="38"/>
        <v>0</v>
      </c>
      <c r="BJ70" s="269">
        <f t="shared" si="39"/>
        <v>0</v>
      </c>
      <c r="BK70" s="60"/>
      <c r="BL70" s="269">
        <f t="shared" si="40"/>
        <v>0</v>
      </c>
      <c r="BM70" s="269">
        <f t="shared" si="41"/>
        <v>0</v>
      </c>
      <c r="BN70" s="269">
        <f t="shared" si="42"/>
        <v>0</v>
      </c>
      <c r="BO70" s="270">
        <f t="shared" si="43"/>
        <v>0</v>
      </c>
      <c r="BP70" s="270">
        <f t="shared" si="44"/>
        <v>0</v>
      </c>
      <c r="BQ70" s="270">
        <f t="shared" si="45"/>
        <v>0</v>
      </c>
      <c r="BR70" s="269">
        <f t="shared" si="46"/>
        <v>0</v>
      </c>
      <c r="BS70" s="269">
        <f t="shared" si="47"/>
        <v>0</v>
      </c>
      <c r="BT70" s="269">
        <f t="shared" si="48"/>
        <v>0</v>
      </c>
      <c r="BU70" s="270">
        <f t="shared" si="49"/>
        <v>0</v>
      </c>
      <c r="BV70" s="270">
        <f t="shared" si="50"/>
        <v>0</v>
      </c>
      <c r="BW70" s="270">
        <f t="shared" si="51"/>
        <v>0</v>
      </c>
      <c r="BX70" s="269">
        <f t="shared" si="52"/>
        <v>0</v>
      </c>
      <c r="BY70" s="269">
        <f t="shared" si="53"/>
        <v>0</v>
      </c>
      <c r="BZ70" s="269">
        <f t="shared" si="54"/>
        <v>0</v>
      </c>
      <c r="CA70" s="269">
        <f t="shared" si="55"/>
        <v>0</v>
      </c>
      <c r="CB70" s="269">
        <f t="shared" si="56"/>
        <v>0</v>
      </c>
      <c r="CC70" s="60"/>
      <c r="CD70" s="271">
        <f t="shared" si="57"/>
        <v>0</v>
      </c>
      <c r="CE70" s="272">
        <f t="shared" si="58"/>
        <v>0</v>
      </c>
      <c r="CF70" s="273">
        <f t="shared" si="59"/>
        <v>0</v>
      </c>
    </row>
    <row r="71" spans="1:84" s="153" customFormat="1" x14ac:dyDescent="0.2">
      <c r="A71" s="249"/>
      <c r="B71" s="183"/>
      <c r="C71" s="182"/>
      <c r="D71" s="184"/>
      <c r="E71" s="257" t="str">
        <f>IF(D71="","",(VLOOKUP(O71,Parametre!$A$15:$B$21,2)))</f>
        <v/>
      </c>
      <c r="F71" s="197"/>
      <c r="G71" s="198"/>
      <c r="H71" s="199"/>
      <c r="I71" s="199"/>
      <c r="J71" s="198"/>
      <c r="K71" s="200"/>
      <c r="L71" s="251"/>
      <c r="M71" s="157" t="s">
        <v>58</v>
      </c>
      <c r="N71" s="60"/>
      <c r="O71" s="258" t="str">
        <f t="shared" ref="O71:O134" si="64">IF(A71="","",(WEEKDAY(D71,2)))</f>
        <v/>
      </c>
      <c r="P71" s="259">
        <f t="shared" si="3"/>
        <v>0</v>
      </c>
      <c r="Q71" s="259">
        <f t="shared" si="4"/>
        <v>0</v>
      </c>
      <c r="R71" s="60"/>
      <c r="S71" s="260">
        <f t="shared" ref="S71:S134" si="65">((P71-F71)+(K71-Q71))*24</f>
        <v>0</v>
      </c>
      <c r="T71" s="261"/>
      <c r="U71" s="262">
        <f t="shared" ref="U71:U134" si="66">IF(G71="",H71,G71)</f>
        <v>0</v>
      </c>
      <c r="V71" s="262">
        <f t="shared" ref="V71:V134" si="67">IF(J71="",I71,J71)</f>
        <v>0</v>
      </c>
      <c r="W71" s="60"/>
      <c r="X71" s="263">
        <f t="shared" si="60"/>
        <v>0</v>
      </c>
      <c r="Y71" s="264">
        <f t="shared" si="61"/>
        <v>0</v>
      </c>
      <c r="Z71" s="265"/>
      <c r="AA71" s="263">
        <f t="shared" si="62"/>
        <v>0</v>
      </c>
      <c r="AB71" s="264">
        <f t="shared" si="63"/>
        <v>0</v>
      </c>
      <c r="AC71" s="60"/>
      <c r="AD71" s="60" t="str">
        <f>IF(A71="","",(VLOOKUP(O71,Parametre!$E$2:$F$8,2)))</f>
        <v/>
      </c>
      <c r="AE71" s="60"/>
      <c r="AF71" s="266">
        <f t="shared" si="12"/>
        <v>0</v>
      </c>
      <c r="AG71" s="267">
        <f t="shared" si="13"/>
        <v>0</v>
      </c>
      <c r="AH71" s="267">
        <f t="shared" ref="AH71:AH134" si="68">IF(OR($Y71=0,$AD71&lt;&gt;"hverdag"),0,IF(AND($AB71&gt;8,$AB71&lt;=17),$AB71,IF(AND($Y71&lt;17,$AB71&gt;17),17,0)))</f>
        <v>0</v>
      </c>
      <c r="AI71" s="267">
        <f t="shared" si="15"/>
        <v>0</v>
      </c>
      <c r="AJ71" s="268">
        <f t="shared" si="16"/>
        <v>0</v>
      </c>
      <c r="AK71" s="60"/>
      <c r="AL71" s="266">
        <f t="shared" si="17"/>
        <v>0</v>
      </c>
      <c r="AM71" s="267">
        <f t="shared" si="18"/>
        <v>0</v>
      </c>
      <c r="AN71" s="267">
        <f t="shared" si="19"/>
        <v>0</v>
      </c>
      <c r="AO71" s="267">
        <f t="shared" si="20"/>
        <v>0</v>
      </c>
      <c r="AP71" s="268">
        <f t="shared" si="21"/>
        <v>0</v>
      </c>
      <c r="AQ71" s="60"/>
      <c r="AR71" s="266">
        <f t="shared" si="22"/>
        <v>0</v>
      </c>
      <c r="AS71" s="60"/>
      <c r="AT71" s="269">
        <f t="shared" ref="AT71:AT134" si="69">IF(AND($C71="Døve",$B71="D"),$S71,0)</f>
        <v>0</v>
      </c>
      <c r="AU71" s="269">
        <f t="shared" ref="AU71:AU134" si="70">IF(AND($C71="Døve",$B71="D"),($AI71+$AO71),0)</f>
        <v>0</v>
      </c>
      <c r="AV71" s="269">
        <f t="shared" ref="AV71:AV134" si="71">IF(AND($C71="Døve",$B71="D"),($AF71+$AJ71+$AL71+$AP71+$AR71),0)</f>
        <v>0</v>
      </c>
      <c r="AW71" s="270">
        <f t="shared" ref="AW71:AW134" si="72">IF(AND($C71="Døve",$B71="A"),$S71,0)</f>
        <v>0</v>
      </c>
      <c r="AX71" s="270">
        <f t="shared" ref="AX71:AX134" si="73">IF(AND($C71="Døve",$B71="A"),($AI71+$AO71),0)</f>
        <v>0</v>
      </c>
      <c r="AY71" s="270">
        <f t="shared" ref="AY71:AY134" si="74">IF(AND($C71="Døve",$B71="A"),($AF71+$AJ71+$AL71+$AP71+$AR71),0)</f>
        <v>0</v>
      </c>
      <c r="AZ71" s="269">
        <f t="shared" ref="AZ71:AZ134" si="75">IF(AND($C71="Døve",$B71="U"),$S71,0)</f>
        <v>0</v>
      </c>
      <c r="BA71" s="269">
        <f t="shared" ref="BA71:BA134" si="76">IF(AND($C71="Døve",$B71="U"),($AI71+$AO71),0)</f>
        <v>0</v>
      </c>
      <c r="BB71" s="269">
        <f t="shared" ref="BB71:BB134" si="77">IF(AND($C71="Døve",$B71="U"),($AF71+$AJ71+$AL71+$AP71+$AR71),0)</f>
        <v>0</v>
      </c>
      <c r="BC71" s="270">
        <f t="shared" ref="BC71:BC134" si="78">IF(AND($C71="Døve",$B71="L"),$S71,0)</f>
        <v>0</v>
      </c>
      <c r="BD71" s="270">
        <f t="shared" ref="BD71:BD134" si="79">IF(AND($C71="Døve",$B71="L"),($AI71+$AO71),0)</f>
        <v>0</v>
      </c>
      <c r="BE71" s="270">
        <f t="shared" ref="BE71:BE134" si="80">IF(AND($C71="Døve",$B71="L"),($AF71+$AJ71+$AL71+$AP71+$AR71),0)</f>
        <v>0</v>
      </c>
      <c r="BF71" s="269">
        <f t="shared" si="35"/>
        <v>0</v>
      </c>
      <c r="BG71" s="269">
        <f t="shared" si="36"/>
        <v>0</v>
      </c>
      <c r="BH71" s="269">
        <f t="shared" si="37"/>
        <v>0</v>
      </c>
      <c r="BI71" s="269">
        <f t="shared" si="38"/>
        <v>0</v>
      </c>
      <c r="BJ71" s="269">
        <f t="shared" si="39"/>
        <v>0</v>
      </c>
      <c r="BK71" s="60"/>
      <c r="BL71" s="269">
        <f t="shared" ref="BL71:BL134" si="81">IF(AND($C71="Døvblinde",$B71="D"),$S71,0)</f>
        <v>0</v>
      </c>
      <c r="BM71" s="269">
        <f t="shared" ref="BM71:BM134" si="82">IF(AND($C71="Døvblinde",$B71="D"),($AI71+$AO71),0)</f>
        <v>0</v>
      </c>
      <c r="BN71" s="269">
        <f t="shared" ref="BN71:BN134" si="83">IF(AND($C71="Døvblinde",$B71="D"),($AF71+$AJ71+$AL71+$AP71+$AR71),0)</f>
        <v>0</v>
      </c>
      <c r="BO71" s="270">
        <f t="shared" ref="BO71:BO134" si="84">IF(AND($C71="Døvblinde",$B71="A"),$S71,0)</f>
        <v>0</v>
      </c>
      <c r="BP71" s="270">
        <f t="shared" ref="BP71:BP134" si="85">IF(AND($C71="Døvblinde",$B71="A"),($AI71+$AO71),0)</f>
        <v>0</v>
      </c>
      <c r="BQ71" s="270">
        <f t="shared" ref="BQ71:BQ134" si="86">IF(AND($C71="Døvblinde",$B71="A"),($AF71+$AJ71+$AL71+$AP71+$AR71),0)</f>
        <v>0</v>
      </c>
      <c r="BR71" s="269">
        <f t="shared" ref="BR71:BR134" si="87">IF(AND($C71="Døvblinde",$B71="U"),$S71,0)</f>
        <v>0</v>
      </c>
      <c r="BS71" s="269">
        <f t="shared" ref="BS71:BS134" si="88">IF(AND($C71="Døvblinde",$B71="U"),($AI71+$AO71),0)</f>
        <v>0</v>
      </c>
      <c r="BT71" s="269">
        <f t="shared" ref="BT71:BT134" si="89">IF(AND($C71="Døvblinde",$B71="U"),($AF71+$AJ71+$AL71+$AP71+$AR71),0)</f>
        <v>0</v>
      </c>
      <c r="BU71" s="270">
        <f t="shared" ref="BU71:BU134" si="90">IF(AND($C71="Døvblinde",$B71="L"),$S71,0)</f>
        <v>0</v>
      </c>
      <c r="BV71" s="270">
        <f t="shared" ref="BV71:BV134" si="91">IF(AND($C71="Døvblinde",$B71="L"),($AI71+$AO71),0)</f>
        <v>0</v>
      </c>
      <c r="BW71" s="270">
        <f t="shared" ref="BW71:BW134" si="92">IF(AND($C71="Døvblinde",$B71="L"),($AF71+$AJ71+$AL71+$AP71+$AR71),0)</f>
        <v>0</v>
      </c>
      <c r="BX71" s="269">
        <f t="shared" si="52"/>
        <v>0</v>
      </c>
      <c r="BY71" s="269">
        <f t="shared" si="53"/>
        <v>0</v>
      </c>
      <c r="BZ71" s="269">
        <f t="shared" si="54"/>
        <v>0</v>
      </c>
      <c r="CA71" s="269">
        <f t="shared" si="55"/>
        <v>0</v>
      </c>
      <c r="CB71" s="269">
        <f t="shared" si="56"/>
        <v>0</v>
      </c>
      <c r="CC71" s="60"/>
      <c r="CD71" s="271">
        <f t="shared" si="57"/>
        <v>0</v>
      </c>
      <c r="CE71" s="272">
        <f t="shared" si="58"/>
        <v>0</v>
      </c>
      <c r="CF71" s="273">
        <f t="shared" si="59"/>
        <v>0</v>
      </c>
    </row>
    <row r="72" spans="1:84" s="153" customFormat="1" x14ac:dyDescent="0.2">
      <c r="A72" s="249"/>
      <c r="B72" s="183"/>
      <c r="C72" s="182"/>
      <c r="D72" s="184"/>
      <c r="E72" s="257" t="str">
        <f>IF(D72="","",(VLOOKUP(O72,Parametre!$A$15:$B$21,2)))</f>
        <v/>
      </c>
      <c r="F72" s="197"/>
      <c r="G72" s="198"/>
      <c r="H72" s="199"/>
      <c r="I72" s="199"/>
      <c r="J72" s="198"/>
      <c r="K72" s="200"/>
      <c r="L72" s="251"/>
      <c r="M72" s="157" t="s">
        <v>59</v>
      </c>
      <c r="N72" s="60"/>
      <c r="O72" s="258" t="str">
        <f t="shared" si="64"/>
        <v/>
      </c>
      <c r="P72" s="259">
        <f t="shared" ref="P72:P135" si="93">IF(A72="",0,IF(F72="",0,IF(G72="",H72,IF(G72&lt;H72,G72,H72))))</f>
        <v>0</v>
      </c>
      <c r="Q72" s="259">
        <f t="shared" ref="Q72:Q135" si="94">IF(A72="",0,IF(K72="",0,IF(J72="",I72,IF(J72&gt;I72,J72,I72))))</f>
        <v>0</v>
      </c>
      <c r="R72" s="60"/>
      <c r="S72" s="260">
        <f t="shared" si="65"/>
        <v>0</v>
      </c>
      <c r="T72" s="261"/>
      <c r="U72" s="262">
        <f t="shared" si="66"/>
        <v>0</v>
      </c>
      <c r="V72" s="262">
        <f t="shared" si="67"/>
        <v>0</v>
      </c>
      <c r="W72" s="60"/>
      <c r="X72" s="263">
        <f t="shared" si="60"/>
        <v>0</v>
      </c>
      <c r="Y72" s="264">
        <f t="shared" si="61"/>
        <v>0</v>
      </c>
      <c r="Z72" s="265"/>
      <c r="AA72" s="263">
        <f t="shared" si="62"/>
        <v>0</v>
      </c>
      <c r="AB72" s="264">
        <f t="shared" si="63"/>
        <v>0</v>
      </c>
      <c r="AC72" s="60"/>
      <c r="AD72" s="60" t="str">
        <f>IF(A72="","",(VLOOKUP(O72,Parametre!$E$2:$F$8,2)))</f>
        <v/>
      </c>
      <c r="AE72" s="60"/>
      <c r="AF72" s="266">
        <f t="shared" ref="AF72:AF135" si="95">IF(OR($Y72=0, $AD72&lt;&gt;"Hverdag"),0, IF($Y72&gt;8,0,IF(AND($Y72&lt;8,$AB72&lt;=8),($AB72-$Y72),IF(AND($Y72&lt;8,$AB72&gt;8),(8-$Y72),0))))</f>
        <v>0</v>
      </c>
      <c r="AG72" s="267">
        <f t="shared" ref="AG72:AG135" si="96">IF(OR($Y72=0,$AD72&lt;&gt;"hverdag"),0,IF(AND($Y72&gt;=8,$Y72&lt;17),$Y72, IF(AND($Y72&lt;8,$AB72&gt;8),8,0)))</f>
        <v>0</v>
      </c>
      <c r="AH72" s="267">
        <f t="shared" si="68"/>
        <v>0</v>
      </c>
      <c r="AI72" s="267">
        <f t="shared" ref="AI72:AI135" si="97">AH72-AG72</f>
        <v>0</v>
      </c>
      <c r="AJ72" s="268">
        <f t="shared" ref="AJ72:AJ135" si="98">IF(OR($Y72=0, $AD72&lt;&gt;"Hverdag"),0,IF($AB72&lt;17,0,IF(AND($Y72&lt;17,$AB72&gt;=17),$AB72-17,IF($Y72&gt;=17,($AB72-$Y72),0))))</f>
        <v>0</v>
      </c>
      <c r="AK72" s="60"/>
      <c r="AL72" s="266">
        <f t="shared" si="17"/>
        <v>0</v>
      </c>
      <c r="AM72" s="267">
        <f t="shared" ref="AM72:AM135" si="99">IF(OR($Y72=0,$AD72&lt;&gt;"Lørdag"),0,IF(AND($Y72&gt;=8,$Y72&lt;14),$Y72, IF(AND($Y72&lt;8,$AB72&gt;=8),8,0)))</f>
        <v>0</v>
      </c>
      <c r="AN72" s="267">
        <f t="shared" ref="AN72:AN135" si="100">IF(OR($Y72=0,$AD72&lt;&gt;"Lørdag"),0,IF(AND($AB72&gt;=8,$AB72&lt;=14),$AB72,IF(AND($Y72&lt;14,$AB72&gt;14),14,0)))</f>
        <v>0</v>
      </c>
      <c r="AO72" s="267">
        <f t="shared" ref="AO72:AO135" si="101">AN72-AM72</f>
        <v>0</v>
      </c>
      <c r="AP72" s="268">
        <f t="shared" ref="AP72:AP135" si="102">IF(OR($Y72=0, $AD72&lt;&gt;"Lørdag"),0,IF($AB72&lt;14,0,IF(AND($Y72&lt;14,$AB72&gt;=14),$AB72-14,IF($Y72&gt;=14,($AB72-$Y72),0))))</f>
        <v>0</v>
      </c>
      <c r="AQ72" s="60"/>
      <c r="AR72" s="266">
        <f t="shared" ref="AR72:AR135" si="103">IF(AD72="Søndag",(AB72-Y72),0)</f>
        <v>0</v>
      </c>
      <c r="AS72" s="60"/>
      <c r="AT72" s="269">
        <f t="shared" si="69"/>
        <v>0</v>
      </c>
      <c r="AU72" s="269">
        <f t="shared" si="70"/>
        <v>0</v>
      </c>
      <c r="AV72" s="269">
        <f t="shared" si="71"/>
        <v>0</v>
      </c>
      <c r="AW72" s="270">
        <f t="shared" si="72"/>
        <v>0</v>
      </c>
      <c r="AX72" s="270">
        <f t="shared" si="73"/>
        <v>0</v>
      </c>
      <c r="AY72" s="270">
        <f t="shared" si="74"/>
        <v>0</v>
      </c>
      <c r="AZ72" s="269">
        <f t="shared" si="75"/>
        <v>0</v>
      </c>
      <c r="BA72" s="269">
        <f t="shared" si="76"/>
        <v>0</v>
      </c>
      <c r="BB72" s="269">
        <f t="shared" si="77"/>
        <v>0</v>
      </c>
      <c r="BC72" s="270">
        <f t="shared" si="78"/>
        <v>0</v>
      </c>
      <c r="BD72" s="270">
        <f t="shared" si="79"/>
        <v>0</v>
      </c>
      <c r="BE72" s="270">
        <f t="shared" si="80"/>
        <v>0</v>
      </c>
      <c r="BF72" s="269">
        <f t="shared" ref="BF72:BF135" si="104">IF(AND($C72="Døve",$B72="B"),$S72,0)</f>
        <v>0</v>
      </c>
      <c r="BG72" s="269">
        <f t="shared" ref="BG72:BG135" si="105">IF(AND($C72="Døve",$B72="B"),($AI72+$AO72),0)</f>
        <v>0</v>
      </c>
      <c r="BH72" s="269">
        <f t="shared" ref="BH72:BH135" si="106">IF(AND($C72="Døve",$B72="B"),($AF72+$AJ72+$AL72+$AP72+$AR72),0)</f>
        <v>0</v>
      </c>
      <c r="BI72" s="269">
        <f t="shared" ref="BI72:BI135" si="107">IF(AND($C72="Døve",$B72="R"),$S72,0)</f>
        <v>0</v>
      </c>
      <c r="BJ72" s="269">
        <f t="shared" ref="BJ72:BJ135" si="108">IF(AND($C72="Døve",$B72="R"),($AI72+$AO72+$AJ72+$AP72+$AR72),0)</f>
        <v>0</v>
      </c>
      <c r="BK72" s="60"/>
      <c r="BL72" s="269">
        <f t="shared" si="81"/>
        <v>0</v>
      </c>
      <c r="BM72" s="269">
        <f t="shared" si="82"/>
        <v>0</v>
      </c>
      <c r="BN72" s="269">
        <f t="shared" si="83"/>
        <v>0</v>
      </c>
      <c r="BO72" s="270">
        <f t="shared" si="84"/>
        <v>0</v>
      </c>
      <c r="BP72" s="270">
        <f t="shared" si="85"/>
        <v>0</v>
      </c>
      <c r="BQ72" s="270">
        <f t="shared" si="86"/>
        <v>0</v>
      </c>
      <c r="BR72" s="269">
        <f t="shared" si="87"/>
        <v>0</v>
      </c>
      <c r="BS72" s="269">
        <f t="shared" si="88"/>
        <v>0</v>
      </c>
      <c r="BT72" s="269">
        <f t="shared" si="89"/>
        <v>0</v>
      </c>
      <c r="BU72" s="270">
        <f t="shared" si="90"/>
        <v>0</v>
      </c>
      <c r="BV72" s="270">
        <f t="shared" si="91"/>
        <v>0</v>
      </c>
      <c r="BW72" s="270">
        <f t="shared" si="92"/>
        <v>0</v>
      </c>
      <c r="BX72" s="269">
        <f t="shared" ref="BX72:BX135" si="109">IF(AND($C72="Døvblinde",$B72="B"),$S72,0)</f>
        <v>0</v>
      </c>
      <c r="BY72" s="269">
        <f t="shared" ref="BY72:BY135" si="110">IF(AND($C72="Døvblinde",$B72="B"),($AI72+$AO72),0)</f>
        <v>0</v>
      </c>
      <c r="BZ72" s="269">
        <f t="shared" ref="BZ72:BZ135" si="111">IF(AND($C72="Døvblinde",$B72="B"),($AF72+$AJ72+$AL72+$AP72+$AR72),0)</f>
        <v>0</v>
      </c>
      <c r="CA72" s="269">
        <f t="shared" ref="CA72:CA135" si="112">IF(AND($C72="Døvblinde",$B72="R"),$S72,0)</f>
        <v>0</v>
      </c>
      <c r="CB72" s="269">
        <f t="shared" ref="CB72:CB135" si="113">IF(AND($C72="Døvblinde",$B72="R"),($AI72+$AO72+AJ72+$AP72+$AR72),0)</f>
        <v>0</v>
      </c>
      <c r="CC72" s="60"/>
      <c r="CD72" s="271">
        <f t="shared" ref="CD72:CD135" si="114">AI72+AO72</f>
        <v>0</v>
      </c>
      <c r="CE72" s="272">
        <f t="shared" ref="CE72:CE135" si="115">AF72+AJ72+AL72+AP72+AR72</f>
        <v>0</v>
      </c>
      <c r="CF72" s="273">
        <f t="shared" ref="CF72:CF135" si="116">S72</f>
        <v>0</v>
      </c>
    </row>
    <row r="73" spans="1:84" s="153" customFormat="1" x14ac:dyDescent="0.2">
      <c r="A73" s="249"/>
      <c r="B73" s="183"/>
      <c r="C73" s="182"/>
      <c r="D73" s="184"/>
      <c r="E73" s="257" t="str">
        <f>IF(D73="","",(VLOOKUP(O73,Parametre!$A$15:$B$21,2)))</f>
        <v/>
      </c>
      <c r="F73" s="197"/>
      <c r="G73" s="198"/>
      <c r="H73" s="199"/>
      <c r="I73" s="199"/>
      <c r="J73" s="198"/>
      <c r="K73" s="200"/>
      <c r="L73" s="251"/>
      <c r="M73" s="157" t="s">
        <v>60</v>
      </c>
      <c r="N73" s="60"/>
      <c r="O73" s="258" t="str">
        <f t="shared" si="64"/>
        <v/>
      </c>
      <c r="P73" s="259">
        <f t="shared" si="93"/>
        <v>0</v>
      </c>
      <c r="Q73" s="259">
        <f t="shared" si="94"/>
        <v>0</v>
      </c>
      <c r="R73" s="60"/>
      <c r="S73" s="260">
        <f t="shared" si="65"/>
        <v>0</v>
      </c>
      <c r="T73" s="261"/>
      <c r="U73" s="262">
        <f t="shared" si="66"/>
        <v>0</v>
      </c>
      <c r="V73" s="262">
        <f t="shared" si="67"/>
        <v>0</v>
      </c>
      <c r="W73" s="60"/>
      <c r="X73" s="263">
        <f t="shared" si="60"/>
        <v>0</v>
      </c>
      <c r="Y73" s="264">
        <f t="shared" si="61"/>
        <v>0</v>
      </c>
      <c r="Z73" s="265"/>
      <c r="AA73" s="263">
        <f t="shared" si="62"/>
        <v>0</v>
      </c>
      <c r="AB73" s="264">
        <f t="shared" si="63"/>
        <v>0</v>
      </c>
      <c r="AC73" s="60"/>
      <c r="AD73" s="60" t="str">
        <f>IF(A73="","",(VLOOKUP(O73,Parametre!$E$2:$F$8,2)))</f>
        <v/>
      </c>
      <c r="AE73" s="60"/>
      <c r="AF73" s="266">
        <f t="shared" si="95"/>
        <v>0</v>
      </c>
      <c r="AG73" s="267">
        <f t="shared" si="96"/>
        <v>0</v>
      </c>
      <c r="AH73" s="267">
        <f t="shared" si="68"/>
        <v>0</v>
      </c>
      <c r="AI73" s="267">
        <f t="shared" si="97"/>
        <v>0</v>
      </c>
      <c r="AJ73" s="268">
        <f t="shared" si="98"/>
        <v>0</v>
      </c>
      <c r="AK73" s="60"/>
      <c r="AL73" s="266">
        <f t="shared" ref="AL73:AL136" si="117">IF(OR($Y73=0, $AD73&lt;&gt;"Lørdag"),0, IF($Y73&gt;8,0,IF(AND($Y73&lt;8,$AB73&lt;=8),($AB73-$Y73),IF(AND($Y73&lt;8,$AB73&gt;8),(8-$Y73),0))))</f>
        <v>0</v>
      </c>
      <c r="AM73" s="267">
        <f t="shared" si="99"/>
        <v>0</v>
      </c>
      <c r="AN73" s="267">
        <f t="shared" si="100"/>
        <v>0</v>
      </c>
      <c r="AO73" s="267">
        <f t="shared" si="101"/>
        <v>0</v>
      </c>
      <c r="AP73" s="268">
        <f t="shared" si="102"/>
        <v>0</v>
      </c>
      <c r="AQ73" s="60"/>
      <c r="AR73" s="266">
        <f t="shared" si="103"/>
        <v>0</v>
      </c>
      <c r="AS73" s="60"/>
      <c r="AT73" s="269">
        <f t="shared" si="69"/>
        <v>0</v>
      </c>
      <c r="AU73" s="269">
        <f t="shared" si="70"/>
        <v>0</v>
      </c>
      <c r="AV73" s="269">
        <f t="shared" si="71"/>
        <v>0</v>
      </c>
      <c r="AW73" s="270">
        <f t="shared" si="72"/>
        <v>0</v>
      </c>
      <c r="AX73" s="270">
        <f t="shared" si="73"/>
        <v>0</v>
      </c>
      <c r="AY73" s="270">
        <f t="shared" si="74"/>
        <v>0</v>
      </c>
      <c r="AZ73" s="269">
        <f t="shared" si="75"/>
        <v>0</v>
      </c>
      <c r="BA73" s="269">
        <f t="shared" si="76"/>
        <v>0</v>
      </c>
      <c r="BB73" s="269">
        <f t="shared" si="77"/>
        <v>0</v>
      </c>
      <c r="BC73" s="270">
        <f t="shared" si="78"/>
        <v>0</v>
      </c>
      <c r="BD73" s="270">
        <f t="shared" si="79"/>
        <v>0</v>
      </c>
      <c r="BE73" s="270">
        <f t="shared" si="80"/>
        <v>0</v>
      </c>
      <c r="BF73" s="269">
        <f t="shared" si="104"/>
        <v>0</v>
      </c>
      <c r="BG73" s="269">
        <f t="shared" si="105"/>
        <v>0</v>
      </c>
      <c r="BH73" s="269">
        <f t="shared" si="106"/>
        <v>0</v>
      </c>
      <c r="BI73" s="269">
        <f t="shared" si="107"/>
        <v>0</v>
      </c>
      <c r="BJ73" s="269">
        <f t="shared" si="108"/>
        <v>0</v>
      </c>
      <c r="BK73" s="60"/>
      <c r="BL73" s="269">
        <f t="shared" si="81"/>
        <v>0</v>
      </c>
      <c r="BM73" s="269">
        <f t="shared" si="82"/>
        <v>0</v>
      </c>
      <c r="BN73" s="269">
        <f t="shared" si="83"/>
        <v>0</v>
      </c>
      <c r="BO73" s="270">
        <f t="shared" si="84"/>
        <v>0</v>
      </c>
      <c r="BP73" s="270">
        <f t="shared" si="85"/>
        <v>0</v>
      </c>
      <c r="BQ73" s="270">
        <f t="shared" si="86"/>
        <v>0</v>
      </c>
      <c r="BR73" s="269">
        <f t="shared" si="87"/>
        <v>0</v>
      </c>
      <c r="BS73" s="269">
        <f t="shared" si="88"/>
        <v>0</v>
      </c>
      <c r="BT73" s="269">
        <f t="shared" si="89"/>
        <v>0</v>
      </c>
      <c r="BU73" s="270">
        <f t="shared" si="90"/>
        <v>0</v>
      </c>
      <c r="BV73" s="270">
        <f t="shared" si="91"/>
        <v>0</v>
      </c>
      <c r="BW73" s="270">
        <f t="shared" si="92"/>
        <v>0</v>
      </c>
      <c r="BX73" s="269">
        <f t="shared" si="109"/>
        <v>0</v>
      </c>
      <c r="BY73" s="269">
        <f t="shared" si="110"/>
        <v>0</v>
      </c>
      <c r="BZ73" s="269">
        <f t="shared" si="111"/>
        <v>0</v>
      </c>
      <c r="CA73" s="269">
        <f t="shared" si="112"/>
        <v>0</v>
      </c>
      <c r="CB73" s="269">
        <f t="shared" si="113"/>
        <v>0</v>
      </c>
      <c r="CC73" s="60"/>
      <c r="CD73" s="271">
        <f t="shared" si="114"/>
        <v>0</v>
      </c>
      <c r="CE73" s="272">
        <f t="shared" si="115"/>
        <v>0</v>
      </c>
      <c r="CF73" s="273">
        <f t="shared" si="116"/>
        <v>0</v>
      </c>
    </row>
    <row r="74" spans="1:84" s="153" customFormat="1" x14ac:dyDescent="0.2">
      <c r="A74" s="249"/>
      <c r="B74" s="183"/>
      <c r="C74" s="182"/>
      <c r="D74" s="184"/>
      <c r="E74" s="257" t="str">
        <f>IF(D74="","",(VLOOKUP(O74,Parametre!$A$15:$B$21,2)))</f>
        <v/>
      </c>
      <c r="F74" s="197"/>
      <c r="G74" s="198"/>
      <c r="H74" s="199"/>
      <c r="I74" s="199"/>
      <c r="J74" s="198"/>
      <c r="K74" s="200"/>
      <c r="L74" s="251"/>
      <c r="M74" s="157" t="s">
        <v>61</v>
      </c>
      <c r="N74" s="60"/>
      <c r="O74" s="258" t="str">
        <f t="shared" si="64"/>
        <v/>
      </c>
      <c r="P74" s="259">
        <f t="shared" si="93"/>
        <v>0</v>
      </c>
      <c r="Q74" s="259">
        <f t="shared" si="94"/>
        <v>0</v>
      </c>
      <c r="R74" s="60"/>
      <c r="S74" s="260">
        <f t="shared" si="65"/>
        <v>0</v>
      </c>
      <c r="T74" s="261"/>
      <c r="U74" s="262">
        <f t="shared" si="66"/>
        <v>0</v>
      </c>
      <c r="V74" s="262">
        <f t="shared" si="67"/>
        <v>0</v>
      </c>
      <c r="W74" s="60"/>
      <c r="X74" s="263">
        <f t="shared" si="60"/>
        <v>0</v>
      </c>
      <c r="Y74" s="264">
        <f t="shared" si="61"/>
        <v>0</v>
      </c>
      <c r="Z74" s="265"/>
      <c r="AA74" s="263">
        <f t="shared" si="62"/>
        <v>0</v>
      </c>
      <c r="AB74" s="264">
        <f t="shared" si="63"/>
        <v>0</v>
      </c>
      <c r="AC74" s="60"/>
      <c r="AD74" s="60" t="str">
        <f>IF(A74="","",(VLOOKUP(O74,Parametre!$E$2:$F$8,2)))</f>
        <v/>
      </c>
      <c r="AE74" s="60"/>
      <c r="AF74" s="266">
        <f t="shared" si="95"/>
        <v>0</v>
      </c>
      <c r="AG74" s="267">
        <f t="shared" si="96"/>
        <v>0</v>
      </c>
      <c r="AH74" s="267">
        <f t="shared" si="68"/>
        <v>0</v>
      </c>
      <c r="AI74" s="267">
        <f t="shared" si="97"/>
        <v>0</v>
      </c>
      <c r="AJ74" s="268">
        <f t="shared" si="98"/>
        <v>0</v>
      </c>
      <c r="AK74" s="60"/>
      <c r="AL74" s="266">
        <f t="shared" si="117"/>
        <v>0</v>
      </c>
      <c r="AM74" s="267">
        <f t="shared" si="99"/>
        <v>0</v>
      </c>
      <c r="AN74" s="267">
        <f t="shared" si="100"/>
        <v>0</v>
      </c>
      <c r="AO74" s="267">
        <f t="shared" si="101"/>
        <v>0</v>
      </c>
      <c r="AP74" s="268">
        <f t="shared" si="102"/>
        <v>0</v>
      </c>
      <c r="AQ74" s="60"/>
      <c r="AR74" s="266">
        <f t="shared" si="103"/>
        <v>0</v>
      </c>
      <c r="AS74" s="60"/>
      <c r="AT74" s="269">
        <f t="shared" si="69"/>
        <v>0</v>
      </c>
      <c r="AU74" s="269">
        <f t="shared" si="70"/>
        <v>0</v>
      </c>
      <c r="AV74" s="269">
        <f t="shared" si="71"/>
        <v>0</v>
      </c>
      <c r="AW74" s="270">
        <f t="shared" si="72"/>
        <v>0</v>
      </c>
      <c r="AX74" s="270">
        <f t="shared" si="73"/>
        <v>0</v>
      </c>
      <c r="AY74" s="270">
        <f t="shared" si="74"/>
        <v>0</v>
      </c>
      <c r="AZ74" s="269">
        <f t="shared" si="75"/>
        <v>0</v>
      </c>
      <c r="BA74" s="269">
        <f t="shared" si="76"/>
        <v>0</v>
      </c>
      <c r="BB74" s="269">
        <f t="shared" si="77"/>
        <v>0</v>
      </c>
      <c r="BC74" s="270">
        <f t="shared" si="78"/>
        <v>0</v>
      </c>
      <c r="BD74" s="270">
        <f t="shared" si="79"/>
        <v>0</v>
      </c>
      <c r="BE74" s="270">
        <f t="shared" si="80"/>
        <v>0</v>
      </c>
      <c r="BF74" s="269">
        <f t="shared" si="104"/>
        <v>0</v>
      </c>
      <c r="BG74" s="269">
        <f t="shared" si="105"/>
        <v>0</v>
      </c>
      <c r="BH74" s="269">
        <f t="shared" si="106"/>
        <v>0</v>
      </c>
      <c r="BI74" s="269">
        <f t="shared" si="107"/>
        <v>0</v>
      </c>
      <c r="BJ74" s="269">
        <f t="shared" si="108"/>
        <v>0</v>
      </c>
      <c r="BK74" s="60"/>
      <c r="BL74" s="269">
        <f t="shared" si="81"/>
        <v>0</v>
      </c>
      <c r="BM74" s="269">
        <f t="shared" si="82"/>
        <v>0</v>
      </c>
      <c r="BN74" s="269">
        <f t="shared" si="83"/>
        <v>0</v>
      </c>
      <c r="BO74" s="270">
        <f t="shared" si="84"/>
        <v>0</v>
      </c>
      <c r="BP74" s="270">
        <f t="shared" si="85"/>
        <v>0</v>
      </c>
      <c r="BQ74" s="270">
        <f t="shared" si="86"/>
        <v>0</v>
      </c>
      <c r="BR74" s="269">
        <f t="shared" si="87"/>
        <v>0</v>
      </c>
      <c r="BS74" s="269">
        <f t="shared" si="88"/>
        <v>0</v>
      </c>
      <c r="BT74" s="269">
        <f t="shared" si="89"/>
        <v>0</v>
      </c>
      <c r="BU74" s="270">
        <f t="shared" si="90"/>
        <v>0</v>
      </c>
      <c r="BV74" s="270">
        <f t="shared" si="91"/>
        <v>0</v>
      </c>
      <c r="BW74" s="270">
        <f t="shared" si="92"/>
        <v>0</v>
      </c>
      <c r="BX74" s="269">
        <f t="shared" si="109"/>
        <v>0</v>
      </c>
      <c r="BY74" s="269">
        <f t="shared" si="110"/>
        <v>0</v>
      </c>
      <c r="BZ74" s="269">
        <f t="shared" si="111"/>
        <v>0</v>
      </c>
      <c r="CA74" s="269">
        <f t="shared" si="112"/>
        <v>0</v>
      </c>
      <c r="CB74" s="269">
        <f t="shared" si="113"/>
        <v>0</v>
      </c>
      <c r="CC74" s="60"/>
      <c r="CD74" s="271">
        <f t="shared" si="114"/>
        <v>0</v>
      </c>
      <c r="CE74" s="272">
        <f t="shared" si="115"/>
        <v>0</v>
      </c>
      <c r="CF74" s="273">
        <f t="shared" si="116"/>
        <v>0</v>
      </c>
    </row>
    <row r="75" spans="1:84" s="153" customFormat="1" x14ac:dyDescent="0.2">
      <c r="A75" s="249"/>
      <c r="B75" s="183"/>
      <c r="C75" s="182"/>
      <c r="D75" s="184"/>
      <c r="E75" s="257" t="str">
        <f>IF(D75="","",(VLOOKUP(O75,Parametre!$A$15:$B$21,2)))</f>
        <v/>
      </c>
      <c r="F75" s="197"/>
      <c r="G75" s="198"/>
      <c r="H75" s="199"/>
      <c r="I75" s="199"/>
      <c r="J75" s="198"/>
      <c r="K75" s="200"/>
      <c r="L75" s="251"/>
      <c r="M75" s="157"/>
      <c r="N75" s="60"/>
      <c r="O75" s="258" t="str">
        <f t="shared" si="64"/>
        <v/>
      </c>
      <c r="P75" s="259">
        <f t="shared" si="93"/>
        <v>0</v>
      </c>
      <c r="Q75" s="259">
        <f t="shared" si="94"/>
        <v>0</v>
      </c>
      <c r="R75" s="60"/>
      <c r="S75" s="260">
        <f t="shared" si="65"/>
        <v>0</v>
      </c>
      <c r="T75" s="261"/>
      <c r="U75" s="262">
        <f t="shared" si="66"/>
        <v>0</v>
      </c>
      <c r="V75" s="262">
        <f t="shared" si="67"/>
        <v>0</v>
      </c>
      <c r="W75" s="60"/>
      <c r="X75" s="263">
        <f t="shared" si="60"/>
        <v>0</v>
      </c>
      <c r="Y75" s="264">
        <f t="shared" si="61"/>
        <v>0</v>
      </c>
      <c r="Z75" s="265"/>
      <c r="AA75" s="263">
        <f t="shared" si="62"/>
        <v>0</v>
      </c>
      <c r="AB75" s="264">
        <f t="shared" si="63"/>
        <v>0</v>
      </c>
      <c r="AC75" s="60"/>
      <c r="AD75" s="60" t="str">
        <f>IF(A75="","",(VLOOKUP(O75,Parametre!$E$2:$F$8,2)))</f>
        <v/>
      </c>
      <c r="AE75" s="60"/>
      <c r="AF75" s="266">
        <f t="shared" si="95"/>
        <v>0</v>
      </c>
      <c r="AG75" s="267">
        <f t="shared" si="96"/>
        <v>0</v>
      </c>
      <c r="AH75" s="267">
        <f t="shared" si="68"/>
        <v>0</v>
      </c>
      <c r="AI75" s="267">
        <f t="shared" si="97"/>
        <v>0</v>
      </c>
      <c r="AJ75" s="268">
        <f t="shared" si="98"/>
        <v>0</v>
      </c>
      <c r="AK75" s="60"/>
      <c r="AL75" s="266">
        <f t="shared" si="117"/>
        <v>0</v>
      </c>
      <c r="AM75" s="267">
        <f t="shared" si="99"/>
        <v>0</v>
      </c>
      <c r="AN75" s="267">
        <f t="shared" si="100"/>
        <v>0</v>
      </c>
      <c r="AO75" s="267">
        <f t="shared" si="101"/>
        <v>0</v>
      </c>
      <c r="AP75" s="268">
        <f t="shared" si="102"/>
        <v>0</v>
      </c>
      <c r="AQ75" s="60"/>
      <c r="AR75" s="266">
        <f t="shared" si="103"/>
        <v>0</v>
      </c>
      <c r="AS75" s="60"/>
      <c r="AT75" s="269">
        <f t="shared" si="69"/>
        <v>0</v>
      </c>
      <c r="AU75" s="269">
        <f t="shared" si="70"/>
        <v>0</v>
      </c>
      <c r="AV75" s="269">
        <f t="shared" si="71"/>
        <v>0</v>
      </c>
      <c r="AW75" s="270">
        <f t="shared" si="72"/>
        <v>0</v>
      </c>
      <c r="AX75" s="270">
        <f t="shared" si="73"/>
        <v>0</v>
      </c>
      <c r="AY75" s="270">
        <f t="shared" si="74"/>
        <v>0</v>
      </c>
      <c r="AZ75" s="269">
        <f t="shared" si="75"/>
        <v>0</v>
      </c>
      <c r="BA75" s="269">
        <f t="shared" si="76"/>
        <v>0</v>
      </c>
      <c r="BB75" s="269">
        <f t="shared" si="77"/>
        <v>0</v>
      </c>
      <c r="BC75" s="270">
        <f t="shared" si="78"/>
        <v>0</v>
      </c>
      <c r="BD75" s="270">
        <f t="shared" si="79"/>
        <v>0</v>
      </c>
      <c r="BE75" s="270">
        <f t="shared" si="80"/>
        <v>0</v>
      </c>
      <c r="BF75" s="269">
        <f t="shared" si="104"/>
        <v>0</v>
      </c>
      <c r="BG75" s="269">
        <f t="shared" si="105"/>
        <v>0</v>
      </c>
      <c r="BH75" s="269">
        <f t="shared" si="106"/>
        <v>0</v>
      </c>
      <c r="BI75" s="269">
        <f t="shared" si="107"/>
        <v>0</v>
      </c>
      <c r="BJ75" s="269">
        <f t="shared" si="108"/>
        <v>0</v>
      </c>
      <c r="BK75" s="60"/>
      <c r="BL75" s="269">
        <f t="shared" si="81"/>
        <v>0</v>
      </c>
      <c r="BM75" s="269">
        <f t="shared" si="82"/>
        <v>0</v>
      </c>
      <c r="BN75" s="269">
        <f t="shared" si="83"/>
        <v>0</v>
      </c>
      <c r="BO75" s="270">
        <f t="shared" si="84"/>
        <v>0</v>
      </c>
      <c r="BP75" s="270">
        <f t="shared" si="85"/>
        <v>0</v>
      </c>
      <c r="BQ75" s="270">
        <f t="shared" si="86"/>
        <v>0</v>
      </c>
      <c r="BR75" s="269">
        <f t="shared" si="87"/>
        <v>0</v>
      </c>
      <c r="BS75" s="269">
        <f t="shared" si="88"/>
        <v>0</v>
      </c>
      <c r="BT75" s="269">
        <f t="shared" si="89"/>
        <v>0</v>
      </c>
      <c r="BU75" s="270">
        <f t="shared" si="90"/>
        <v>0</v>
      </c>
      <c r="BV75" s="270">
        <f t="shared" si="91"/>
        <v>0</v>
      </c>
      <c r="BW75" s="270">
        <f t="shared" si="92"/>
        <v>0</v>
      </c>
      <c r="BX75" s="269">
        <f t="shared" si="109"/>
        <v>0</v>
      </c>
      <c r="BY75" s="269">
        <f t="shared" si="110"/>
        <v>0</v>
      </c>
      <c r="BZ75" s="269">
        <f t="shared" si="111"/>
        <v>0</v>
      </c>
      <c r="CA75" s="269">
        <f t="shared" si="112"/>
        <v>0</v>
      </c>
      <c r="CB75" s="269">
        <f t="shared" si="113"/>
        <v>0</v>
      </c>
      <c r="CC75" s="60"/>
      <c r="CD75" s="271">
        <f t="shared" si="114"/>
        <v>0</v>
      </c>
      <c r="CE75" s="272">
        <f t="shared" si="115"/>
        <v>0</v>
      </c>
      <c r="CF75" s="273">
        <f t="shared" si="116"/>
        <v>0</v>
      </c>
    </row>
    <row r="76" spans="1:84" s="153" customFormat="1" x14ac:dyDescent="0.2">
      <c r="A76" s="249"/>
      <c r="B76" s="183"/>
      <c r="C76" s="182"/>
      <c r="D76" s="184"/>
      <c r="E76" s="257" t="str">
        <f>IF(D76="","",(VLOOKUP(O76,Parametre!$A$15:$B$21,2)))</f>
        <v/>
      </c>
      <c r="F76" s="197"/>
      <c r="G76" s="198"/>
      <c r="H76" s="199"/>
      <c r="I76" s="199"/>
      <c r="J76" s="198"/>
      <c r="K76" s="200"/>
      <c r="L76" s="251"/>
      <c r="M76" s="157"/>
      <c r="N76" s="60"/>
      <c r="O76" s="258" t="str">
        <f t="shared" si="64"/>
        <v/>
      </c>
      <c r="P76" s="259">
        <f t="shared" si="93"/>
        <v>0</v>
      </c>
      <c r="Q76" s="259">
        <f t="shared" si="94"/>
        <v>0</v>
      </c>
      <c r="R76" s="60"/>
      <c r="S76" s="260">
        <f t="shared" si="65"/>
        <v>0</v>
      </c>
      <c r="T76" s="261"/>
      <c r="U76" s="262">
        <f t="shared" si="66"/>
        <v>0</v>
      </c>
      <c r="V76" s="262">
        <f t="shared" si="67"/>
        <v>0</v>
      </c>
      <c r="W76" s="60"/>
      <c r="X76" s="263">
        <f t="shared" si="60"/>
        <v>0</v>
      </c>
      <c r="Y76" s="264">
        <f t="shared" si="61"/>
        <v>0</v>
      </c>
      <c r="Z76" s="265"/>
      <c r="AA76" s="263">
        <f t="shared" si="62"/>
        <v>0</v>
      </c>
      <c r="AB76" s="264">
        <f t="shared" si="63"/>
        <v>0</v>
      </c>
      <c r="AC76" s="60"/>
      <c r="AD76" s="60" t="str">
        <f>IF(A76="","",(VLOOKUP(O76,Parametre!$E$2:$F$8,2)))</f>
        <v/>
      </c>
      <c r="AE76" s="60"/>
      <c r="AF76" s="266">
        <f t="shared" si="95"/>
        <v>0</v>
      </c>
      <c r="AG76" s="267">
        <f t="shared" si="96"/>
        <v>0</v>
      </c>
      <c r="AH76" s="267">
        <f t="shared" si="68"/>
        <v>0</v>
      </c>
      <c r="AI76" s="267">
        <f t="shared" si="97"/>
        <v>0</v>
      </c>
      <c r="AJ76" s="268">
        <f t="shared" si="98"/>
        <v>0</v>
      </c>
      <c r="AK76" s="60"/>
      <c r="AL76" s="266">
        <f t="shared" si="117"/>
        <v>0</v>
      </c>
      <c r="AM76" s="267">
        <f t="shared" si="99"/>
        <v>0</v>
      </c>
      <c r="AN76" s="267">
        <f t="shared" si="100"/>
        <v>0</v>
      </c>
      <c r="AO76" s="267">
        <f t="shared" si="101"/>
        <v>0</v>
      </c>
      <c r="AP76" s="268">
        <f t="shared" si="102"/>
        <v>0</v>
      </c>
      <c r="AQ76" s="60"/>
      <c r="AR76" s="266">
        <f t="shared" si="103"/>
        <v>0</v>
      </c>
      <c r="AS76" s="60"/>
      <c r="AT76" s="269">
        <f t="shared" si="69"/>
        <v>0</v>
      </c>
      <c r="AU76" s="269">
        <f t="shared" si="70"/>
        <v>0</v>
      </c>
      <c r="AV76" s="269">
        <f t="shared" si="71"/>
        <v>0</v>
      </c>
      <c r="AW76" s="270">
        <f t="shared" si="72"/>
        <v>0</v>
      </c>
      <c r="AX76" s="270">
        <f t="shared" si="73"/>
        <v>0</v>
      </c>
      <c r="AY76" s="270">
        <f t="shared" si="74"/>
        <v>0</v>
      </c>
      <c r="AZ76" s="269">
        <f t="shared" si="75"/>
        <v>0</v>
      </c>
      <c r="BA76" s="269">
        <f t="shared" si="76"/>
        <v>0</v>
      </c>
      <c r="BB76" s="269">
        <f t="shared" si="77"/>
        <v>0</v>
      </c>
      <c r="BC76" s="270">
        <f t="shared" si="78"/>
        <v>0</v>
      </c>
      <c r="BD76" s="270">
        <f t="shared" si="79"/>
        <v>0</v>
      </c>
      <c r="BE76" s="270">
        <f t="shared" si="80"/>
        <v>0</v>
      </c>
      <c r="BF76" s="269">
        <f t="shared" si="104"/>
        <v>0</v>
      </c>
      <c r="BG76" s="269">
        <f t="shared" si="105"/>
        <v>0</v>
      </c>
      <c r="BH76" s="269">
        <f t="shared" si="106"/>
        <v>0</v>
      </c>
      <c r="BI76" s="269">
        <f t="shared" si="107"/>
        <v>0</v>
      </c>
      <c r="BJ76" s="269">
        <f t="shared" si="108"/>
        <v>0</v>
      </c>
      <c r="BK76" s="60"/>
      <c r="BL76" s="269">
        <f t="shared" si="81"/>
        <v>0</v>
      </c>
      <c r="BM76" s="269">
        <f t="shared" si="82"/>
        <v>0</v>
      </c>
      <c r="BN76" s="269">
        <f t="shared" si="83"/>
        <v>0</v>
      </c>
      <c r="BO76" s="270">
        <f t="shared" si="84"/>
        <v>0</v>
      </c>
      <c r="BP76" s="270">
        <f t="shared" si="85"/>
        <v>0</v>
      </c>
      <c r="BQ76" s="270">
        <f t="shared" si="86"/>
        <v>0</v>
      </c>
      <c r="BR76" s="269">
        <f t="shared" si="87"/>
        <v>0</v>
      </c>
      <c r="BS76" s="269">
        <f t="shared" si="88"/>
        <v>0</v>
      </c>
      <c r="BT76" s="269">
        <f t="shared" si="89"/>
        <v>0</v>
      </c>
      <c r="BU76" s="270">
        <f t="shared" si="90"/>
        <v>0</v>
      </c>
      <c r="BV76" s="270">
        <f t="shared" si="91"/>
        <v>0</v>
      </c>
      <c r="BW76" s="270">
        <f t="shared" si="92"/>
        <v>0</v>
      </c>
      <c r="BX76" s="269">
        <f t="shared" si="109"/>
        <v>0</v>
      </c>
      <c r="BY76" s="269">
        <f t="shared" si="110"/>
        <v>0</v>
      </c>
      <c r="BZ76" s="269">
        <f t="shared" si="111"/>
        <v>0</v>
      </c>
      <c r="CA76" s="269">
        <f t="shared" si="112"/>
        <v>0</v>
      </c>
      <c r="CB76" s="269">
        <f t="shared" si="113"/>
        <v>0</v>
      </c>
      <c r="CC76" s="60"/>
      <c r="CD76" s="271">
        <f t="shared" si="114"/>
        <v>0</v>
      </c>
      <c r="CE76" s="272">
        <f t="shared" si="115"/>
        <v>0</v>
      </c>
      <c r="CF76" s="273">
        <f t="shared" si="116"/>
        <v>0</v>
      </c>
    </row>
    <row r="77" spans="1:84" s="153" customFormat="1" x14ac:dyDescent="0.2">
      <c r="A77" s="249"/>
      <c r="B77" s="183"/>
      <c r="C77" s="182"/>
      <c r="D77" s="184"/>
      <c r="E77" s="257" t="str">
        <f>IF(D77="","",(VLOOKUP(O77,Parametre!$A$15:$B$21,2)))</f>
        <v/>
      </c>
      <c r="F77" s="197"/>
      <c r="G77" s="198"/>
      <c r="H77" s="199"/>
      <c r="I77" s="199"/>
      <c r="J77" s="198"/>
      <c r="K77" s="200"/>
      <c r="L77" s="251"/>
      <c r="M77" s="157"/>
      <c r="N77" s="60"/>
      <c r="O77" s="258" t="str">
        <f t="shared" si="64"/>
        <v/>
      </c>
      <c r="P77" s="259">
        <f t="shared" si="93"/>
        <v>0</v>
      </c>
      <c r="Q77" s="259">
        <f t="shared" si="94"/>
        <v>0</v>
      </c>
      <c r="R77" s="60"/>
      <c r="S77" s="260">
        <f t="shared" si="65"/>
        <v>0</v>
      </c>
      <c r="T77" s="261"/>
      <c r="U77" s="262">
        <f t="shared" si="66"/>
        <v>0</v>
      </c>
      <c r="V77" s="262">
        <f t="shared" si="67"/>
        <v>0</v>
      </c>
      <c r="W77" s="60"/>
      <c r="X77" s="263">
        <f t="shared" si="60"/>
        <v>0</v>
      </c>
      <c r="Y77" s="264">
        <f t="shared" si="61"/>
        <v>0</v>
      </c>
      <c r="Z77" s="265"/>
      <c r="AA77" s="263">
        <f t="shared" si="62"/>
        <v>0</v>
      </c>
      <c r="AB77" s="264">
        <f t="shared" si="63"/>
        <v>0</v>
      </c>
      <c r="AC77" s="60"/>
      <c r="AD77" s="60" t="str">
        <f>IF(A77="","",(VLOOKUP(O77,Parametre!$E$2:$F$8,2)))</f>
        <v/>
      </c>
      <c r="AE77" s="60"/>
      <c r="AF77" s="266">
        <f t="shared" si="95"/>
        <v>0</v>
      </c>
      <c r="AG77" s="267">
        <f t="shared" si="96"/>
        <v>0</v>
      </c>
      <c r="AH77" s="267">
        <f t="shared" si="68"/>
        <v>0</v>
      </c>
      <c r="AI77" s="267">
        <f t="shared" si="97"/>
        <v>0</v>
      </c>
      <c r="AJ77" s="268">
        <f t="shared" si="98"/>
        <v>0</v>
      </c>
      <c r="AK77" s="60"/>
      <c r="AL77" s="266">
        <f t="shared" si="117"/>
        <v>0</v>
      </c>
      <c r="AM77" s="267">
        <f t="shared" si="99"/>
        <v>0</v>
      </c>
      <c r="AN77" s="267">
        <f t="shared" si="100"/>
        <v>0</v>
      </c>
      <c r="AO77" s="267">
        <f t="shared" si="101"/>
        <v>0</v>
      </c>
      <c r="AP77" s="268">
        <f t="shared" si="102"/>
        <v>0</v>
      </c>
      <c r="AQ77" s="60"/>
      <c r="AR77" s="266">
        <f t="shared" si="103"/>
        <v>0</v>
      </c>
      <c r="AS77" s="60"/>
      <c r="AT77" s="269">
        <f t="shared" si="69"/>
        <v>0</v>
      </c>
      <c r="AU77" s="269">
        <f t="shared" si="70"/>
        <v>0</v>
      </c>
      <c r="AV77" s="269">
        <f t="shared" si="71"/>
        <v>0</v>
      </c>
      <c r="AW77" s="270">
        <f t="shared" si="72"/>
        <v>0</v>
      </c>
      <c r="AX77" s="270">
        <f t="shared" si="73"/>
        <v>0</v>
      </c>
      <c r="AY77" s="270">
        <f t="shared" si="74"/>
        <v>0</v>
      </c>
      <c r="AZ77" s="269">
        <f t="shared" si="75"/>
        <v>0</v>
      </c>
      <c r="BA77" s="269">
        <f t="shared" si="76"/>
        <v>0</v>
      </c>
      <c r="BB77" s="269">
        <f t="shared" si="77"/>
        <v>0</v>
      </c>
      <c r="BC77" s="270">
        <f t="shared" si="78"/>
        <v>0</v>
      </c>
      <c r="BD77" s="270">
        <f t="shared" si="79"/>
        <v>0</v>
      </c>
      <c r="BE77" s="270">
        <f t="shared" si="80"/>
        <v>0</v>
      </c>
      <c r="BF77" s="269">
        <f t="shared" si="104"/>
        <v>0</v>
      </c>
      <c r="BG77" s="269">
        <f t="shared" si="105"/>
        <v>0</v>
      </c>
      <c r="BH77" s="269">
        <f t="shared" si="106"/>
        <v>0</v>
      </c>
      <c r="BI77" s="269">
        <f t="shared" si="107"/>
        <v>0</v>
      </c>
      <c r="BJ77" s="269">
        <f t="shared" si="108"/>
        <v>0</v>
      </c>
      <c r="BK77" s="60"/>
      <c r="BL77" s="269">
        <f t="shared" si="81"/>
        <v>0</v>
      </c>
      <c r="BM77" s="269">
        <f t="shared" si="82"/>
        <v>0</v>
      </c>
      <c r="BN77" s="269">
        <f t="shared" si="83"/>
        <v>0</v>
      </c>
      <c r="BO77" s="270">
        <f t="shared" si="84"/>
        <v>0</v>
      </c>
      <c r="BP77" s="270">
        <f t="shared" si="85"/>
        <v>0</v>
      </c>
      <c r="BQ77" s="270">
        <f t="shared" si="86"/>
        <v>0</v>
      </c>
      <c r="BR77" s="269">
        <f t="shared" si="87"/>
        <v>0</v>
      </c>
      <c r="BS77" s="269">
        <f t="shared" si="88"/>
        <v>0</v>
      </c>
      <c r="BT77" s="269">
        <f t="shared" si="89"/>
        <v>0</v>
      </c>
      <c r="BU77" s="270">
        <f t="shared" si="90"/>
        <v>0</v>
      </c>
      <c r="BV77" s="270">
        <f t="shared" si="91"/>
        <v>0</v>
      </c>
      <c r="BW77" s="270">
        <f t="shared" si="92"/>
        <v>0</v>
      </c>
      <c r="BX77" s="269">
        <f t="shared" si="109"/>
        <v>0</v>
      </c>
      <c r="BY77" s="269">
        <f t="shared" si="110"/>
        <v>0</v>
      </c>
      <c r="BZ77" s="269">
        <f t="shared" si="111"/>
        <v>0</v>
      </c>
      <c r="CA77" s="269">
        <f t="shared" si="112"/>
        <v>0</v>
      </c>
      <c r="CB77" s="269">
        <f t="shared" si="113"/>
        <v>0</v>
      </c>
      <c r="CC77" s="60"/>
      <c r="CD77" s="271">
        <f t="shared" si="114"/>
        <v>0</v>
      </c>
      <c r="CE77" s="272">
        <f t="shared" si="115"/>
        <v>0</v>
      </c>
      <c r="CF77" s="273">
        <f t="shared" si="116"/>
        <v>0</v>
      </c>
    </row>
    <row r="78" spans="1:84" s="153" customFormat="1" x14ac:dyDescent="0.2">
      <c r="A78" s="249"/>
      <c r="B78" s="183"/>
      <c r="C78" s="182"/>
      <c r="D78" s="184"/>
      <c r="E78" s="257" t="str">
        <f>IF(D78="","",(VLOOKUP(O78,Parametre!$A$15:$B$21,2)))</f>
        <v/>
      </c>
      <c r="F78" s="197"/>
      <c r="G78" s="198"/>
      <c r="H78" s="199"/>
      <c r="I78" s="199"/>
      <c r="J78" s="198"/>
      <c r="K78" s="200"/>
      <c r="L78" s="251"/>
      <c r="M78" s="157"/>
      <c r="N78" s="60"/>
      <c r="O78" s="258" t="str">
        <f t="shared" si="64"/>
        <v/>
      </c>
      <c r="P78" s="259">
        <f t="shared" si="93"/>
        <v>0</v>
      </c>
      <c r="Q78" s="259">
        <f t="shared" si="94"/>
        <v>0</v>
      </c>
      <c r="R78" s="60"/>
      <c r="S78" s="260">
        <f t="shared" si="65"/>
        <v>0</v>
      </c>
      <c r="T78" s="261"/>
      <c r="U78" s="262">
        <f t="shared" si="66"/>
        <v>0</v>
      </c>
      <c r="V78" s="262">
        <f t="shared" si="67"/>
        <v>0</v>
      </c>
      <c r="W78" s="60"/>
      <c r="X78" s="263">
        <f t="shared" si="60"/>
        <v>0</v>
      </c>
      <c r="Y78" s="264">
        <f t="shared" si="61"/>
        <v>0</v>
      </c>
      <c r="Z78" s="265"/>
      <c r="AA78" s="263">
        <f t="shared" si="62"/>
        <v>0</v>
      </c>
      <c r="AB78" s="264">
        <f t="shared" si="63"/>
        <v>0</v>
      </c>
      <c r="AC78" s="60"/>
      <c r="AD78" s="60" t="str">
        <f>IF(A78="","",(VLOOKUP(O78,Parametre!$E$2:$F$8,2)))</f>
        <v/>
      </c>
      <c r="AE78" s="60"/>
      <c r="AF78" s="266">
        <f t="shared" si="95"/>
        <v>0</v>
      </c>
      <c r="AG78" s="267">
        <f t="shared" si="96"/>
        <v>0</v>
      </c>
      <c r="AH78" s="267">
        <f t="shared" si="68"/>
        <v>0</v>
      </c>
      <c r="AI78" s="267">
        <f t="shared" si="97"/>
        <v>0</v>
      </c>
      <c r="AJ78" s="268">
        <f t="shared" si="98"/>
        <v>0</v>
      </c>
      <c r="AK78" s="60"/>
      <c r="AL78" s="266">
        <f t="shared" si="117"/>
        <v>0</v>
      </c>
      <c r="AM78" s="267">
        <f t="shared" si="99"/>
        <v>0</v>
      </c>
      <c r="AN78" s="267">
        <f t="shared" si="100"/>
        <v>0</v>
      </c>
      <c r="AO78" s="267">
        <f t="shared" si="101"/>
        <v>0</v>
      </c>
      <c r="AP78" s="268">
        <f t="shared" si="102"/>
        <v>0</v>
      </c>
      <c r="AQ78" s="60"/>
      <c r="AR78" s="266">
        <f t="shared" si="103"/>
        <v>0</v>
      </c>
      <c r="AS78" s="60"/>
      <c r="AT78" s="269">
        <f t="shared" si="69"/>
        <v>0</v>
      </c>
      <c r="AU78" s="269">
        <f t="shared" si="70"/>
        <v>0</v>
      </c>
      <c r="AV78" s="269">
        <f t="shared" si="71"/>
        <v>0</v>
      </c>
      <c r="AW78" s="270">
        <f t="shared" si="72"/>
        <v>0</v>
      </c>
      <c r="AX78" s="270">
        <f t="shared" si="73"/>
        <v>0</v>
      </c>
      <c r="AY78" s="270">
        <f t="shared" si="74"/>
        <v>0</v>
      </c>
      <c r="AZ78" s="269">
        <f t="shared" si="75"/>
        <v>0</v>
      </c>
      <c r="BA78" s="269">
        <f t="shared" si="76"/>
        <v>0</v>
      </c>
      <c r="BB78" s="269">
        <f t="shared" si="77"/>
        <v>0</v>
      </c>
      <c r="BC78" s="270">
        <f t="shared" si="78"/>
        <v>0</v>
      </c>
      <c r="BD78" s="270">
        <f t="shared" si="79"/>
        <v>0</v>
      </c>
      <c r="BE78" s="270">
        <f t="shared" si="80"/>
        <v>0</v>
      </c>
      <c r="BF78" s="269">
        <f t="shared" si="104"/>
        <v>0</v>
      </c>
      <c r="BG78" s="269">
        <f t="shared" si="105"/>
        <v>0</v>
      </c>
      <c r="BH78" s="269">
        <f t="shared" si="106"/>
        <v>0</v>
      </c>
      <c r="BI78" s="269">
        <f t="shared" si="107"/>
        <v>0</v>
      </c>
      <c r="BJ78" s="269">
        <f t="shared" si="108"/>
        <v>0</v>
      </c>
      <c r="BK78" s="60"/>
      <c r="BL78" s="269">
        <f t="shared" si="81"/>
        <v>0</v>
      </c>
      <c r="BM78" s="269">
        <f t="shared" si="82"/>
        <v>0</v>
      </c>
      <c r="BN78" s="269">
        <f t="shared" si="83"/>
        <v>0</v>
      </c>
      <c r="BO78" s="270">
        <f t="shared" si="84"/>
        <v>0</v>
      </c>
      <c r="BP78" s="270">
        <f t="shared" si="85"/>
        <v>0</v>
      </c>
      <c r="BQ78" s="270">
        <f t="shared" si="86"/>
        <v>0</v>
      </c>
      <c r="BR78" s="269">
        <f t="shared" si="87"/>
        <v>0</v>
      </c>
      <c r="BS78" s="269">
        <f t="shared" si="88"/>
        <v>0</v>
      </c>
      <c r="BT78" s="269">
        <f t="shared" si="89"/>
        <v>0</v>
      </c>
      <c r="BU78" s="270">
        <f t="shared" si="90"/>
        <v>0</v>
      </c>
      <c r="BV78" s="270">
        <f t="shared" si="91"/>
        <v>0</v>
      </c>
      <c r="BW78" s="270">
        <f t="shared" si="92"/>
        <v>0</v>
      </c>
      <c r="BX78" s="269">
        <f t="shared" si="109"/>
        <v>0</v>
      </c>
      <c r="BY78" s="269">
        <f t="shared" si="110"/>
        <v>0</v>
      </c>
      <c r="BZ78" s="269">
        <f t="shared" si="111"/>
        <v>0</v>
      </c>
      <c r="CA78" s="269">
        <f t="shared" si="112"/>
        <v>0</v>
      </c>
      <c r="CB78" s="269">
        <f t="shared" si="113"/>
        <v>0</v>
      </c>
      <c r="CC78" s="60"/>
      <c r="CD78" s="271">
        <f t="shared" si="114"/>
        <v>0</v>
      </c>
      <c r="CE78" s="272">
        <f t="shared" si="115"/>
        <v>0</v>
      </c>
      <c r="CF78" s="273">
        <f t="shared" si="116"/>
        <v>0</v>
      </c>
    </row>
    <row r="79" spans="1:84" s="153" customFormat="1" x14ac:dyDescent="0.2">
      <c r="A79" s="249"/>
      <c r="B79" s="183"/>
      <c r="C79" s="182"/>
      <c r="D79" s="184"/>
      <c r="E79" s="257" t="str">
        <f>IF(D79="","",(VLOOKUP(O79,Parametre!$A$15:$B$21,2)))</f>
        <v/>
      </c>
      <c r="F79" s="197"/>
      <c r="G79" s="198"/>
      <c r="H79" s="199"/>
      <c r="I79" s="199"/>
      <c r="J79" s="198"/>
      <c r="K79" s="200"/>
      <c r="L79" s="251"/>
      <c r="M79" s="157"/>
      <c r="N79" s="60"/>
      <c r="O79" s="258" t="str">
        <f t="shared" si="64"/>
        <v/>
      </c>
      <c r="P79" s="259">
        <f t="shared" si="93"/>
        <v>0</v>
      </c>
      <c r="Q79" s="259">
        <f t="shared" si="94"/>
        <v>0</v>
      </c>
      <c r="R79" s="60"/>
      <c r="S79" s="260">
        <f t="shared" si="65"/>
        <v>0</v>
      </c>
      <c r="T79" s="261"/>
      <c r="U79" s="262">
        <f t="shared" si="66"/>
        <v>0</v>
      </c>
      <c r="V79" s="262">
        <f t="shared" si="67"/>
        <v>0</v>
      </c>
      <c r="W79" s="60"/>
      <c r="X79" s="263">
        <f t="shared" ref="X79:X142" si="118">U79</f>
        <v>0</v>
      </c>
      <c r="Y79" s="264">
        <f t="shared" ref="Y79:Y142" si="119">X79*24</f>
        <v>0</v>
      </c>
      <c r="Z79" s="265"/>
      <c r="AA79" s="263">
        <f t="shared" ref="AA79:AA142" si="120">V79</f>
        <v>0</v>
      </c>
      <c r="AB79" s="264">
        <f t="shared" ref="AB79:AB142" si="121">AA79*24</f>
        <v>0</v>
      </c>
      <c r="AC79" s="60"/>
      <c r="AD79" s="60" t="str">
        <f>IF(A79="","",(VLOOKUP(O79,Parametre!$E$2:$F$8,2)))</f>
        <v/>
      </c>
      <c r="AE79" s="60"/>
      <c r="AF79" s="266">
        <f t="shared" si="95"/>
        <v>0</v>
      </c>
      <c r="AG79" s="267">
        <f t="shared" si="96"/>
        <v>0</v>
      </c>
      <c r="AH79" s="267">
        <f t="shared" si="68"/>
        <v>0</v>
      </c>
      <c r="AI79" s="267">
        <f t="shared" si="97"/>
        <v>0</v>
      </c>
      <c r="AJ79" s="268">
        <f t="shared" si="98"/>
        <v>0</v>
      </c>
      <c r="AK79" s="60"/>
      <c r="AL79" s="266">
        <f t="shared" si="117"/>
        <v>0</v>
      </c>
      <c r="AM79" s="267">
        <f t="shared" si="99"/>
        <v>0</v>
      </c>
      <c r="AN79" s="267">
        <f t="shared" si="100"/>
        <v>0</v>
      </c>
      <c r="AO79" s="267">
        <f t="shared" si="101"/>
        <v>0</v>
      </c>
      <c r="AP79" s="268">
        <f t="shared" si="102"/>
        <v>0</v>
      </c>
      <c r="AQ79" s="60"/>
      <c r="AR79" s="266">
        <f t="shared" si="103"/>
        <v>0</v>
      </c>
      <c r="AS79" s="60"/>
      <c r="AT79" s="269">
        <f t="shared" si="69"/>
        <v>0</v>
      </c>
      <c r="AU79" s="269">
        <f t="shared" si="70"/>
        <v>0</v>
      </c>
      <c r="AV79" s="269">
        <f t="shared" si="71"/>
        <v>0</v>
      </c>
      <c r="AW79" s="270">
        <f t="shared" si="72"/>
        <v>0</v>
      </c>
      <c r="AX79" s="270">
        <f t="shared" si="73"/>
        <v>0</v>
      </c>
      <c r="AY79" s="270">
        <f t="shared" si="74"/>
        <v>0</v>
      </c>
      <c r="AZ79" s="269">
        <f t="shared" si="75"/>
        <v>0</v>
      </c>
      <c r="BA79" s="269">
        <f t="shared" si="76"/>
        <v>0</v>
      </c>
      <c r="BB79" s="269">
        <f t="shared" si="77"/>
        <v>0</v>
      </c>
      <c r="BC79" s="270">
        <f t="shared" si="78"/>
        <v>0</v>
      </c>
      <c r="BD79" s="270">
        <f t="shared" si="79"/>
        <v>0</v>
      </c>
      <c r="BE79" s="270">
        <f t="shared" si="80"/>
        <v>0</v>
      </c>
      <c r="BF79" s="269">
        <f t="shared" si="104"/>
        <v>0</v>
      </c>
      <c r="BG79" s="269">
        <f t="shared" si="105"/>
        <v>0</v>
      </c>
      <c r="BH79" s="269">
        <f t="shared" si="106"/>
        <v>0</v>
      </c>
      <c r="BI79" s="269">
        <f t="shared" si="107"/>
        <v>0</v>
      </c>
      <c r="BJ79" s="269">
        <f t="shared" si="108"/>
        <v>0</v>
      </c>
      <c r="BK79" s="60"/>
      <c r="BL79" s="269">
        <f t="shared" si="81"/>
        <v>0</v>
      </c>
      <c r="BM79" s="269">
        <f t="shared" si="82"/>
        <v>0</v>
      </c>
      <c r="BN79" s="269">
        <f t="shared" si="83"/>
        <v>0</v>
      </c>
      <c r="BO79" s="270">
        <f t="shared" si="84"/>
        <v>0</v>
      </c>
      <c r="BP79" s="270">
        <f t="shared" si="85"/>
        <v>0</v>
      </c>
      <c r="BQ79" s="270">
        <f t="shared" si="86"/>
        <v>0</v>
      </c>
      <c r="BR79" s="269">
        <f t="shared" si="87"/>
        <v>0</v>
      </c>
      <c r="BS79" s="269">
        <f t="shared" si="88"/>
        <v>0</v>
      </c>
      <c r="BT79" s="269">
        <f t="shared" si="89"/>
        <v>0</v>
      </c>
      <c r="BU79" s="270">
        <f t="shared" si="90"/>
        <v>0</v>
      </c>
      <c r="BV79" s="270">
        <f t="shared" si="91"/>
        <v>0</v>
      </c>
      <c r="BW79" s="270">
        <f t="shared" si="92"/>
        <v>0</v>
      </c>
      <c r="BX79" s="269">
        <f t="shared" si="109"/>
        <v>0</v>
      </c>
      <c r="BY79" s="269">
        <f t="shared" si="110"/>
        <v>0</v>
      </c>
      <c r="BZ79" s="269">
        <f t="shared" si="111"/>
        <v>0</v>
      </c>
      <c r="CA79" s="269">
        <f t="shared" si="112"/>
        <v>0</v>
      </c>
      <c r="CB79" s="269">
        <f t="shared" si="113"/>
        <v>0</v>
      </c>
      <c r="CC79" s="60"/>
      <c r="CD79" s="271">
        <f t="shared" si="114"/>
        <v>0</v>
      </c>
      <c r="CE79" s="272">
        <f t="shared" si="115"/>
        <v>0</v>
      </c>
      <c r="CF79" s="273">
        <f t="shared" si="116"/>
        <v>0</v>
      </c>
    </row>
    <row r="80" spans="1:84" s="153" customFormat="1" x14ac:dyDescent="0.2">
      <c r="A80" s="249"/>
      <c r="B80" s="183"/>
      <c r="C80" s="182"/>
      <c r="D80" s="184"/>
      <c r="E80" s="257" t="str">
        <f>IF(D80="","",(VLOOKUP(O80,Parametre!$A$15:$B$21,2)))</f>
        <v/>
      </c>
      <c r="F80" s="197"/>
      <c r="G80" s="198"/>
      <c r="H80" s="199"/>
      <c r="I80" s="199"/>
      <c r="J80" s="198"/>
      <c r="K80" s="200"/>
      <c r="L80" s="251"/>
      <c r="M80" s="157"/>
      <c r="N80" s="60"/>
      <c r="O80" s="258" t="str">
        <f t="shared" si="64"/>
        <v/>
      </c>
      <c r="P80" s="259">
        <f t="shared" si="93"/>
        <v>0</v>
      </c>
      <c r="Q80" s="259">
        <f t="shared" si="94"/>
        <v>0</v>
      </c>
      <c r="R80" s="60"/>
      <c r="S80" s="260">
        <f t="shared" si="65"/>
        <v>0</v>
      </c>
      <c r="T80" s="261"/>
      <c r="U80" s="262">
        <f t="shared" si="66"/>
        <v>0</v>
      </c>
      <c r="V80" s="262">
        <f t="shared" si="67"/>
        <v>0</v>
      </c>
      <c r="W80" s="60"/>
      <c r="X80" s="263">
        <f t="shared" si="118"/>
        <v>0</v>
      </c>
      <c r="Y80" s="264">
        <f t="shared" si="119"/>
        <v>0</v>
      </c>
      <c r="Z80" s="265"/>
      <c r="AA80" s="263">
        <f t="shared" si="120"/>
        <v>0</v>
      </c>
      <c r="AB80" s="264">
        <f t="shared" si="121"/>
        <v>0</v>
      </c>
      <c r="AC80" s="60"/>
      <c r="AD80" s="60" t="str">
        <f>IF(A80="","",(VLOOKUP(O80,Parametre!$E$2:$F$8,2)))</f>
        <v/>
      </c>
      <c r="AE80" s="60"/>
      <c r="AF80" s="266">
        <f t="shared" si="95"/>
        <v>0</v>
      </c>
      <c r="AG80" s="267">
        <f t="shared" si="96"/>
        <v>0</v>
      </c>
      <c r="AH80" s="267">
        <f t="shared" si="68"/>
        <v>0</v>
      </c>
      <c r="AI80" s="267">
        <f t="shared" si="97"/>
        <v>0</v>
      </c>
      <c r="AJ80" s="268">
        <f t="shared" si="98"/>
        <v>0</v>
      </c>
      <c r="AK80" s="60"/>
      <c r="AL80" s="266">
        <f t="shared" si="117"/>
        <v>0</v>
      </c>
      <c r="AM80" s="267">
        <f t="shared" si="99"/>
        <v>0</v>
      </c>
      <c r="AN80" s="267">
        <f t="shared" si="100"/>
        <v>0</v>
      </c>
      <c r="AO80" s="267">
        <f t="shared" si="101"/>
        <v>0</v>
      </c>
      <c r="AP80" s="268">
        <f t="shared" si="102"/>
        <v>0</v>
      </c>
      <c r="AQ80" s="60"/>
      <c r="AR80" s="266">
        <f t="shared" si="103"/>
        <v>0</v>
      </c>
      <c r="AS80" s="60"/>
      <c r="AT80" s="269">
        <f t="shared" si="69"/>
        <v>0</v>
      </c>
      <c r="AU80" s="269">
        <f t="shared" si="70"/>
        <v>0</v>
      </c>
      <c r="AV80" s="269">
        <f t="shared" si="71"/>
        <v>0</v>
      </c>
      <c r="AW80" s="270">
        <f t="shared" si="72"/>
        <v>0</v>
      </c>
      <c r="AX80" s="270">
        <f t="shared" si="73"/>
        <v>0</v>
      </c>
      <c r="AY80" s="270">
        <f t="shared" si="74"/>
        <v>0</v>
      </c>
      <c r="AZ80" s="269">
        <f t="shared" si="75"/>
        <v>0</v>
      </c>
      <c r="BA80" s="269">
        <f t="shared" si="76"/>
        <v>0</v>
      </c>
      <c r="BB80" s="269">
        <f t="shared" si="77"/>
        <v>0</v>
      </c>
      <c r="BC80" s="270">
        <f t="shared" si="78"/>
        <v>0</v>
      </c>
      <c r="BD80" s="270">
        <f t="shared" si="79"/>
        <v>0</v>
      </c>
      <c r="BE80" s="270">
        <f t="shared" si="80"/>
        <v>0</v>
      </c>
      <c r="BF80" s="269">
        <f t="shared" si="104"/>
        <v>0</v>
      </c>
      <c r="BG80" s="269">
        <f t="shared" si="105"/>
        <v>0</v>
      </c>
      <c r="BH80" s="269">
        <f t="shared" si="106"/>
        <v>0</v>
      </c>
      <c r="BI80" s="269">
        <f t="shared" si="107"/>
        <v>0</v>
      </c>
      <c r="BJ80" s="269">
        <f t="shared" si="108"/>
        <v>0</v>
      </c>
      <c r="BK80" s="60"/>
      <c r="BL80" s="269">
        <f t="shared" si="81"/>
        <v>0</v>
      </c>
      <c r="BM80" s="269">
        <f t="shared" si="82"/>
        <v>0</v>
      </c>
      <c r="BN80" s="269">
        <f t="shared" si="83"/>
        <v>0</v>
      </c>
      <c r="BO80" s="270">
        <f t="shared" si="84"/>
        <v>0</v>
      </c>
      <c r="BP80" s="270">
        <f t="shared" si="85"/>
        <v>0</v>
      </c>
      <c r="BQ80" s="270">
        <f t="shared" si="86"/>
        <v>0</v>
      </c>
      <c r="BR80" s="269">
        <f t="shared" si="87"/>
        <v>0</v>
      </c>
      <c r="BS80" s="269">
        <f t="shared" si="88"/>
        <v>0</v>
      </c>
      <c r="BT80" s="269">
        <f t="shared" si="89"/>
        <v>0</v>
      </c>
      <c r="BU80" s="270">
        <f t="shared" si="90"/>
        <v>0</v>
      </c>
      <c r="BV80" s="270">
        <f t="shared" si="91"/>
        <v>0</v>
      </c>
      <c r="BW80" s="270">
        <f t="shared" si="92"/>
        <v>0</v>
      </c>
      <c r="BX80" s="269">
        <f t="shared" si="109"/>
        <v>0</v>
      </c>
      <c r="BY80" s="269">
        <f t="shared" si="110"/>
        <v>0</v>
      </c>
      <c r="BZ80" s="269">
        <f t="shared" si="111"/>
        <v>0</v>
      </c>
      <c r="CA80" s="269">
        <f t="shared" si="112"/>
        <v>0</v>
      </c>
      <c r="CB80" s="269">
        <f t="shared" si="113"/>
        <v>0</v>
      </c>
      <c r="CC80" s="60"/>
      <c r="CD80" s="271">
        <f t="shared" si="114"/>
        <v>0</v>
      </c>
      <c r="CE80" s="272">
        <f t="shared" si="115"/>
        <v>0</v>
      </c>
      <c r="CF80" s="273">
        <f t="shared" si="116"/>
        <v>0</v>
      </c>
    </row>
    <row r="81" spans="1:84" s="153" customFormat="1" x14ac:dyDescent="0.2">
      <c r="A81" s="249"/>
      <c r="B81" s="183"/>
      <c r="C81" s="182"/>
      <c r="D81" s="184"/>
      <c r="E81" s="257" t="str">
        <f>IF(D81="","",(VLOOKUP(O81,Parametre!$A$15:$B$21,2)))</f>
        <v/>
      </c>
      <c r="F81" s="197"/>
      <c r="G81" s="198"/>
      <c r="H81" s="199"/>
      <c r="I81" s="199"/>
      <c r="J81" s="198"/>
      <c r="K81" s="200"/>
      <c r="L81" s="251"/>
      <c r="M81" s="157"/>
      <c r="N81" s="60"/>
      <c r="O81" s="258" t="str">
        <f t="shared" si="64"/>
        <v/>
      </c>
      <c r="P81" s="259">
        <f t="shared" si="93"/>
        <v>0</v>
      </c>
      <c r="Q81" s="259">
        <f t="shared" si="94"/>
        <v>0</v>
      </c>
      <c r="R81" s="60"/>
      <c r="S81" s="260">
        <f t="shared" si="65"/>
        <v>0</v>
      </c>
      <c r="T81" s="261"/>
      <c r="U81" s="262">
        <f t="shared" si="66"/>
        <v>0</v>
      </c>
      <c r="V81" s="262">
        <f t="shared" si="67"/>
        <v>0</v>
      </c>
      <c r="W81" s="60"/>
      <c r="X81" s="263">
        <f t="shared" si="118"/>
        <v>0</v>
      </c>
      <c r="Y81" s="264">
        <f t="shared" si="119"/>
        <v>0</v>
      </c>
      <c r="Z81" s="265"/>
      <c r="AA81" s="263">
        <f t="shared" si="120"/>
        <v>0</v>
      </c>
      <c r="AB81" s="264">
        <f t="shared" si="121"/>
        <v>0</v>
      </c>
      <c r="AC81" s="60"/>
      <c r="AD81" s="60" t="str">
        <f>IF(A81="","",(VLOOKUP(O81,Parametre!$E$2:$F$8,2)))</f>
        <v/>
      </c>
      <c r="AE81" s="60"/>
      <c r="AF81" s="266">
        <f t="shared" si="95"/>
        <v>0</v>
      </c>
      <c r="AG81" s="267">
        <f t="shared" si="96"/>
        <v>0</v>
      </c>
      <c r="AH81" s="267">
        <f t="shared" si="68"/>
        <v>0</v>
      </c>
      <c r="AI81" s="267">
        <f t="shared" si="97"/>
        <v>0</v>
      </c>
      <c r="AJ81" s="268">
        <f t="shared" si="98"/>
        <v>0</v>
      </c>
      <c r="AK81" s="60"/>
      <c r="AL81" s="266">
        <f t="shared" si="117"/>
        <v>0</v>
      </c>
      <c r="AM81" s="267">
        <f t="shared" si="99"/>
        <v>0</v>
      </c>
      <c r="AN81" s="267">
        <f t="shared" si="100"/>
        <v>0</v>
      </c>
      <c r="AO81" s="267">
        <f t="shared" si="101"/>
        <v>0</v>
      </c>
      <c r="AP81" s="268">
        <f t="shared" si="102"/>
        <v>0</v>
      </c>
      <c r="AQ81" s="60"/>
      <c r="AR81" s="266">
        <f t="shared" si="103"/>
        <v>0</v>
      </c>
      <c r="AS81" s="60"/>
      <c r="AT81" s="269">
        <f t="shared" si="69"/>
        <v>0</v>
      </c>
      <c r="AU81" s="269">
        <f t="shared" si="70"/>
        <v>0</v>
      </c>
      <c r="AV81" s="269">
        <f t="shared" si="71"/>
        <v>0</v>
      </c>
      <c r="AW81" s="270">
        <f t="shared" si="72"/>
        <v>0</v>
      </c>
      <c r="AX81" s="270">
        <f t="shared" si="73"/>
        <v>0</v>
      </c>
      <c r="AY81" s="270">
        <f t="shared" si="74"/>
        <v>0</v>
      </c>
      <c r="AZ81" s="269">
        <f t="shared" si="75"/>
        <v>0</v>
      </c>
      <c r="BA81" s="269">
        <f t="shared" si="76"/>
        <v>0</v>
      </c>
      <c r="BB81" s="269">
        <f t="shared" si="77"/>
        <v>0</v>
      </c>
      <c r="BC81" s="270">
        <f t="shared" si="78"/>
        <v>0</v>
      </c>
      <c r="BD81" s="270">
        <f t="shared" si="79"/>
        <v>0</v>
      </c>
      <c r="BE81" s="270">
        <f t="shared" si="80"/>
        <v>0</v>
      </c>
      <c r="BF81" s="269">
        <f t="shared" si="104"/>
        <v>0</v>
      </c>
      <c r="BG81" s="269">
        <f t="shared" si="105"/>
        <v>0</v>
      </c>
      <c r="BH81" s="269">
        <f t="shared" si="106"/>
        <v>0</v>
      </c>
      <c r="BI81" s="269">
        <f t="shared" si="107"/>
        <v>0</v>
      </c>
      <c r="BJ81" s="269">
        <f t="shared" si="108"/>
        <v>0</v>
      </c>
      <c r="BK81" s="60"/>
      <c r="BL81" s="269">
        <f t="shared" si="81"/>
        <v>0</v>
      </c>
      <c r="BM81" s="269">
        <f t="shared" si="82"/>
        <v>0</v>
      </c>
      <c r="BN81" s="269">
        <f t="shared" si="83"/>
        <v>0</v>
      </c>
      <c r="BO81" s="270">
        <f t="shared" si="84"/>
        <v>0</v>
      </c>
      <c r="BP81" s="270">
        <f t="shared" si="85"/>
        <v>0</v>
      </c>
      <c r="BQ81" s="270">
        <f t="shared" si="86"/>
        <v>0</v>
      </c>
      <c r="BR81" s="269">
        <f t="shared" si="87"/>
        <v>0</v>
      </c>
      <c r="BS81" s="269">
        <f t="shared" si="88"/>
        <v>0</v>
      </c>
      <c r="BT81" s="269">
        <f t="shared" si="89"/>
        <v>0</v>
      </c>
      <c r="BU81" s="270">
        <f t="shared" si="90"/>
        <v>0</v>
      </c>
      <c r="BV81" s="270">
        <f t="shared" si="91"/>
        <v>0</v>
      </c>
      <c r="BW81" s="270">
        <f t="shared" si="92"/>
        <v>0</v>
      </c>
      <c r="BX81" s="269">
        <f t="shared" si="109"/>
        <v>0</v>
      </c>
      <c r="BY81" s="269">
        <f t="shared" si="110"/>
        <v>0</v>
      </c>
      <c r="BZ81" s="269">
        <f t="shared" si="111"/>
        <v>0</v>
      </c>
      <c r="CA81" s="269">
        <f t="shared" si="112"/>
        <v>0</v>
      </c>
      <c r="CB81" s="269">
        <f t="shared" si="113"/>
        <v>0</v>
      </c>
      <c r="CC81" s="60"/>
      <c r="CD81" s="271">
        <f t="shared" si="114"/>
        <v>0</v>
      </c>
      <c r="CE81" s="272">
        <f t="shared" si="115"/>
        <v>0</v>
      </c>
      <c r="CF81" s="273">
        <f t="shared" si="116"/>
        <v>0</v>
      </c>
    </row>
    <row r="82" spans="1:84" s="153" customFormat="1" x14ac:dyDescent="0.2">
      <c r="A82" s="249"/>
      <c r="B82" s="183"/>
      <c r="C82" s="182"/>
      <c r="D82" s="184"/>
      <c r="E82" s="257" t="str">
        <f>IF(D82="","",(VLOOKUP(O82,Parametre!$A$15:$B$21,2)))</f>
        <v/>
      </c>
      <c r="F82" s="197"/>
      <c r="G82" s="198"/>
      <c r="H82" s="199"/>
      <c r="I82" s="199"/>
      <c r="J82" s="198"/>
      <c r="K82" s="200"/>
      <c r="L82" s="251"/>
      <c r="M82" s="157"/>
      <c r="N82" s="60"/>
      <c r="O82" s="258" t="str">
        <f t="shared" si="64"/>
        <v/>
      </c>
      <c r="P82" s="259">
        <f t="shared" si="93"/>
        <v>0</v>
      </c>
      <c r="Q82" s="259">
        <f t="shared" si="94"/>
        <v>0</v>
      </c>
      <c r="R82" s="60"/>
      <c r="S82" s="260">
        <f t="shared" si="65"/>
        <v>0</v>
      </c>
      <c r="T82" s="261"/>
      <c r="U82" s="262">
        <f t="shared" si="66"/>
        <v>0</v>
      </c>
      <c r="V82" s="262">
        <f t="shared" si="67"/>
        <v>0</v>
      </c>
      <c r="W82" s="60"/>
      <c r="X82" s="263">
        <f t="shared" si="118"/>
        <v>0</v>
      </c>
      <c r="Y82" s="264">
        <f t="shared" si="119"/>
        <v>0</v>
      </c>
      <c r="Z82" s="265"/>
      <c r="AA82" s="263">
        <f t="shared" si="120"/>
        <v>0</v>
      </c>
      <c r="AB82" s="264">
        <f t="shared" si="121"/>
        <v>0</v>
      </c>
      <c r="AC82" s="60"/>
      <c r="AD82" s="60" t="str">
        <f>IF(A82="","",(VLOOKUP(O82,Parametre!$E$2:$F$8,2)))</f>
        <v/>
      </c>
      <c r="AE82" s="60"/>
      <c r="AF82" s="266">
        <f t="shared" si="95"/>
        <v>0</v>
      </c>
      <c r="AG82" s="267">
        <f t="shared" si="96"/>
        <v>0</v>
      </c>
      <c r="AH82" s="267">
        <f t="shared" si="68"/>
        <v>0</v>
      </c>
      <c r="AI82" s="267">
        <f t="shared" si="97"/>
        <v>0</v>
      </c>
      <c r="AJ82" s="268">
        <f t="shared" si="98"/>
        <v>0</v>
      </c>
      <c r="AK82" s="60"/>
      <c r="AL82" s="266">
        <f t="shared" si="117"/>
        <v>0</v>
      </c>
      <c r="AM82" s="267">
        <f t="shared" si="99"/>
        <v>0</v>
      </c>
      <c r="AN82" s="267">
        <f t="shared" si="100"/>
        <v>0</v>
      </c>
      <c r="AO82" s="267">
        <f t="shared" si="101"/>
        <v>0</v>
      </c>
      <c r="AP82" s="268">
        <f t="shared" si="102"/>
        <v>0</v>
      </c>
      <c r="AQ82" s="60"/>
      <c r="AR82" s="266">
        <f t="shared" si="103"/>
        <v>0</v>
      </c>
      <c r="AS82" s="60"/>
      <c r="AT82" s="269">
        <f t="shared" si="69"/>
        <v>0</v>
      </c>
      <c r="AU82" s="269">
        <f t="shared" si="70"/>
        <v>0</v>
      </c>
      <c r="AV82" s="269">
        <f t="shared" si="71"/>
        <v>0</v>
      </c>
      <c r="AW82" s="270">
        <f t="shared" si="72"/>
        <v>0</v>
      </c>
      <c r="AX82" s="270">
        <f t="shared" si="73"/>
        <v>0</v>
      </c>
      <c r="AY82" s="270">
        <f t="shared" si="74"/>
        <v>0</v>
      </c>
      <c r="AZ82" s="269">
        <f t="shared" si="75"/>
        <v>0</v>
      </c>
      <c r="BA82" s="269">
        <f t="shared" si="76"/>
        <v>0</v>
      </c>
      <c r="BB82" s="269">
        <f t="shared" si="77"/>
        <v>0</v>
      </c>
      <c r="BC82" s="270">
        <f t="shared" si="78"/>
        <v>0</v>
      </c>
      <c r="BD82" s="270">
        <f t="shared" si="79"/>
        <v>0</v>
      </c>
      <c r="BE82" s="270">
        <f t="shared" si="80"/>
        <v>0</v>
      </c>
      <c r="BF82" s="269">
        <f t="shared" si="104"/>
        <v>0</v>
      </c>
      <c r="BG82" s="269">
        <f t="shared" si="105"/>
        <v>0</v>
      </c>
      <c r="BH82" s="269">
        <f t="shared" si="106"/>
        <v>0</v>
      </c>
      <c r="BI82" s="269">
        <f t="shared" si="107"/>
        <v>0</v>
      </c>
      <c r="BJ82" s="269">
        <f t="shared" si="108"/>
        <v>0</v>
      </c>
      <c r="BK82" s="60"/>
      <c r="BL82" s="269">
        <f t="shared" si="81"/>
        <v>0</v>
      </c>
      <c r="BM82" s="269">
        <f t="shared" si="82"/>
        <v>0</v>
      </c>
      <c r="BN82" s="269">
        <f t="shared" si="83"/>
        <v>0</v>
      </c>
      <c r="BO82" s="270">
        <f t="shared" si="84"/>
        <v>0</v>
      </c>
      <c r="BP82" s="270">
        <f t="shared" si="85"/>
        <v>0</v>
      </c>
      <c r="BQ82" s="270">
        <f t="shared" si="86"/>
        <v>0</v>
      </c>
      <c r="BR82" s="269">
        <f t="shared" si="87"/>
        <v>0</v>
      </c>
      <c r="BS82" s="269">
        <f t="shared" si="88"/>
        <v>0</v>
      </c>
      <c r="BT82" s="269">
        <f t="shared" si="89"/>
        <v>0</v>
      </c>
      <c r="BU82" s="270">
        <f t="shared" si="90"/>
        <v>0</v>
      </c>
      <c r="BV82" s="270">
        <f t="shared" si="91"/>
        <v>0</v>
      </c>
      <c r="BW82" s="270">
        <f t="shared" si="92"/>
        <v>0</v>
      </c>
      <c r="BX82" s="269">
        <f t="shared" si="109"/>
        <v>0</v>
      </c>
      <c r="BY82" s="269">
        <f t="shared" si="110"/>
        <v>0</v>
      </c>
      <c r="BZ82" s="269">
        <f t="shared" si="111"/>
        <v>0</v>
      </c>
      <c r="CA82" s="269">
        <f t="shared" si="112"/>
        <v>0</v>
      </c>
      <c r="CB82" s="269">
        <f t="shared" si="113"/>
        <v>0</v>
      </c>
      <c r="CC82" s="60"/>
      <c r="CD82" s="271">
        <f t="shared" si="114"/>
        <v>0</v>
      </c>
      <c r="CE82" s="272">
        <f t="shared" si="115"/>
        <v>0</v>
      </c>
      <c r="CF82" s="273">
        <f t="shared" si="116"/>
        <v>0</v>
      </c>
    </row>
    <row r="83" spans="1:84" s="153" customFormat="1" x14ac:dyDescent="0.2">
      <c r="A83" s="249"/>
      <c r="B83" s="183"/>
      <c r="C83" s="182"/>
      <c r="D83" s="184"/>
      <c r="E83" s="257" t="str">
        <f>IF(D83="","",(VLOOKUP(O83,Parametre!$A$15:$B$21,2)))</f>
        <v/>
      </c>
      <c r="F83" s="197"/>
      <c r="G83" s="198"/>
      <c r="H83" s="199"/>
      <c r="I83" s="199"/>
      <c r="J83" s="198"/>
      <c r="K83" s="200"/>
      <c r="L83" s="251"/>
      <c r="M83" s="157"/>
      <c r="N83" s="60"/>
      <c r="O83" s="258" t="str">
        <f t="shared" si="64"/>
        <v/>
      </c>
      <c r="P83" s="259">
        <f t="shared" si="93"/>
        <v>0</v>
      </c>
      <c r="Q83" s="259">
        <f t="shared" si="94"/>
        <v>0</v>
      </c>
      <c r="R83" s="60"/>
      <c r="S83" s="260">
        <f t="shared" si="65"/>
        <v>0</v>
      </c>
      <c r="T83" s="261"/>
      <c r="U83" s="262">
        <f t="shared" si="66"/>
        <v>0</v>
      </c>
      <c r="V83" s="262">
        <f t="shared" si="67"/>
        <v>0</v>
      </c>
      <c r="W83" s="60"/>
      <c r="X83" s="263">
        <f t="shared" si="118"/>
        <v>0</v>
      </c>
      <c r="Y83" s="264">
        <f t="shared" si="119"/>
        <v>0</v>
      </c>
      <c r="Z83" s="265"/>
      <c r="AA83" s="263">
        <f t="shared" si="120"/>
        <v>0</v>
      </c>
      <c r="AB83" s="264">
        <f t="shared" si="121"/>
        <v>0</v>
      </c>
      <c r="AC83" s="60"/>
      <c r="AD83" s="60" t="str">
        <f>IF(A83="","",(VLOOKUP(O83,Parametre!$E$2:$F$8,2)))</f>
        <v/>
      </c>
      <c r="AE83" s="60"/>
      <c r="AF83" s="266">
        <f t="shared" si="95"/>
        <v>0</v>
      </c>
      <c r="AG83" s="267">
        <f t="shared" si="96"/>
        <v>0</v>
      </c>
      <c r="AH83" s="267">
        <f t="shared" si="68"/>
        <v>0</v>
      </c>
      <c r="AI83" s="267">
        <f t="shared" si="97"/>
        <v>0</v>
      </c>
      <c r="AJ83" s="268">
        <f t="shared" si="98"/>
        <v>0</v>
      </c>
      <c r="AK83" s="60"/>
      <c r="AL83" s="266">
        <f t="shared" si="117"/>
        <v>0</v>
      </c>
      <c r="AM83" s="267">
        <f t="shared" si="99"/>
        <v>0</v>
      </c>
      <c r="AN83" s="267">
        <f t="shared" si="100"/>
        <v>0</v>
      </c>
      <c r="AO83" s="267">
        <f t="shared" si="101"/>
        <v>0</v>
      </c>
      <c r="AP83" s="268">
        <f t="shared" si="102"/>
        <v>0</v>
      </c>
      <c r="AQ83" s="60"/>
      <c r="AR83" s="266">
        <f t="shared" si="103"/>
        <v>0</v>
      </c>
      <c r="AS83" s="60"/>
      <c r="AT83" s="269">
        <f t="shared" si="69"/>
        <v>0</v>
      </c>
      <c r="AU83" s="269">
        <f t="shared" si="70"/>
        <v>0</v>
      </c>
      <c r="AV83" s="269">
        <f t="shared" si="71"/>
        <v>0</v>
      </c>
      <c r="AW83" s="270">
        <f t="shared" si="72"/>
        <v>0</v>
      </c>
      <c r="AX83" s="270">
        <f t="shared" si="73"/>
        <v>0</v>
      </c>
      <c r="AY83" s="270">
        <f t="shared" si="74"/>
        <v>0</v>
      </c>
      <c r="AZ83" s="269">
        <f t="shared" si="75"/>
        <v>0</v>
      </c>
      <c r="BA83" s="269">
        <f t="shared" si="76"/>
        <v>0</v>
      </c>
      <c r="BB83" s="269">
        <f t="shared" si="77"/>
        <v>0</v>
      </c>
      <c r="BC83" s="270">
        <f t="shared" si="78"/>
        <v>0</v>
      </c>
      <c r="BD83" s="270">
        <f t="shared" si="79"/>
        <v>0</v>
      </c>
      <c r="BE83" s="270">
        <f t="shared" si="80"/>
        <v>0</v>
      </c>
      <c r="BF83" s="269">
        <f t="shared" si="104"/>
        <v>0</v>
      </c>
      <c r="BG83" s="269">
        <f t="shared" si="105"/>
        <v>0</v>
      </c>
      <c r="BH83" s="269">
        <f t="shared" si="106"/>
        <v>0</v>
      </c>
      <c r="BI83" s="269">
        <f t="shared" si="107"/>
        <v>0</v>
      </c>
      <c r="BJ83" s="269">
        <f t="shared" si="108"/>
        <v>0</v>
      </c>
      <c r="BK83" s="60"/>
      <c r="BL83" s="269">
        <f t="shared" si="81"/>
        <v>0</v>
      </c>
      <c r="BM83" s="269">
        <f t="shared" si="82"/>
        <v>0</v>
      </c>
      <c r="BN83" s="269">
        <f t="shared" si="83"/>
        <v>0</v>
      </c>
      <c r="BO83" s="270">
        <f t="shared" si="84"/>
        <v>0</v>
      </c>
      <c r="BP83" s="270">
        <f t="shared" si="85"/>
        <v>0</v>
      </c>
      <c r="BQ83" s="270">
        <f t="shared" si="86"/>
        <v>0</v>
      </c>
      <c r="BR83" s="269">
        <f t="shared" si="87"/>
        <v>0</v>
      </c>
      <c r="BS83" s="269">
        <f t="shared" si="88"/>
        <v>0</v>
      </c>
      <c r="BT83" s="269">
        <f t="shared" si="89"/>
        <v>0</v>
      </c>
      <c r="BU83" s="270">
        <f t="shared" si="90"/>
        <v>0</v>
      </c>
      <c r="BV83" s="270">
        <f t="shared" si="91"/>
        <v>0</v>
      </c>
      <c r="BW83" s="270">
        <f t="shared" si="92"/>
        <v>0</v>
      </c>
      <c r="BX83" s="269">
        <f t="shared" si="109"/>
        <v>0</v>
      </c>
      <c r="BY83" s="269">
        <f t="shared" si="110"/>
        <v>0</v>
      </c>
      <c r="BZ83" s="269">
        <f t="shared" si="111"/>
        <v>0</v>
      </c>
      <c r="CA83" s="269">
        <f t="shared" si="112"/>
        <v>0</v>
      </c>
      <c r="CB83" s="269">
        <f t="shared" si="113"/>
        <v>0</v>
      </c>
      <c r="CC83" s="60"/>
      <c r="CD83" s="271">
        <f t="shared" si="114"/>
        <v>0</v>
      </c>
      <c r="CE83" s="272">
        <f t="shared" si="115"/>
        <v>0</v>
      </c>
      <c r="CF83" s="273">
        <f t="shared" si="116"/>
        <v>0</v>
      </c>
    </row>
    <row r="84" spans="1:84" s="153" customFormat="1" x14ac:dyDescent="0.2">
      <c r="A84" s="249"/>
      <c r="B84" s="183"/>
      <c r="C84" s="182"/>
      <c r="D84" s="184"/>
      <c r="E84" s="257" t="str">
        <f>IF(D84="","",(VLOOKUP(O84,Parametre!$A$15:$B$21,2)))</f>
        <v/>
      </c>
      <c r="F84" s="197"/>
      <c r="G84" s="198"/>
      <c r="H84" s="199"/>
      <c r="I84" s="199"/>
      <c r="J84" s="198"/>
      <c r="K84" s="200"/>
      <c r="L84" s="251"/>
      <c r="M84" s="157" t="s">
        <v>56</v>
      </c>
      <c r="N84" s="60"/>
      <c r="O84" s="258" t="str">
        <f t="shared" si="64"/>
        <v/>
      </c>
      <c r="P84" s="259">
        <f t="shared" si="93"/>
        <v>0</v>
      </c>
      <c r="Q84" s="259">
        <f t="shared" si="94"/>
        <v>0</v>
      </c>
      <c r="R84" s="60"/>
      <c r="S84" s="260">
        <f t="shared" si="65"/>
        <v>0</v>
      </c>
      <c r="T84" s="261"/>
      <c r="U84" s="262">
        <f t="shared" si="66"/>
        <v>0</v>
      </c>
      <c r="V84" s="262">
        <f t="shared" si="67"/>
        <v>0</v>
      </c>
      <c r="W84" s="60"/>
      <c r="X84" s="263">
        <f t="shared" si="118"/>
        <v>0</v>
      </c>
      <c r="Y84" s="264">
        <f t="shared" si="119"/>
        <v>0</v>
      </c>
      <c r="Z84" s="265"/>
      <c r="AA84" s="263">
        <f t="shared" si="120"/>
        <v>0</v>
      </c>
      <c r="AB84" s="264">
        <f t="shared" si="121"/>
        <v>0</v>
      </c>
      <c r="AC84" s="60"/>
      <c r="AD84" s="60" t="str">
        <f>IF(A84="","",(VLOOKUP(O84,Parametre!$E$2:$F$8,2)))</f>
        <v/>
      </c>
      <c r="AE84" s="60"/>
      <c r="AF84" s="266">
        <f t="shared" si="95"/>
        <v>0</v>
      </c>
      <c r="AG84" s="267">
        <f t="shared" si="96"/>
        <v>0</v>
      </c>
      <c r="AH84" s="267">
        <f t="shared" si="68"/>
        <v>0</v>
      </c>
      <c r="AI84" s="267">
        <f t="shared" si="97"/>
        <v>0</v>
      </c>
      <c r="AJ84" s="268">
        <f t="shared" si="98"/>
        <v>0</v>
      </c>
      <c r="AK84" s="60"/>
      <c r="AL84" s="266">
        <f t="shared" si="117"/>
        <v>0</v>
      </c>
      <c r="AM84" s="267">
        <f t="shared" si="99"/>
        <v>0</v>
      </c>
      <c r="AN84" s="267">
        <f t="shared" si="100"/>
        <v>0</v>
      </c>
      <c r="AO84" s="267">
        <f t="shared" si="101"/>
        <v>0</v>
      </c>
      <c r="AP84" s="268">
        <f t="shared" si="102"/>
        <v>0</v>
      </c>
      <c r="AQ84" s="60"/>
      <c r="AR84" s="266">
        <f t="shared" si="103"/>
        <v>0</v>
      </c>
      <c r="AS84" s="60"/>
      <c r="AT84" s="269">
        <f t="shared" si="69"/>
        <v>0</v>
      </c>
      <c r="AU84" s="269">
        <f t="shared" si="70"/>
        <v>0</v>
      </c>
      <c r="AV84" s="269">
        <f t="shared" si="71"/>
        <v>0</v>
      </c>
      <c r="AW84" s="270">
        <f t="shared" si="72"/>
        <v>0</v>
      </c>
      <c r="AX84" s="270">
        <f t="shared" si="73"/>
        <v>0</v>
      </c>
      <c r="AY84" s="270">
        <f t="shared" si="74"/>
        <v>0</v>
      </c>
      <c r="AZ84" s="269">
        <f t="shared" si="75"/>
        <v>0</v>
      </c>
      <c r="BA84" s="269">
        <f t="shared" si="76"/>
        <v>0</v>
      </c>
      <c r="BB84" s="269">
        <f t="shared" si="77"/>
        <v>0</v>
      </c>
      <c r="BC84" s="270">
        <f t="shared" si="78"/>
        <v>0</v>
      </c>
      <c r="BD84" s="270">
        <f t="shared" si="79"/>
        <v>0</v>
      </c>
      <c r="BE84" s="270">
        <f t="shared" si="80"/>
        <v>0</v>
      </c>
      <c r="BF84" s="269">
        <f t="shared" si="104"/>
        <v>0</v>
      </c>
      <c r="BG84" s="269">
        <f t="shared" si="105"/>
        <v>0</v>
      </c>
      <c r="BH84" s="269">
        <f t="shared" si="106"/>
        <v>0</v>
      </c>
      <c r="BI84" s="269">
        <f t="shared" si="107"/>
        <v>0</v>
      </c>
      <c r="BJ84" s="269">
        <f t="shared" si="108"/>
        <v>0</v>
      </c>
      <c r="BK84" s="60"/>
      <c r="BL84" s="269">
        <f t="shared" si="81"/>
        <v>0</v>
      </c>
      <c r="BM84" s="269">
        <f t="shared" si="82"/>
        <v>0</v>
      </c>
      <c r="BN84" s="269">
        <f t="shared" si="83"/>
        <v>0</v>
      </c>
      <c r="BO84" s="270">
        <f t="shared" si="84"/>
        <v>0</v>
      </c>
      <c r="BP84" s="270">
        <f t="shared" si="85"/>
        <v>0</v>
      </c>
      <c r="BQ84" s="270">
        <f t="shared" si="86"/>
        <v>0</v>
      </c>
      <c r="BR84" s="269">
        <f t="shared" si="87"/>
        <v>0</v>
      </c>
      <c r="BS84" s="269">
        <f t="shared" si="88"/>
        <v>0</v>
      </c>
      <c r="BT84" s="269">
        <f t="shared" si="89"/>
        <v>0</v>
      </c>
      <c r="BU84" s="270">
        <f t="shared" si="90"/>
        <v>0</v>
      </c>
      <c r="BV84" s="270">
        <f t="shared" si="91"/>
        <v>0</v>
      </c>
      <c r="BW84" s="270">
        <f t="shared" si="92"/>
        <v>0</v>
      </c>
      <c r="BX84" s="269">
        <f t="shared" si="109"/>
        <v>0</v>
      </c>
      <c r="BY84" s="269">
        <f t="shared" si="110"/>
        <v>0</v>
      </c>
      <c r="BZ84" s="269">
        <f t="shared" si="111"/>
        <v>0</v>
      </c>
      <c r="CA84" s="269">
        <f t="shared" si="112"/>
        <v>0</v>
      </c>
      <c r="CB84" s="269">
        <f t="shared" si="113"/>
        <v>0</v>
      </c>
      <c r="CC84" s="60"/>
      <c r="CD84" s="271">
        <f t="shared" si="114"/>
        <v>0</v>
      </c>
      <c r="CE84" s="272">
        <f t="shared" si="115"/>
        <v>0</v>
      </c>
      <c r="CF84" s="273">
        <f t="shared" si="116"/>
        <v>0</v>
      </c>
    </row>
    <row r="85" spans="1:84" s="153" customFormat="1" x14ac:dyDescent="0.2">
      <c r="A85" s="249"/>
      <c r="B85" s="183"/>
      <c r="C85" s="182"/>
      <c r="D85" s="184"/>
      <c r="E85" s="257" t="str">
        <f>IF(D85="","",(VLOOKUP(O85,Parametre!$A$15:$B$21,2)))</f>
        <v/>
      </c>
      <c r="F85" s="197"/>
      <c r="G85" s="198"/>
      <c r="H85" s="199"/>
      <c r="I85" s="199"/>
      <c r="J85" s="198"/>
      <c r="K85" s="200"/>
      <c r="L85" s="251"/>
      <c r="M85" s="157" t="s">
        <v>57</v>
      </c>
      <c r="N85" s="60"/>
      <c r="O85" s="258" t="str">
        <f t="shared" si="64"/>
        <v/>
      </c>
      <c r="P85" s="259">
        <f t="shared" si="93"/>
        <v>0</v>
      </c>
      <c r="Q85" s="259">
        <f t="shared" si="94"/>
        <v>0</v>
      </c>
      <c r="R85" s="60"/>
      <c r="S85" s="260">
        <f t="shared" si="65"/>
        <v>0</v>
      </c>
      <c r="T85" s="261"/>
      <c r="U85" s="262">
        <f t="shared" si="66"/>
        <v>0</v>
      </c>
      <c r="V85" s="262">
        <f t="shared" si="67"/>
        <v>0</v>
      </c>
      <c r="W85" s="60"/>
      <c r="X85" s="263">
        <f t="shared" si="118"/>
        <v>0</v>
      </c>
      <c r="Y85" s="264">
        <f t="shared" si="119"/>
        <v>0</v>
      </c>
      <c r="Z85" s="265"/>
      <c r="AA85" s="263">
        <f t="shared" si="120"/>
        <v>0</v>
      </c>
      <c r="AB85" s="264">
        <f t="shared" si="121"/>
        <v>0</v>
      </c>
      <c r="AC85" s="60"/>
      <c r="AD85" s="60" t="str">
        <f>IF(A85="","",(VLOOKUP(O85,Parametre!$E$2:$F$8,2)))</f>
        <v/>
      </c>
      <c r="AE85" s="60"/>
      <c r="AF85" s="266">
        <f t="shared" si="95"/>
        <v>0</v>
      </c>
      <c r="AG85" s="267">
        <f t="shared" si="96"/>
        <v>0</v>
      </c>
      <c r="AH85" s="267">
        <f t="shared" si="68"/>
        <v>0</v>
      </c>
      <c r="AI85" s="267">
        <f t="shared" si="97"/>
        <v>0</v>
      </c>
      <c r="AJ85" s="268">
        <f t="shared" si="98"/>
        <v>0</v>
      </c>
      <c r="AK85" s="60"/>
      <c r="AL85" s="266">
        <f t="shared" si="117"/>
        <v>0</v>
      </c>
      <c r="AM85" s="267">
        <f t="shared" si="99"/>
        <v>0</v>
      </c>
      <c r="AN85" s="267">
        <f t="shared" si="100"/>
        <v>0</v>
      </c>
      <c r="AO85" s="267">
        <f t="shared" si="101"/>
        <v>0</v>
      </c>
      <c r="AP85" s="268">
        <f t="shared" si="102"/>
        <v>0</v>
      </c>
      <c r="AQ85" s="60"/>
      <c r="AR85" s="266">
        <f t="shared" si="103"/>
        <v>0</v>
      </c>
      <c r="AS85" s="60"/>
      <c r="AT85" s="269">
        <f t="shared" si="69"/>
        <v>0</v>
      </c>
      <c r="AU85" s="269">
        <f t="shared" si="70"/>
        <v>0</v>
      </c>
      <c r="AV85" s="269">
        <f t="shared" si="71"/>
        <v>0</v>
      </c>
      <c r="AW85" s="270">
        <f t="shared" si="72"/>
        <v>0</v>
      </c>
      <c r="AX85" s="270">
        <f t="shared" si="73"/>
        <v>0</v>
      </c>
      <c r="AY85" s="270">
        <f t="shared" si="74"/>
        <v>0</v>
      </c>
      <c r="AZ85" s="269">
        <f t="shared" si="75"/>
        <v>0</v>
      </c>
      <c r="BA85" s="269">
        <f t="shared" si="76"/>
        <v>0</v>
      </c>
      <c r="BB85" s="269">
        <f t="shared" si="77"/>
        <v>0</v>
      </c>
      <c r="BC85" s="270">
        <f t="shared" si="78"/>
        <v>0</v>
      </c>
      <c r="BD85" s="270">
        <f t="shared" si="79"/>
        <v>0</v>
      </c>
      <c r="BE85" s="270">
        <f t="shared" si="80"/>
        <v>0</v>
      </c>
      <c r="BF85" s="269">
        <f t="shared" si="104"/>
        <v>0</v>
      </c>
      <c r="BG85" s="269">
        <f t="shared" si="105"/>
        <v>0</v>
      </c>
      <c r="BH85" s="269">
        <f t="shared" si="106"/>
        <v>0</v>
      </c>
      <c r="BI85" s="269">
        <f t="shared" si="107"/>
        <v>0</v>
      </c>
      <c r="BJ85" s="269">
        <f t="shared" si="108"/>
        <v>0</v>
      </c>
      <c r="BK85" s="60"/>
      <c r="BL85" s="269">
        <f t="shared" si="81"/>
        <v>0</v>
      </c>
      <c r="BM85" s="269">
        <f t="shared" si="82"/>
        <v>0</v>
      </c>
      <c r="BN85" s="269">
        <f t="shared" si="83"/>
        <v>0</v>
      </c>
      <c r="BO85" s="270">
        <f t="shared" si="84"/>
        <v>0</v>
      </c>
      <c r="BP85" s="270">
        <f t="shared" si="85"/>
        <v>0</v>
      </c>
      <c r="BQ85" s="270">
        <f t="shared" si="86"/>
        <v>0</v>
      </c>
      <c r="BR85" s="269">
        <f t="shared" si="87"/>
        <v>0</v>
      </c>
      <c r="BS85" s="269">
        <f t="shared" si="88"/>
        <v>0</v>
      </c>
      <c r="BT85" s="269">
        <f t="shared" si="89"/>
        <v>0</v>
      </c>
      <c r="BU85" s="270">
        <f t="shared" si="90"/>
        <v>0</v>
      </c>
      <c r="BV85" s="270">
        <f t="shared" si="91"/>
        <v>0</v>
      </c>
      <c r="BW85" s="270">
        <f t="shared" si="92"/>
        <v>0</v>
      </c>
      <c r="BX85" s="269">
        <f t="shared" si="109"/>
        <v>0</v>
      </c>
      <c r="BY85" s="269">
        <f t="shared" si="110"/>
        <v>0</v>
      </c>
      <c r="BZ85" s="269">
        <f t="shared" si="111"/>
        <v>0</v>
      </c>
      <c r="CA85" s="269">
        <f t="shared" si="112"/>
        <v>0</v>
      </c>
      <c r="CB85" s="269">
        <f t="shared" si="113"/>
        <v>0</v>
      </c>
      <c r="CC85" s="60"/>
      <c r="CD85" s="271">
        <f t="shared" si="114"/>
        <v>0</v>
      </c>
      <c r="CE85" s="272">
        <f t="shared" si="115"/>
        <v>0</v>
      </c>
      <c r="CF85" s="273">
        <f t="shared" si="116"/>
        <v>0</v>
      </c>
    </row>
    <row r="86" spans="1:84" s="153" customFormat="1" x14ac:dyDescent="0.2">
      <c r="A86" s="249"/>
      <c r="B86" s="183"/>
      <c r="C86" s="182"/>
      <c r="D86" s="184"/>
      <c r="E86" s="257" t="str">
        <f>IF(D86="","",(VLOOKUP(O86,Parametre!$A$15:$B$21,2)))</f>
        <v/>
      </c>
      <c r="F86" s="197"/>
      <c r="G86" s="198"/>
      <c r="H86" s="199"/>
      <c r="I86" s="199"/>
      <c r="J86" s="198"/>
      <c r="K86" s="200"/>
      <c r="L86" s="251"/>
      <c r="M86" s="157" t="s">
        <v>58</v>
      </c>
      <c r="N86" s="60"/>
      <c r="O86" s="258" t="str">
        <f t="shared" si="64"/>
        <v/>
      </c>
      <c r="P86" s="259">
        <f t="shared" si="93"/>
        <v>0</v>
      </c>
      <c r="Q86" s="259">
        <f t="shared" si="94"/>
        <v>0</v>
      </c>
      <c r="R86" s="60"/>
      <c r="S86" s="260">
        <f t="shared" si="65"/>
        <v>0</v>
      </c>
      <c r="T86" s="261"/>
      <c r="U86" s="262">
        <f t="shared" si="66"/>
        <v>0</v>
      </c>
      <c r="V86" s="262">
        <f t="shared" si="67"/>
        <v>0</v>
      </c>
      <c r="W86" s="60"/>
      <c r="X86" s="263">
        <f t="shared" si="118"/>
        <v>0</v>
      </c>
      <c r="Y86" s="264">
        <f t="shared" si="119"/>
        <v>0</v>
      </c>
      <c r="Z86" s="265"/>
      <c r="AA86" s="263">
        <f t="shared" si="120"/>
        <v>0</v>
      </c>
      <c r="AB86" s="264">
        <f t="shared" si="121"/>
        <v>0</v>
      </c>
      <c r="AC86" s="60"/>
      <c r="AD86" s="60" t="str">
        <f>IF(A86="","",(VLOOKUP(O86,Parametre!$E$2:$F$8,2)))</f>
        <v/>
      </c>
      <c r="AE86" s="60"/>
      <c r="AF86" s="266">
        <f t="shared" si="95"/>
        <v>0</v>
      </c>
      <c r="AG86" s="267">
        <f t="shared" si="96"/>
        <v>0</v>
      </c>
      <c r="AH86" s="267">
        <f t="shared" si="68"/>
        <v>0</v>
      </c>
      <c r="AI86" s="267">
        <f t="shared" si="97"/>
        <v>0</v>
      </c>
      <c r="AJ86" s="268">
        <f t="shared" si="98"/>
        <v>0</v>
      </c>
      <c r="AK86" s="60"/>
      <c r="AL86" s="266">
        <f t="shared" si="117"/>
        <v>0</v>
      </c>
      <c r="AM86" s="267">
        <f t="shared" si="99"/>
        <v>0</v>
      </c>
      <c r="AN86" s="267">
        <f t="shared" si="100"/>
        <v>0</v>
      </c>
      <c r="AO86" s="267">
        <f t="shared" si="101"/>
        <v>0</v>
      </c>
      <c r="AP86" s="268">
        <f t="shared" si="102"/>
        <v>0</v>
      </c>
      <c r="AQ86" s="60"/>
      <c r="AR86" s="266">
        <f t="shared" si="103"/>
        <v>0</v>
      </c>
      <c r="AS86" s="60"/>
      <c r="AT86" s="269">
        <f t="shared" si="69"/>
        <v>0</v>
      </c>
      <c r="AU86" s="269">
        <f t="shared" si="70"/>
        <v>0</v>
      </c>
      <c r="AV86" s="269">
        <f t="shared" si="71"/>
        <v>0</v>
      </c>
      <c r="AW86" s="270">
        <f t="shared" si="72"/>
        <v>0</v>
      </c>
      <c r="AX86" s="270">
        <f t="shared" si="73"/>
        <v>0</v>
      </c>
      <c r="AY86" s="270">
        <f t="shared" si="74"/>
        <v>0</v>
      </c>
      <c r="AZ86" s="269">
        <f t="shared" si="75"/>
        <v>0</v>
      </c>
      <c r="BA86" s="269">
        <f t="shared" si="76"/>
        <v>0</v>
      </c>
      <c r="BB86" s="269">
        <f t="shared" si="77"/>
        <v>0</v>
      </c>
      <c r="BC86" s="270">
        <f t="shared" si="78"/>
        <v>0</v>
      </c>
      <c r="BD86" s="270">
        <f t="shared" si="79"/>
        <v>0</v>
      </c>
      <c r="BE86" s="270">
        <f t="shared" si="80"/>
        <v>0</v>
      </c>
      <c r="BF86" s="269">
        <f t="shared" si="104"/>
        <v>0</v>
      </c>
      <c r="BG86" s="269">
        <f t="shared" si="105"/>
        <v>0</v>
      </c>
      <c r="BH86" s="269">
        <f t="shared" si="106"/>
        <v>0</v>
      </c>
      <c r="BI86" s="269">
        <f t="shared" si="107"/>
        <v>0</v>
      </c>
      <c r="BJ86" s="269">
        <f t="shared" si="108"/>
        <v>0</v>
      </c>
      <c r="BK86" s="60"/>
      <c r="BL86" s="269">
        <f t="shared" si="81"/>
        <v>0</v>
      </c>
      <c r="BM86" s="269">
        <f t="shared" si="82"/>
        <v>0</v>
      </c>
      <c r="BN86" s="269">
        <f t="shared" si="83"/>
        <v>0</v>
      </c>
      <c r="BO86" s="270">
        <f t="shared" si="84"/>
        <v>0</v>
      </c>
      <c r="BP86" s="270">
        <f t="shared" si="85"/>
        <v>0</v>
      </c>
      <c r="BQ86" s="270">
        <f t="shared" si="86"/>
        <v>0</v>
      </c>
      <c r="BR86" s="269">
        <f t="shared" si="87"/>
        <v>0</v>
      </c>
      <c r="BS86" s="269">
        <f t="shared" si="88"/>
        <v>0</v>
      </c>
      <c r="BT86" s="269">
        <f t="shared" si="89"/>
        <v>0</v>
      </c>
      <c r="BU86" s="270">
        <f t="shared" si="90"/>
        <v>0</v>
      </c>
      <c r="BV86" s="270">
        <f t="shared" si="91"/>
        <v>0</v>
      </c>
      <c r="BW86" s="270">
        <f t="shared" si="92"/>
        <v>0</v>
      </c>
      <c r="BX86" s="269">
        <f t="shared" si="109"/>
        <v>0</v>
      </c>
      <c r="BY86" s="269">
        <f t="shared" si="110"/>
        <v>0</v>
      </c>
      <c r="BZ86" s="269">
        <f t="shared" si="111"/>
        <v>0</v>
      </c>
      <c r="CA86" s="269">
        <f t="shared" si="112"/>
        <v>0</v>
      </c>
      <c r="CB86" s="269">
        <f t="shared" si="113"/>
        <v>0</v>
      </c>
      <c r="CC86" s="60"/>
      <c r="CD86" s="271">
        <f t="shared" si="114"/>
        <v>0</v>
      </c>
      <c r="CE86" s="272">
        <f t="shared" si="115"/>
        <v>0</v>
      </c>
      <c r="CF86" s="273">
        <f t="shared" si="116"/>
        <v>0</v>
      </c>
    </row>
    <row r="87" spans="1:84" s="153" customFormat="1" x14ac:dyDescent="0.2">
      <c r="A87" s="249"/>
      <c r="B87" s="183"/>
      <c r="C87" s="182"/>
      <c r="D87" s="184"/>
      <c r="E87" s="257" t="str">
        <f>IF(D87="","",(VLOOKUP(O87,Parametre!$A$15:$B$21,2)))</f>
        <v/>
      </c>
      <c r="F87" s="197"/>
      <c r="G87" s="198"/>
      <c r="H87" s="199"/>
      <c r="I87" s="199"/>
      <c r="J87" s="198"/>
      <c r="K87" s="200"/>
      <c r="L87" s="251"/>
      <c r="M87" s="157" t="s">
        <v>59</v>
      </c>
      <c r="N87" s="60"/>
      <c r="O87" s="258" t="str">
        <f t="shared" si="64"/>
        <v/>
      </c>
      <c r="P87" s="259">
        <f t="shared" si="93"/>
        <v>0</v>
      </c>
      <c r="Q87" s="259">
        <f t="shared" si="94"/>
        <v>0</v>
      </c>
      <c r="R87" s="60"/>
      <c r="S87" s="260">
        <f t="shared" si="65"/>
        <v>0</v>
      </c>
      <c r="T87" s="261"/>
      <c r="U87" s="262">
        <f t="shared" si="66"/>
        <v>0</v>
      </c>
      <c r="V87" s="262">
        <f t="shared" si="67"/>
        <v>0</v>
      </c>
      <c r="W87" s="60"/>
      <c r="X87" s="263">
        <f t="shared" si="118"/>
        <v>0</v>
      </c>
      <c r="Y87" s="264">
        <f t="shared" si="119"/>
        <v>0</v>
      </c>
      <c r="Z87" s="265"/>
      <c r="AA87" s="263">
        <f t="shared" si="120"/>
        <v>0</v>
      </c>
      <c r="AB87" s="264">
        <f t="shared" si="121"/>
        <v>0</v>
      </c>
      <c r="AC87" s="60"/>
      <c r="AD87" s="60" t="str">
        <f>IF(A87="","",(VLOOKUP(O87,Parametre!$E$2:$F$8,2)))</f>
        <v/>
      </c>
      <c r="AE87" s="60"/>
      <c r="AF87" s="266">
        <f t="shared" si="95"/>
        <v>0</v>
      </c>
      <c r="AG87" s="267">
        <f t="shared" si="96"/>
        <v>0</v>
      </c>
      <c r="AH87" s="267">
        <f t="shared" si="68"/>
        <v>0</v>
      </c>
      <c r="AI87" s="267">
        <f t="shared" si="97"/>
        <v>0</v>
      </c>
      <c r="AJ87" s="268">
        <f t="shared" si="98"/>
        <v>0</v>
      </c>
      <c r="AK87" s="60"/>
      <c r="AL87" s="266">
        <f t="shared" si="117"/>
        <v>0</v>
      </c>
      <c r="AM87" s="267">
        <f t="shared" si="99"/>
        <v>0</v>
      </c>
      <c r="AN87" s="267">
        <f t="shared" si="100"/>
        <v>0</v>
      </c>
      <c r="AO87" s="267">
        <f t="shared" si="101"/>
        <v>0</v>
      </c>
      <c r="AP87" s="268">
        <f t="shared" si="102"/>
        <v>0</v>
      </c>
      <c r="AQ87" s="60"/>
      <c r="AR87" s="266">
        <f t="shared" si="103"/>
        <v>0</v>
      </c>
      <c r="AS87" s="60"/>
      <c r="AT87" s="269">
        <f t="shared" si="69"/>
        <v>0</v>
      </c>
      <c r="AU87" s="269">
        <f t="shared" si="70"/>
        <v>0</v>
      </c>
      <c r="AV87" s="269">
        <f t="shared" si="71"/>
        <v>0</v>
      </c>
      <c r="AW87" s="270">
        <f t="shared" si="72"/>
        <v>0</v>
      </c>
      <c r="AX87" s="270">
        <f t="shared" si="73"/>
        <v>0</v>
      </c>
      <c r="AY87" s="270">
        <f t="shared" si="74"/>
        <v>0</v>
      </c>
      <c r="AZ87" s="269">
        <f t="shared" si="75"/>
        <v>0</v>
      </c>
      <c r="BA87" s="269">
        <f t="shared" si="76"/>
        <v>0</v>
      </c>
      <c r="BB87" s="269">
        <f t="shared" si="77"/>
        <v>0</v>
      </c>
      <c r="BC87" s="270">
        <f t="shared" si="78"/>
        <v>0</v>
      </c>
      <c r="BD87" s="270">
        <f t="shared" si="79"/>
        <v>0</v>
      </c>
      <c r="BE87" s="270">
        <f t="shared" si="80"/>
        <v>0</v>
      </c>
      <c r="BF87" s="269">
        <f t="shared" si="104"/>
        <v>0</v>
      </c>
      <c r="BG87" s="269">
        <f t="shared" si="105"/>
        <v>0</v>
      </c>
      <c r="BH87" s="269">
        <f t="shared" si="106"/>
        <v>0</v>
      </c>
      <c r="BI87" s="269">
        <f t="shared" si="107"/>
        <v>0</v>
      </c>
      <c r="BJ87" s="269">
        <f t="shared" si="108"/>
        <v>0</v>
      </c>
      <c r="BK87" s="60"/>
      <c r="BL87" s="269">
        <f t="shared" si="81"/>
        <v>0</v>
      </c>
      <c r="BM87" s="269">
        <f t="shared" si="82"/>
        <v>0</v>
      </c>
      <c r="BN87" s="269">
        <f t="shared" si="83"/>
        <v>0</v>
      </c>
      <c r="BO87" s="270">
        <f t="shared" si="84"/>
        <v>0</v>
      </c>
      <c r="BP87" s="270">
        <f t="shared" si="85"/>
        <v>0</v>
      </c>
      <c r="BQ87" s="270">
        <f t="shared" si="86"/>
        <v>0</v>
      </c>
      <c r="BR87" s="269">
        <f t="shared" si="87"/>
        <v>0</v>
      </c>
      <c r="BS87" s="269">
        <f t="shared" si="88"/>
        <v>0</v>
      </c>
      <c r="BT87" s="269">
        <f t="shared" si="89"/>
        <v>0</v>
      </c>
      <c r="BU87" s="270">
        <f t="shared" si="90"/>
        <v>0</v>
      </c>
      <c r="BV87" s="270">
        <f t="shared" si="91"/>
        <v>0</v>
      </c>
      <c r="BW87" s="270">
        <f t="shared" si="92"/>
        <v>0</v>
      </c>
      <c r="BX87" s="269">
        <f t="shared" si="109"/>
        <v>0</v>
      </c>
      <c r="BY87" s="269">
        <f t="shared" si="110"/>
        <v>0</v>
      </c>
      <c r="BZ87" s="269">
        <f t="shared" si="111"/>
        <v>0</v>
      </c>
      <c r="CA87" s="269">
        <f t="shared" si="112"/>
        <v>0</v>
      </c>
      <c r="CB87" s="269">
        <f t="shared" si="113"/>
        <v>0</v>
      </c>
      <c r="CC87" s="60"/>
      <c r="CD87" s="271">
        <f t="shared" si="114"/>
        <v>0</v>
      </c>
      <c r="CE87" s="272">
        <f t="shared" si="115"/>
        <v>0</v>
      </c>
      <c r="CF87" s="273">
        <f t="shared" si="116"/>
        <v>0</v>
      </c>
    </row>
    <row r="88" spans="1:84" s="153" customFormat="1" x14ac:dyDescent="0.2">
      <c r="A88" s="249"/>
      <c r="B88" s="183"/>
      <c r="C88" s="182"/>
      <c r="D88" s="184"/>
      <c r="E88" s="257" t="str">
        <f>IF(D88="","",(VLOOKUP(O88,Parametre!$A$15:$B$21,2)))</f>
        <v/>
      </c>
      <c r="F88" s="197"/>
      <c r="G88" s="198"/>
      <c r="H88" s="199"/>
      <c r="I88" s="199"/>
      <c r="J88" s="198"/>
      <c r="K88" s="200"/>
      <c r="L88" s="251"/>
      <c r="M88" s="157" t="s">
        <v>60</v>
      </c>
      <c r="N88" s="60"/>
      <c r="O88" s="258" t="str">
        <f t="shared" si="64"/>
        <v/>
      </c>
      <c r="P88" s="259">
        <f t="shared" si="93"/>
        <v>0</v>
      </c>
      <c r="Q88" s="259">
        <f t="shared" si="94"/>
        <v>0</v>
      </c>
      <c r="R88" s="60"/>
      <c r="S88" s="260">
        <f t="shared" si="65"/>
        <v>0</v>
      </c>
      <c r="T88" s="261"/>
      <c r="U88" s="262">
        <f t="shared" si="66"/>
        <v>0</v>
      </c>
      <c r="V88" s="262">
        <f t="shared" si="67"/>
        <v>0</v>
      </c>
      <c r="W88" s="60"/>
      <c r="X88" s="263">
        <f t="shared" si="118"/>
        <v>0</v>
      </c>
      <c r="Y88" s="264">
        <f t="shared" si="119"/>
        <v>0</v>
      </c>
      <c r="Z88" s="265"/>
      <c r="AA88" s="263">
        <f t="shared" si="120"/>
        <v>0</v>
      </c>
      <c r="AB88" s="264">
        <f t="shared" si="121"/>
        <v>0</v>
      </c>
      <c r="AC88" s="60"/>
      <c r="AD88" s="60" t="str">
        <f>IF(A88="","",(VLOOKUP(O88,Parametre!$E$2:$F$8,2)))</f>
        <v/>
      </c>
      <c r="AE88" s="60"/>
      <c r="AF88" s="266">
        <f t="shared" si="95"/>
        <v>0</v>
      </c>
      <c r="AG88" s="267">
        <f t="shared" si="96"/>
        <v>0</v>
      </c>
      <c r="AH88" s="267">
        <f t="shared" si="68"/>
        <v>0</v>
      </c>
      <c r="AI88" s="267">
        <f t="shared" si="97"/>
        <v>0</v>
      </c>
      <c r="AJ88" s="268">
        <f t="shared" si="98"/>
        <v>0</v>
      </c>
      <c r="AK88" s="60"/>
      <c r="AL88" s="266">
        <f t="shared" si="117"/>
        <v>0</v>
      </c>
      <c r="AM88" s="267">
        <f t="shared" si="99"/>
        <v>0</v>
      </c>
      <c r="AN88" s="267">
        <f t="shared" si="100"/>
        <v>0</v>
      </c>
      <c r="AO88" s="267">
        <f t="shared" si="101"/>
        <v>0</v>
      </c>
      <c r="AP88" s="268">
        <f t="shared" si="102"/>
        <v>0</v>
      </c>
      <c r="AQ88" s="60"/>
      <c r="AR88" s="266">
        <f t="shared" si="103"/>
        <v>0</v>
      </c>
      <c r="AS88" s="60"/>
      <c r="AT88" s="269">
        <f t="shared" si="69"/>
        <v>0</v>
      </c>
      <c r="AU88" s="269">
        <f t="shared" si="70"/>
        <v>0</v>
      </c>
      <c r="AV88" s="269">
        <f t="shared" si="71"/>
        <v>0</v>
      </c>
      <c r="AW88" s="270">
        <f t="shared" si="72"/>
        <v>0</v>
      </c>
      <c r="AX88" s="270">
        <f t="shared" si="73"/>
        <v>0</v>
      </c>
      <c r="AY88" s="270">
        <f t="shared" si="74"/>
        <v>0</v>
      </c>
      <c r="AZ88" s="269">
        <f t="shared" si="75"/>
        <v>0</v>
      </c>
      <c r="BA88" s="269">
        <f t="shared" si="76"/>
        <v>0</v>
      </c>
      <c r="BB88" s="269">
        <f t="shared" si="77"/>
        <v>0</v>
      </c>
      <c r="BC88" s="270">
        <f t="shared" si="78"/>
        <v>0</v>
      </c>
      <c r="BD88" s="270">
        <f t="shared" si="79"/>
        <v>0</v>
      </c>
      <c r="BE88" s="270">
        <f t="shared" si="80"/>
        <v>0</v>
      </c>
      <c r="BF88" s="269">
        <f t="shared" si="104"/>
        <v>0</v>
      </c>
      <c r="BG88" s="269">
        <f t="shared" si="105"/>
        <v>0</v>
      </c>
      <c r="BH88" s="269">
        <f t="shared" si="106"/>
        <v>0</v>
      </c>
      <c r="BI88" s="269">
        <f t="shared" si="107"/>
        <v>0</v>
      </c>
      <c r="BJ88" s="269">
        <f t="shared" si="108"/>
        <v>0</v>
      </c>
      <c r="BK88" s="60"/>
      <c r="BL88" s="269">
        <f t="shared" si="81"/>
        <v>0</v>
      </c>
      <c r="BM88" s="269">
        <f t="shared" si="82"/>
        <v>0</v>
      </c>
      <c r="BN88" s="269">
        <f t="shared" si="83"/>
        <v>0</v>
      </c>
      <c r="BO88" s="270">
        <f t="shared" si="84"/>
        <v>0</v>
      </c>
      <c r="BP88" s="270">
        <f t="shared" si="85"/>
        <v>0</v>
      </c>
      <c r="BQ88" s="270">
        <f t="shared" si="86"/>
        <v>0</v>
      </c>
      <c r="BR88" s="269">
        <f t="shared" si="87"/>
        <v>0</v>
      </c>
      <c r="BS88" s="269">
        <f t="shared" si="88"/>
        <v>0</v>
      </c>
      <c r="BT88" s="269">
        <f t="shared" si="89"/>
        <v>0</v>
      </c>
      <c r="BU88" s="270">
        <f t="shared" si="90"/>
        <v>0</v>
      </c>
      <c r="BV88" s="270">
        <f t="shared" si="91"/>
        <v>0</v>
      </c>
      <c r="BW88" s="270">
        <f t="shared" si="92"/>
        <v>0</v>
      </c>
      <c r="BX88" s="269">
        <f t="shared" si="109"/>
        <v>0</v>
      </c>
      <c r="BY88" s="269">
        <f t="shared" si="110"/>
        <v>0</v>
      </c>
      <c r="BZ88" s="269">
        <f t="shared" si="111"/>
        <v>0</v>
      </c>
      <c r="CA88" s="269">
        <f t="shared" si="112"/>
        <v>0</v>
      </c>
      <c r="CB88" s="269">
        <f t="shared" si="113"/>
        <v>0</v>
      </c>
      <c r="CC88" s="60"/>
      <c r="CD88" s="271">
        <f t="shared" si="114"/>
        <v>0</v>
      </c>
      <c r="CE88" s="272">
        <f t="shared" si="115"/>
        <v>0</v>
      </c>
      <c r="CF88" s="273">
        <f t="shared" si="116"/>
        <v>0</v>
      </c>
    </row>
    <row r="89" spans="1:84" s="153" customFormat="1" x14ac:dyDescent="0.2">
      <c r="A89" s="249"/>
      <c r="B89" s="183"/>
      <c r="C89" s="182"/>
      <c r="D89" s="184"/>
      <c r="E89" s="257" t="str">
        <f>IF(D89="","",(VLOOKUP(O89,Parametre!$A$15:$B$21,2)))</f>
        <v/>
      </c>
      <c r="F89" s="197"/>
      <c r="G89" s="198"/>
      <c r="H89" s="199"/>
      <c r="I89" s="199"/>
      <c r="J89" s="198"/>
      <c r="K89" s="200"/>
      <c r="L89" s="251"/>
      <c r="M89" s="157" t="s">
        <v>61</v>
      </c>
      <c r="N89" s="60"/>
      <c r="O89" s="258" t="str">
        <f t="shared" si="64"/>
        <v/>
      </c>
      <c r="P89" s="259">
        <f t="shared" si="93"/>
        <v>0</v>
      </c>
      <c r="Q89" s="259">
        <f t="shared" si="94"/>
        <v>0</v>
      </c>
      <c r="R89" s="60"/>
      <c r="S89" s="260">
        <f t="shared" si="65"/>
        <v>0</v>
      </c>
      <c r="T89" s="261"/>
      <c r="U89" s="262">
        <f t="shared" si="66"/>
        <v>0</v>
      </c>
      <c r="V89" s="262">
        <f t="shared" si="67"/>
        <v>0</v>
      </c>
      <c r="W89" s="60"/>
      <c r="X89" s="263">
        <f t="shared" si="118"/>
        <v>0</v>
      </c>
      <c r="Y89" s="264">
        <f t="shared" si="119"/>
        <v>0</v>
      </c>
      <c r="Z89" s="265"/>
      <c r="AA89" s="263">
        <f t="shared" si="120"/>
        <v>0</v>
      </c>
      <c r="AB89" s="264">
        <f t="shared" si="121"/>
        <v>0</v>
      </c>
      <c r="AC89" s="60"/>
      <c r="AD89" s="60" t="str">
        <f>IF(A89="","",(VLOOKUP(O89,Parametre!$E$2:$F$8,2)))</f>
        <v/>
      </c>
      <c r="AE89" s="60"/>
      <c r="AF89" s="266">
        <f t="shared" si="95"/>
        <v>0</v>
      </c>
      <c r="AG89" s="267">
        <f t="shared" si="96"/>
        <v>0</v>
      </c>
      <c r="AH89" s="267">
        <f t="shared" si="68"/>
        <v>0</v>
      </c>
      <c r="AI89" s="267">
        <f t="shared" si="97"/>
        <v>0</v>
      </c>
      <c r="AJ89" s="268">
        <f t="shared" si="98"/>
        <v>0</v>
      </c>
      <c r="AK89" s="60"/>
      <c r="AL89" s="266">
        <f t="shared" si="117"/>
        <v>0</v>
      </c>
      <c r="AM89" s="267">
        <f t="shared" si="99"/>
        <v>0</v>
      </c>
      <c r="AN89" s="267">
        <f t="shared" si="100"/>
        <v>0</v>
      </c>
      <c r="AO89" s="267">
        <f t="shared" si="101"/>
        <v>0</v>
      </c>
      <c r="AP89" s="268">
        <f t="shared" si="102"/>
        <v>0</v>
      </c>
      <c r="AQ89" s="60"/>
      <c r="AR89" s="266">
        <f t="shared" si="103"/>
        <v>0</v>
      </c>
      <c r="AS89" s="60"/>
      <c r="AT89" s="269">
        <f t="shared" si="69"/>
        <v>0</v>
      </c>
      <c r="AU89" s="269">
        <f t="shared" si="70"/>
        <v>0</v>
      </c>
      <c r="AV89" s="269">
        <f t="shared" si="71"/>
        <v>0</v>
      </c>
      <c r="AW89" s="270">
        <f t="shared" si="72"/>
        <v>0</v>
      </c>
      <c r="AX89" s="270">
        <f t="shared" si="73"/>
        <v>0</v>
      </c>
      <c r="AY89" s="270">
        <f t="shared" si="74"/>
        <v>0</v>
      </c>
      <c r="AZ89" s="269">
        <f t="shared" si="75"/>
        <v>0</v>
      </c>
      <c r="BA89" s="269">
        <f t="shared" si="76"/>
        <v>0</v>
      </c>
      <c r="BB89" s="269">
        <f t="shared" si="77"/>
        <v>0</v>
      </c>
      <c r="BC89" s="270">
        <f t="shared" si="78"/>
        <v>0</v>
      </c>
      <c r="BD89" s="270">
        <f t="shared" si="79"/>
        <v>0</v>
      </c>
      <c r="BE89" s="270">
        <f t="shared" si="80"/>
        <v>0</v>
      </c>
      <c r="BF89" s="269">
        <f t="shared" si="104"/>
        <v>0</v>
      </c>
      <c r="BG89" s="269">
        <f t="shared" si="105"/>
        <v>0</v>
      </c>
      <c r="BH89" s="269">
        <f t="shared" si="106"/>
        <v>0</v>
      </c>
      <c r="BI89" s="269">
        <f t="shared" si="107"/>
        <v>0</v>
      </c>
      <c r="BJ89" s="269">
        <f t="shared" si="108"/>
        <v>0</v>
      </c>
      <c r="BK89" s="60"/>
      <c r="BL89" s="269">
        <f t="shared" si="81"/>
        <v>0</v>
      </c>
      <c r="BM89" s="269">
        <f t="shared" si="82"/>
        <v>0</v>
      </c>
      <c r="BN89" s="269">
        <f t="shared" si="83"/>
        <v>0</v>
      </c>
      <c r="BO89" s="270">
        <f t="shared" si="84"/>
        <v>0</v>
      </c>
      <c r="BP89" s="270">
        <f t="shared" si="85"/>
        <v>0</v>
      </c>
      <c r="BQ89" s="270">
        <f t="shared" si="86"/>
        <v>0</v>
      </c>
      <c r="BR89" s="269">
        <f t="shared" si="87"/>
        <v>0</v>
      </c>
      <c r="BS89" s="269">
        <f t="shared" si="88"/>
        <v>0</v>
      </c>
      <c r="BT89" s="269">
        <f t="shared" si="89"/>
        <v>0</v>
      </c>
      <c r="BU89" s="270">
        <f t="shared" si="90"/>
        <v>0</v>
      </c>
      <c r="BV89" s="270">
        <f t="shared" si="91"/>
        <v>0</v>
      </c>
      <c r="BW89" s="270">
        <f t="shared" si="92"/>
        <v>0</v>
      </c>
      <c r="BX89" s="269">
        <f t="shared" si="109"/>
        <v>0</v>
      </c>
      <c r="BY89" s="269">
        <f t="shared" si="110"/>
        <v>0</v>
      </c>
      <c r="BZ89" s="269">
        <f t="shared" si="111"/>
        <v>0</v>
      </c>
      <c r="CA89" s="269">
        <f t="shared" si="112"/>
        <v>0</v>
      </c>
      <c r="CB89" s="269">
        <f t="shared" si="113"/>
        <v>0</v>
      </c>
      <c r="CC89" s="60"/>
      <c r="CD89" s="271">
        <f t="shared" si="114"/>
        <v>0</v>
      </c>
      <c r="CE89" s="272">
        <f t="shared" si="115"/>
        <v>0</v>
      </c>
      <c r="CF89" s="273">
        <f t="shared" si="116"/>
        <v>0</v>
      </c>
    </row>
    <row r="90" spans="1:84" s="153" customFormat="1" x14ac:dyDescent="0.2">
      <c r="A90" s="249"/>
      <c r="B90" s="183"/>
      <c r="C90" s="182"/>
      <c r="D90" s="184"/>
      <c r="E90" s="257" t="str">
        <f>IF(D90="","",(VLOOKUP(O90,Parametre!$A$15:$B$21,2)))</f>
        <v/>
      </c>
      <c r="F90" s="197"/>
      <c r="G90" s="198"/>
      <c r="H90" s="199"/>
      <c r="I90" s="199"/>
      <c r="J90" s="198"/>
      <c r="K90" s="200"/>
      <c r="L90" s="251"/>
      <c r="M90" s="157"/>
      <c r="N90" s="60"/>
      <c r="O90" s="258" t="str">
        <f t="shared" si="64"/>
        <v/>
      </c>
      <c r="P90" s="259">
        <f t="shared" si="93"/>
        <v>0</v>
      </c>
      <c r="Q90" s="259">
        <f t="shared" si="94"/>
        <v>0</v>
      </c>
      <c r="R90" s="60"/>
      <c r="S90" s="260">
        <f t="shared" si="65"/>
        <v>0</v>
      </c>
      <c r="T90" s="261"/>
      <c r="U90" s="262">
        <f t="shared" si="66"/>
        <v>0</v>
      </c>
      <c r="V90" s="262">
        <f t="shared" si="67"/>
        <v>0</v>
      </c>
      <c r="W90" s="60"/>
      <c r="X90" s="263">
        <f t="shared" si="118"/>
        <v>0</v>
      </c>
      <c r="Y90" s="264">
        <f t="shared" si="119"/>
        <v>0</v>
      </c>
      <c r="Z90" s="265"/>
      <c r="AA90" s="263">
        <f t="shared" si="120"/>
        <v>0</v>
      </c>
      <c r="AB90" s="264">
        <f t="shared" si="121"/>
        <v>0</v>
      </c>
      <c r="AC90" s="60"/>
      <c r="AD90" s="60" t="str">
        <f>IF(A90="","",(VLOOKUP(O90,Parametre!$E$2:$F$8,2)))</f>
        <v/>
      </c>
      <c r="AE90" s="60"/>
      <c r="AF90" s="266">
        <f t="shared" si="95"/>
        <v>0</v>
      </c>
      <c r="AG90" s="267">
        <f t="shared" si="96"/>
        <v>0</v>
      </c>
      <c r="AH90" s="267">
        <f t="shared" si="68"/>
        <v>0</v>
      </c>
      <c r="AI90" s="267">
        <f t="shared" si="97"/>
        <v>0</v>
      </c>
      <c r="AJ90" s="268">
        <f t="shared" si="98"/>
        <v>0</v>
      </c>
      <c r="AK90" s="60"/>
      <c r="AL90" s="266">
        <f t="shared" si="117"/>
        <v>0</v>
      </c>
      <c r="AM90" s="267">
        <f t="shared" si="99"/>
        <v>0</v>
      </c>
      <c r="AN90" s="267">
        <f t="shared" si="100"/>
        <v>0</v>
      </c>
      <c r="AO90" s="267">
        <f t="shared" si="101"/>
        <v>0</v>
      </c>
      <c r="AP90" s="268">
        <f t="shared" si="102"/>
        <v>0</v>
      </c>
      <c r="AQ90" s="60"/>
      <c r="AR90" s="266">
        <f t="shared" si="103"/>
        <v>0</v>
      </c>
      <c r="AS90" s="60"/>
      <c r="AT90" s="269">
        <f t="shared" si="69"/>
        <v>0</v>
      </c>
      <c r="AU90" s="269">
        <f t="shared" si="70"/>
        <v>0</v>
      </c>
      <c r="AV90" s="269">
        <f t="shared" si="71"/>
        <v>0</v>
      </c>
      <c r="AW90" s="270">
        <f t="shared" si="72"/>
        <v>0</v>
      </c>
      <c r="AX90" s="270">
        <f t="shared" si="73"/>
        <v>0</v>
      </c>
      <c r="AY90" s="270">
        <f t="shared" si="74"/>
        <v>0</v>
      </c>
      <c r="AZ90" s="269">
        <f t="shared" si="75"/>
        <v>0</v>
      </c>
      <c r="BA90" s="269">
        <f t="shared" si="76"/>
        <v>0</v>
      </c>
      <c r="BB90" s="269">
        <f t="shared" si="77"/>
        <v>0</v>
      </c>
      <c r="BC90" s="270">
        <f t="shared" si="78"/>
        <v>0</v>
      </c>
      <c r="BD90" s="270">
        <f t="shared" si="79"/>
        <v>0</v>
      </c>
      <c r="BE90" s="270">
        <f t="shared" si="80"/>
        <v>0</v>
      </c>
      <c r="BF90" s="269">
        <f t="shared" si="104"/>
        <v>0</v>
      </c>
      <c r="BG90" s="269">
        <f t="shared" si="105"/>
        <v>0</v>
      </c>
      <c r="BH90" s="269">
        <f t="shared" si="106"/>
        <v>0</v>
      </c>
      <c r="BI90" s="269">
        <f t="shared" si="107"/>
        <v>0</v>
      </c>
      <c r="BJ90" s="269">
        <f t="shared" si="108"/>
        <v>0</v>
      </c>
      <c r="BK90" s="60"/>
      <c r="BL90" s="269">
        <f t="shared" si="81"/>
        <v>0</v>
      </c>
      <c r="BM90" s="269">
        <f t="shared" si="82"/>
        <v>0</v>
      </c>
      <c r="BN90" s="269">
        <f t="shared" si="83"/>
        <v>0</v>
      </c>
      <c r="BO90" s="270">
        <f t="shared" si="84"/>
        <v>0</v>
      </c>
      <c r="BP90" s="270">
        <f t="shared" si="85"/>
        <v>0</v>
      </c>
      <c r="BQ90" s="270">
        <f t="shared" si="86"/>
        <v>0</v>
      </c>
      <c r="BR90" s="269">
        <f t="shared" si="87"/>
        <v>0</v>
      </c>
      <c r="BS90" s="269">
        <f t="shared" si="88"/>
        <v>0</v>
      </c>
      <c r="BT90" s="269">
        <f t="shared" si="89"/>
        <v>0</v>
      </c>
      <c r="BU90" s="270">
        <f t="shared" si="90"/>
        <v>0</v>
      </c>
      <c r="BV90" s="270">
        <f t="shared" si="91"/>
        <v>0</v>
      </c>
      <c r="BW90" s="270">
        <f t="shared" si="92"/>
        <v>0</v>
      </c>
      <c r="BX90" s="269">
        <f t="shared" si="109"/>
        <v>0</v>
      </c>
      <c r="BY90" s="269">
        <f t="shared" si="110"/>
        <v>0</v>
      </c>
      <c r="BZ90" s="269">
        <f t="shared" si="111"/>
        <v>0</v>
      </c>
      <c r="CA90" s="269">
        <f t="shared" si="112"/>
        <v>0</v>
      </c>
      <c r="CB90" s="269">
        <f t="shared" si="113"/>
        <v>0</v>
      </c>
      <c r="CC90" s="60"/>
      <c r="CD90" s="271">
        <f t="shared" si="114"/>
        <v>0</v>
      </c>
      <c r="CE90" s="272">
        <f t="shared" si="115"/>
        <v>0</v>
      </c>
      <c r="CF90" s="273">
        <f t="shared" si="116"/>
        <v>0</v>
      </c>
    </row>
    <row r="91" spans="1:84" s="153" customFormat="1" x14ac:dyDescent="0.2">
      <c r="A91" s="249"/>
      <c r="B91" s="183"/>
      <c r="C91" s="182"/>
      <c r="D91" s="184"/>
      <c r="E91" s="257" t="str">
        <f>IF(D91="","",(VLOOKUP(O91,Parametre!$A$15:$B$21,2)))</f>
        <v/>
      </c>
      <c r="F91" s="197"/>
      <c r="G91" s="198"/>
      <c r="H91" s="199"/>
      <c r="I91" s="199"/>
      <c r="J91" s="198"/>
      <c r="K91" s="200"/>
      <c r="L91" s="251"/>
      <c r="M91" s="157"/>
      <c r="N91" s="60"/>
      <c r="O91" s="258" t="str">
        <f t="shared" si="64"/>
        <v/>
      </c>
      <c r="P91" s="259">
        <f t="shared" si="93"/>
        <v>0</v>
      </c>
      <c r="Q91" s="259">
        <f t="shared" si="94"/>
        <v>0</v>
      </c>
      <c r="R91" s="60"/>
      <c r="S91" s="260">
        <f t="shared" si="65"/>
        <v>0</v>
      </c>
      <c r="T91" s="261"/>
      <c r="U91" s="262">
        <f t="shared" si="66"/>
        <v>0</v>
      </c>
      <c r="V91" s="262">
        <f t="shared" si="67"/>
        <v>0</v>
      </c>
      <c r="W91" s="60"/>
      <c r="X91" s="263">
        <f t="shared" si="118"/>
        <v>0</v>
      </c>
      <c r="Y91" s="264">
        <f t="shared" si="119"/>
        <v>0</v>
      </c>
      <c r="Z91" s="265"/>
      <c r="AA91" s="263">
        <f t="shared" si="120"/>
        <v>0</v>
      </c>
      <c r="AB91" s="264">
        <f t="shared" si="121"/>
        <v>0</v>
      </c>
      <c r="AC91" s="60"/>
      <c r="AD91" s="60" t="str">
        <f>IF(A91="","",(VLOOKUP(O91,Parametre!$E$2:$F$8,2)))</f>
        <v/>
      </c>
      <c r="AE91" s="60"/>
      <c r="AF91" s="266">
        <f t="shared" si="95"/>
        <v>0</v>
      </c>
      <c r="AG91" s="267">
        <f t="shared" si="96"/>
        <v>0</v>
      </c>
      <c r="AH91" s="267">
        <f t="shared" si="68"/>
        <v>0</v>
      </c>
      <c r="AI91" s="267">
        <f t="shared" si="97"/>
        <v>0</v>
      </c>
      <c r="AJ91" s="268">
        <f t="shared" si="98"/>
        <v>0</v>
      </c>
      <c r="AK91" s="60"/>
      <c r="AL91" s="266">
        <f t="shared" si="117"/>
        <v>0</v>
      </c>
      <c r="AM91" s="267">
        <f t="shared" si="99"/>
        <v>0</v>
      </c>
      <c r="AN91" s="267">
        <f t="shared" si="100"/>
        <v>0</v>
      </c>
      <c r="AO91" s="267">
        <f t="shared" si="101"/>
        <v>0</v>
      </c>
      <c r="AP91" s="268">
        <f t="shared" si="102"/>
        <v>0</v>
      </c>
      <c r="AQ91" s="60"/>
      <c r="AR91" s="266">
        <f t="shared" si="103"/>
        <v>0</v>
      </c>
      <c r="AS91" s="60"/>
      <c r="AT91" s="269">
        <f t="shared" si="69"/>
        <v>0</v>
      </c>
      <c r="AU91" s="269">
        <f t="shared" si="70"/>
        <v>0</v>
      </c>
      <c r="AV91" s="269">
        <f t="shared" si="71"/>
        <v>0</v>
      </c>
      <c r="AW91" s="270">
        <f t="shared" si="72"/>
        <v>0</v>
      </c>
      <c r="AX91" s="270">
        <f t="shared" si="73"/>
        <v>0</v>
      </c>
      <c r="AY91" s="270">
        <f t="shared" si="74"/>
        <v>0</v>
      </c>
      <c r="AZ91" s="269">
        <f t="shared" si="75"/>
        <v>0</v>
      </c>
      <c r="BA91" s="269">
        <f t="shared" si="76"/>
        <v>0</v>
      </c>
      <c r="BB91" s="269">
        <f t="shared" si="77"/>
        <v>0</v>
      </c>
      <c r="BC91" s="270">
        <f t="shared" si="78"/>
        <v>0</v>
      </c>
      <c r="BD91" s="270">
        <f t="shared" si="79"/>
        <v>0</v>
      </c>
      <c r="BE91" s="270">
        <f t="shared" si="80"/>
        <v>0</v>
      </c>
      <c r="BF91" s="269">
        <f t="shared" si="104"/>
        <v>0</v>
      </c>
      <c r="BG91" s="269">
        <f t="shared" si="105"/>
        <v>0</v>
      </c>
      <c r="BH91" s="269">
        <f t="shared" si="106"/>
        <v>0</v>
      </c>
      <c r="BI91" s="269">
        <f t="shared" si="107"/>
        <v>0</v>
      </c>
      <c r="BJ91" s="269">
        <f t="shared" si="108"/>
        <v>0</v>
      </c>
      <c r="BK91" s="60"/>
      <c r="BL91" s="269">
        <f t="shared" si="81"/>
        <v>0</v>
      </c>
      <c r="BM91" s="269">
        <f t="shared" si="82"/>
        <v>0</v>
      </c>
      <c r="BN91" s="269">
        <f t="shared" si="83"/>
        <v>0</v>
      </c>
      <c r="BO91" s="270">
        <f t="shared" si="84"/>
        <v>0</v>
      </c>
      <c r="BP91" s="270">
        <f t="shared" si="85"/>
        <v>0</v>
      </c>
      <c r="BQ91" s="270">
        <f t="shared" si="86"/>
        <v>0</v>
      </c>
      <c r="BR91" s="269">
        <f t="shared" si="87"/>
        <v>0</v>
      </c>
      <c r="BS91" s="269">
        <f t="shared" si="88"/>
        <v>0</v>
      </c>
      <c r="BT91" s="269">
        <f t="shared" si="89"/>
        <v>0</v>
      </c>
      <c r="BU91" s="270">
        <f t="shared" si="90"/>
        <v>0</v>
      </c>
      <c r="BV91" s="270">
        <f t="shared" si="91"/>
        <v>0</v>
      </c>
      <c r="BW91" s="270">
        <f t="shared" si="92"/>
        <v>0</v>
      </c>
      <c r="BX91" s="269">
        <f t="shared" si="109"/>
        <v>0</v>
      </c>
      <c r="BY91" s="269">
        <f t="shared" si="110"/>
        <v>0</v>
      </c>
      <c r="BZ91" s="269">
        <f t="shared" si="111"/>
        <v>0</v>
      </c>
      <c r="CA91" s="269">
        <f t="shared" si="112"/>
        <v>0</v>
      </c>
      <c r="CB91" s="269">
        <f t="shared" si="113"/>
        <v>0</v>
      </c>
      <c r="CC91" s="60"/>
      <c r="CD91" s="271">
        <f t="shared" si="114"/>
        <v>0</v>
      </c>
      <c r="CE91" s="272">
        <f t="shared" si="115"/>
        <v>0</v>
      </c>
      <c r="CF91" s="273">
        <f t="shared" si="116"/>
        <v>0</v>
      </c>
    </row>
    <row r="92" spans="1:84" s="153" customFormat="1" x14ac:dyDescent="0.2">
      <c r="A92" s="249"/>
      <c r="B92" s="183"/>
      <c r="C92" s="182"/>
      <c r="D92" s="184"/>
      <c r="E92" s="257" t="str">
        <f>IF(D92="","",(VLOOKUP(O92,Parametre!$A$15:$B$21,2)))</f>
        <v/>
      </c>
      <c r="F92" s="197"/>
      <c r="G92" s="198"/>
      <c r="H92" s="199"/>
      <c r="I92" s="199"/>
      <c r="J92" s="198"/>
      <c r="K92" s="200"/>
      <c r="L92" s="251"/>
      <c r="M92" s="157"/>
      <c r="N92" s="60"/>
      <c r="O92" s="258" t="str">
        <f t="shared" si="64"/>
        <v/>
      </c>
      <c r="P92" s="259">
        <f t="shared" si="93"/>
        <v>0</v>
      </c>
      <c r="Q92" s="259">
        <f t="shared" si="94"/>
        <v>0</v>
      </c>
      <c r="R92" s="60"/>
      <c r="S92" s="260">
        <f t="shared" si="65"/>
        <v>0</v>
      </c>
      <c r="T92" s="261"/>
      <c r="U92" s="262">
        <f t="shared" si="66"/>
        <v>0</v>
      </c>
      <c r="V92" s="262">
        <f t="shared" si="67"/>
        <v>0</v>
      </c>
      <c r="W92" s="60"/>
      <c r="X92" s="263">
        <f t="shared" si="118"/>
        <v>0</v>
      </c>
      <c r="Y92" s="264">
        <f t="shared" si="119"/>
        <v>0</v>
      </c>
      <c r="Z92" s="265"/>
      <c r="AA92" s="263">
        <f t="shared" si="120"/>
        <v>0</v>
      </c>
      <c r="AB92" s="264">
        <f t="shared" si="121"/>
        <v>0</v>
      </c>
      <c r="AC92" s="60"/>
      <c r="AD92" s="60" t="str">
        <f>IF(A92="","",(VLOOKUP(O92,Parametre!$E$2:$F$8,2)))</f>
        <v/>
      </c>
      <c r="AE92" s="60"/>
      <c r="AF92" s="266">
        <f t="shared" si="95"/>
        <v>0</v>
      </c>
      <c r="AG92" s="267">
        <f t="shared" si="96"/>
        <v>0</v>
      </c>
      <c r="AH92" s="267">
        <f t="shared" si="68"/>
        <v>0</v>
      </c>
      <c r="AI92" s="267">
        <f t="shared" si="97"/>
        <v>0</v>
      </c>
      <c r="AJ92" s="268">
        <f t="shared" si="98"/>
        <v>0</v>
      </c>
      <c r="AK92" s="60"/>
      <c r="AL92" s="266">
        <f t="shared" si="117"/>
        <v>0</v>
      </c>
      <c r="AM92" s="267">
        <f t="shared" si="99"/>
        <v>0</v>
      </c>
      <c r="AN92" s="267">
        <f t="shared" si="100"/>
        <v>0</v>
      </c>
      <c r="AO92" s="267">
        <f t="shared" si="101"/>
        <v>0</v>
      </c>
      <c r="AP92" s="268">
        <f t="shared" si="102"/>
        <v>0</v>
      </c>
      <c r="AQ92" s="60"/>
      <c r="AR92" s="266">
        <f t="shared" si="103"/>
        <v>0</v>
      </c>
      <c r="AS92" s="60"/>
      <c r="AT92" s="269">
        <f t="shared" si="69"/>
        <v>0</v>
      </c>
      <c r="AU92" s="269">
        <f t="shared" si="70"/>
        <v>0</v>
      </c>
      <c r="AV92" s="269">
        <f t="shared" si="71"/>
        <v>0</v>
      </c>
      <c r="AW92" s="270">
        <f t="shared" si="72"/>
        <v>0</v>
      </c>
      <c r="AX92" s="270">
        <f t="shared" si="73"/>
        <v>0</v>
      </c>
      <c r="AY92" s="270">
        <f t="shared" si="74"/>
        <v>0</v>
      </c>
      <c r="AZ92" s="269">
        <f t="shared" si="75"/>
        <v>0</v>
      </c>
      <c r="BA92" s="269">
        <f t="shared" si="76"/>
        <v>0</v>
      </c>
      <c r="BB92" s="269">
        <f t="shared" si="77"/>
        <v>0</v>
      </c>
      <c r="BC92" s="270">
        <f t="shared" si="78"/>
        <v>0</v>
      </c>
      <c r="BD92" s="270">
        <f t="shared" si="79"/>
        <v>0</v>
      </c>
      <c r="BE92" s="270">
        <f t="shared" si="80"/>
        <v>0</v>
      </c>
      <c r="BF92" s="269">
        <f t="shared" si="104"/>
        <v>0</v>
      </c>
      <c r="BG92" s="269">
        <f t="shared" si="105"/>
        <v>0</v>
      </c>
      <c r="BH92" s="269">
        <f t="shared" si="106"/>
        <v>0</v>
      </c>
      <c r="BI92" s="269">
        <f t="shared" si="107"/>
        <v>0</v>
      </c>
      <c r="BJ92" s="269">
        <f t="shared" si="108"/>
        <v>0</v>
      </c>
      <c r="BK92" s="60"/>
      <c r="BL92" s="269">
        <f t="shared" si="81"/>
        <v>0</v>
      </c>
      <c r="BM92" s="269">
        <f t="shared" si="82"/>
        <v>0</v>
      </c>
      <c r="BN92" s="269">
        <f t="shared" si="83"/>
        <v>0</v>
      </c>
      <c r="BO92" s="270">
        <f t="shared" si="84"/>
        <v>0</v>
      </c>
      <c r="BP92" s="270">
        <f t="shared" si="85"/>
        <v>0</v>
      </c>
      <c r="BQ92" s="270">
        <f t="shared" si="86"/>
        <v>0</v>
      </c>
      <c r="BR92" s="269">
        <f t="shared" si="87"/>
        <v>0</v>
      </c>
      <c r="BS92" s="269">
        <f t="shared" si="88"/>
        <v>0</v>
      </c>
      <c r="BT92" s="269">
        <f t="shared" si="89"/>
        <v>0</v>
      </c>
      <c r="BU92" s="270">
        <f t="shared" si="90"/>
        <v>0</v>
      </c>
      <c r="BV92" s="270">
        <f t="shared" si="91"/>
        <v>0</v>
      </c>
      <c r="BW92" s="270">
        <f t="shared" si="92"/>
        <v>0</v>
      </c>
      <c r="BX92" s="269">
        <f t="shared" si="109"/>
        <v>0</v>
      </c>
      <c r="BY92" s="269">
        <f t="shared" si="110"/>
        <v>0</v>
      </c>
      <c r="BZ92" s="269">
        <f t="shared" si="111"/>
        <v>0</v>
      </c>
      <c r="CA92" s="269">
        <f t="shared" si="112"/>
        <v>0</v>
      </c>
      <c r="CB92" s="269">
        <f t="shared" si="113"/>
        <v>0</v>
      </c>
      <c r="CC92" s="60"/>
      <c r="CD92" s="271">
        <f t="shared" si="114"/>
        <v>0</v>
      </c>
      <c r="CE92" s="272">
        <f t="shared" si="115"/>
        <v>0</v>
      </c>
      <c r="CF92" s="273">
        <f t="shared" si="116"/>
        <v>0</v>
      </c>
    </row>
    <row r="93" spans="1:84" s="153" customFormat="1" x14ac:dyDescent="0.2">
      <c r="A93" s="249"/>
      <c r="B93" s="183"/>
      <c r="C93" s="182"/>
      <c r="D93" s="184"/>
      <c r="E93" s="257" t="str">
        <f>IF(D93="","",(VLOOKUP(O93,Parametre!$A$15:$B$21,2)))</f>
        <v/>
      </c>
      <c r="F93" s="197"/>
      <c r="G93" s="198"/>
      <c r="H93" s="199"/>
      <c r="I93" s="199"/>
      <c r="J93" s="198"/>
      <c r="K93" s="200"/>
      <c r="L93" s="251"/>
      <c r="M93" s="157"/>
      <c r="N93" s="60"/>
      <c r="O93" s="258" t="str">
        <f t="shared" si="64"/>
        <v/>
      </c>
      <c r="P93" s="259">
        <f t="shared" si="93"/>
        <v>0</v>
      </c>
      <c r="Q93" s="259">
        <f t="shared" si="94"/>
        <v>0</v>
      </c>
      <c r="R93" s="60"/>
      <c r="S93" s="260">
        <f t="shared" si="65"/>
        <v>0</v>
      </c>
      <c r="T93" s="261"/>
      <c r="U93" s="262">
        <f t="shared" si="66"/>
        <v>0</v>
      </c>
      <c r="V93" s="262">
        <f t="shared" si="67"/>
        <v>0</v>
      </c>
      <c r="W93" s="60"/>
      <c r="X93" s="263">
        <f t="shared" si="118"/>
        <v>0</v>
      </c>
      <c r="Y93" s="264">
        <f t="shared" si="119"/>
        <v>0</v>
      </c>
      <c r="Z93" s="265"/>
      <c r="AA93" s="263">
        <f t="shared" si="120"/>
        <v>0</v>
      </c>
      <c r="AB93" s="264">
        <f t="shared" si="121"/>
        <v>0</v>
      </c>
      <c r="AC93" s="60"/>
      <c r="AD93" s="60" t="str">
        <f>IF(A93="","",(VLOOKUP(O93,Parametre!$E$2:$F$8,2)))</f>
        <v/>
      </c>
      <c r="AE93" s="60"/>
      <c r="AF93" s="266">
        <f t="shared" si="95"/>
        <v>0</v>
      </c>
      <c r="AG93" s="267">
        <f t="shared" si="96"/>
        <v>0</v>
      </c>
      <c r="AH93" s="267">
        <f t="shared" si="68"/>
        <v>0</v>
      </c>
      <c r="AI93" s="267">
        <f t="shared" si="97"/>
        <v>0</v>
      </c>
      <c r="AJ93" s="268">
        <f t="shared" si="98"/>
        <v>0</v>
      </c>
      <c r="AK93" s="60"/>
      <c r="AL93" s="266">
        <f t="shared" si="117"/>
        <v>0</v>
      </c>
      <c r="AM93" s="267">
        <f t="shared" si="99"/>
        <v>0</v>
      </c>
      <c r="AN93" s="267">
        <f t="shared" si="100"/>
        <v>0</v>
      </c>
      <c r="AO93" s="267">
        <f t="shared" si="101"/>
        <v>0</v>
      </c>
      <c r="AP93" s="268">
        <f t="shared" si="102"/>
        <v>0</v>
      </c>
      <c r="AQ93" s="60"/>
      <c r="AR93" s="266">
        <f t="shared" si="103"/>
        <v>0</v>
      </c>
      <c r="AS93" s="60"/>
      <c r="AT93" s="269">
        <f t="shared" si="69"/>
        <v>0</v>
      </c>
      <c r="AU93" s="269">
        <f t="shared" si="70"/>
        <v>0</v>
      </c>
      <c r="AV93" s="269">
        <f t="shared" si="71"/>
        <v>0</v>
      </c>
      <c r="AW93" s="270">
        <f t="shared" si="72"/>
        <v>0</v>
      </c>
      <c r="AX93" s="270">
        <f t="shared" si="73"/>
        <v>0</v>
      </c>
      <c r="AY93" s="270">
        <f t="shared" si="74"/>
        <v>0</v>
      </c>
      <c r="AZ93" s="269">
        <f t="shared" si="75"/>
        <v>0</v>
      </c>
      <c r="BA93" s="269">
        <f t="shared" si="76"/>
        <v>0</v>
      </c>
      <c r="BB93" s="269">
        <f t="shared" si="77"/>
        <v>0</v>
      </c>
      <c r="BC93" s="270">
        <f t="shared" si="78"/>
        <v>0</v>
      </c>
      <c r="BD93" s="270">
        <f t="shared" si="79"/>
        <v>0</v>
      </c>
      <c r="BE93" s="270">
        <f t="shared" si="80"/>
        <v>0</v>
      </c>
      <c r="BF93" s="269">
        <f t="shared" si="104"/>
        <v>0</v>
      </c>
      <c r="BG93" s="269">
        <f t="shared" si="105"/>
        <v>0</v>
      </c>
      <c r="BH93" s="269">
        <f t="shared" si="106"/>
        <v>0</v>
      </c>
      <c r="BI93" s="269">
        <f t="shared" si="107"/>
        <v>0</v>
      </c>
      <c r="BJ93" s="269">
        <f t="shared" si="108"/>
        <v>0</v>
      </c>
      <c r="BK93" s="60"/>
      <c r="BL93" s="269">
        <f t="shared" si="81"/>
        <v>0</v>
      </c>
      <c r="BM93" s="269">
        <f t="shared" si="82"/>
        <v>0</v>
      </c>
      <c r="BN93" s="269">
        <f t="shared" si="83"/>
        <v>0</v>
      </c>
      <c r="BO93" s="270">
        <f t="shared" si="84"/>
        <v>0</v>
      </c>
      <c r="BP93" s="270">
        <f t="shared" si="85"/>
        <v>0</v>
      </c>
      <c r="BQ93" s="270">
        <f t="shared" si="86"/>
        <v>0</v>
      </c>
      <c r="BR93" s="269">
        <f t="shared" si="87"/>
        <v>0</v>
      </c>
      <c r="BS93" s="269">
        <f t="shared" si="88"/>
        <v>0</v>
      </c>
      <c r="BT93" s="269">
        <f t="shared" si="89"/>
        <v>0</v>
      </c>
      <c r="BU93" s="270">
        <f t="shared" si="90"/>
        <v>0</v>
      </c>
      <c r="BV93" s="270">
        <f t="shared" si="91"/>
        <v>0</v>
      </c>
      <c r="BW93" s="270">
        <f t="shared" si="92"/>
        <v>0</v>
      </c>
      <c r="BX93" s="269">
        <f t="shared" si="109"/>
        <v>0</v>
      </c>
      <c r="BY93" s="269">
        <f t="shared" si="110"/>
        <v>0</v>
      </c>
      <c r="BZ93" s="269">
        <f t="shared" si="111"/>
        <v>0</v>
      </c>
      <c r="CA93" s="269">
        <f t="shared" si="112"/>
        <v>0</v>
      </c>
      <c r="CB93" s="269">
        <f t="shared" si="113"/>
        <v>0</v>
      </c>
      <c r="CC93" s="60"/>
      <c r="CD93" s="271">
        <f t="shared" si="114"/>
        <v>0</v>
      </c>
      <c r="CE93" s="272">
        <f t="shared" si="115"/>
        <v>0</v>
      </c>
      <c r="CF93" s="273">
        <f t="shared" si="116"/>
        <v>0</v>
      </c>
    </row>
    <row r="94" spans="1:84" s="153" customFormat="1" x14ac:dyDescent="0.2">
      <c r="A94" s="249"/>
      <c r="B94" s="183"/>
      <c r="C94" s="182"/>
      <c r="D94" s="184"/>
      <c r="E94" s="257" t="str">
        <f>IF(D94="","",(VLOOKUP(O94,Parametre!$A$15:$B$21,2)))</f>
        <v/>
      </c>
      <c r="F94" s="197"/>
      <c r="G94" s="198"/>
      <c r="H94" s="199"/>
      <c r="I94" s="199"/>
      <c r="J94" s="198"/>
      <c r="K94" s="200"/>
      <c r="L94" s="251"/>
      <c r="M94" s="157"/>
      <c r="N94" s="60"/>
      <c r="O94" s="258" t="str">
        <f t="shared" si="64"/>
        <v/>
      </c>
      <c r="P94" s="259">
        <f t="shared" si="93"/>
        <v>0</v>
      </c>
      <c r="Q94" s="259">
        <f t="shared" si="94"/>
        <v>0</v>
      </c>
      <c r="R94" s="60"/>
      <c r="S94" s="260">
        <f t="shared" si="65"/>
        <v>0</v>
      </c>
      <c r="T94" s="261"/>
      <c r="U94" s="262">
        <f t="shared" si="66"/>
        <v>0</v>
      </c>
      <c r="V94" s="262">
        <f t="shared" si="67"/>
        <v>0</v>
      </c>
      <c r="W94" s="60"/>
      <c r="X94" s="263">
        <f t="shared" si="118"/>
        <v>0</v>
      </c>
      <c r="Y94" s="264">
        <f t="shared" si="119"/>
        <v>0</v>
      </c>
      <c r="Z94" s="265"/>
      <c r="AA94" s="263">
        <f t="shared" si="120"/>
        <v>0</v>
      </c>
      <c r="AB94" s="264">
        <f t="shared" si="121"/>
        <v>0</v>
      </c>
      <c r="AC94" s="60"/>
      <c r="AD94" s="60" t="str">
        <f>IF(A94="","",(VLOOKUP(O94,Parametre!$E$2:$F$8,2)))</f>
        <v/>
      </c>
      <c r="AE94" s="60"/>
      <c r="AF94" s="266">
        <f t="shared" si="95"/>
        <v>0</v>
      </c>
      <c r="AG94" s="267">
        <f t="shared" si="96"/>
        <v>0</v>
      </c>
      <c r="AH94" s="267">
        <f t="shared" si="68"/>
        <v>0</v>
      </c>
      <c r="AI94" s="267">
        <f t="shared" si="97"/>
        <v>0</v>
      </c>
      <c r="AJ94" s="268">
        <f t="shared" si="98"/>
        <v>0</v>
      </c>
      <c r="AK94" s="60"/>
      <c r="AL94" s="266">
        <f t="shared" si="117"/>
        <v>0</v>
      </c>
      <c r="AM94" s="267">
        <f t="shared" si="99"/>
        <v>0</v>
      </c>
      <c r="AN94" s="267">
        <f t="shared" si="100"/>
        <v>0</v>
      </c>
      <c r="AO94" s="267">
        <f t="shared" si="101"/>
        <v>0</v>
      </c>
      <c r="AP94" s="268">
        <f t="shared" si="102"/>
        <v>0</v>
      </c>
      <c r="AQ94" s="60"/>
      <c r="AR94" s="266">
        <f t="shared" si="103"/>
        <v>0</v>
      </c>
      <c r="AS94" s="60"/>
      <c r="AT94" s="269">
        <f t="shared" si="69"/>
        <v>0</v>
      </c>
      <c r="AU94" s="269">
        <f t="shared" si="70"/>
        <v>0</v>
      </c>
      <c r="AV94" s="269">
        <f t="shared" si="71"/>
        <v>0</v>
      </c>
      <c r="AW94" s="270">
        <f t="shared" si="72"/>
        <v>0</v>
      </c>
      <c r="AX94" s="270">
        <f t="shared" si="73"/>
        <v>0</v>
      </c>
      <c r="AY94" s="270">
        <f t="shared" si="74"/>
        <v>0</v>
      </c>
      <c r="AZ94" s="269">
        <f t="shared" si="75"/>
        <v>0</v>
      </c>
      <c r="BA94" s="269">
        <f t="shared" si="76"/>
        <v>0</v>
      </c>
      <c r="BB94" s="269">
        <f t="shared" si="77"/>
        <v>0</v>
      </c>
      <c r="BC94" s="270">
        <f t="shared" si="78"/>
        <v>0</v>
      </c>
      <c r="BD94" s="270">
        <f t="shared" si="79"/>
        <v>0</v>
      </c>
      <c r="BE94" s="270">
        <f t="shared" si="80"/>
        <v>0</v>
      </c>
      <c r="BF94" s="269">
        <f t="shared" si="104"/>
        <v>0</v>
      </c>
      <c r="BG94" s="269">
        <f t="shared" si="105"/>
        <v>0</v>
      </c>
      <c r="BH94" s="269">
        <f t="shared" si="106"/>
        <v>0</v>
      </c>
      <c r="BI94" s="269">
        <f t="shared" si="107"/>
        <v>0</v>
      </c>
      <c r="BJ94" s="269">
        <f t="shared" si="108"/>
        <v>0</v>
      </c>
      <c r="BK94" s="60"/>
      <c r="BL94" s="269">
        <f t="shared" si="81"/>
        <v>0</v>
      </c>
      <c r="BM94" s="269">
        <f t="shared" si="82"/>
        <v>0</v>
      </c>
      <c r="BN94" s="269">
        <f t="shared" si="83"/>
        <v>0</v>
      </c>
      <c r="BO94" s="270">
        <f t="shared" si="84"/>
        <v>0</v>
      </c>
      <c r="BP94" s="270">
        <f t="shared" si="85"/>
        <v>0</v>
      </c>
      <c r="BQ94" s="270">
        <f t="shared" si="86"/>
        <v>0</v>
      </c>
      <c r="BR94" s="269">
        <f t="shared" si="87"/>
        <v>0</v>
      </c>
      <c r="BS94" s="269">
        <f t="shared" si="88"/>
        <v>0</v>
      </c>
      <c r="BT94" s="269">
        <f t="shared" si="89"/>
        <v>0</v>
      </c>
      <c r="BU94" s="270">
        <f t="shared" si="90"/>
        <v>0</v>
      </c>
      <c r="BV94" s="270">
        <f t="shared" si="91"/>
        <v>0</v>
      </c>
      <c r="BW94" s="270">
        <f t="shared" si="92"/>
        <v>0</v>
      </c>
      <c r="BX94" s="269">
        <f t="shared" si="109"/>
        <v>0</v>
      </c>
      <c r="BY94" s="269">
        <f t="shared" si="110"/>
        <v>0</v>
      </c>
      <c r="BZ94" s="269">
        <f t="shared" si="111"/>
        <v>0</v>
      </c>
      <c r="CA94" s="269">
        <f t="shared" si="112"/>
        <v>0</v>
      </c>
      <c r="CB94" s="269">
        <f t="shared" si="113"/>
        <v>0</v>
      </c>
      <c r="CC94" s="60"/>
      <c r="CD94" s="271">
        <f t="shared" si="114"/>
        <v>0</v>
      </c>
      <c r="CE94" s="272">
        <f t="shared" si="115"/>
        <v>0</v>
      </c>
      <c r="CF94" s="273">
        <f t="shared" si="116"/>
        <v>0</v>
      </c>
    </row>
    <row r="95" spans="1:84" s="153" customFormat="1" x14ac:dyDescent="0.2">
      <c r="A95" s="249"/>
      <c r="B95" s="183"/>
      <c r="C95" s="182"/>
      <c r="D95" s="184"/>
      <c r="E95" s="257" t="str">
        <f>IF(D95="","",(VLOOKUP(O95,Parametre!$A$15:$B$21,2)))</f>
        <v/>
      </c>
      <c r="F95" s="197"/>
      <c r="G95" s="198"/>
      <c r="H95" s="199"/>
      <c r="I95" s="199"/>
      <c r="J95" s="198"/>
      <c r="K95" s="200"/>
      <c r="L95" s="251"/>
      <c r="M95" s="157"/>
      <c r="N95" s="60"/>
      <c r="O95" s="258" t="str">
        <f t="shared" si="64"/>
        <v/>
      </c>
      <c r="P95" s="259">
        <f t="shared" si="93"/>
        <v>0</v>
      </c>
      <c r="Q95" s="259">
        <f t="shared" si="94"/>
        <v>0</v>
      </c>
      <c r="R95" s="60"/>
      <c r="S95" s="260">
        <f t="shared" si="65"/>
        <v>0</v>
      </c>
      <c r="T95" s="261"/>
      <c r="U95" s="262">
        <f t="shared" si="66"/>
        <v>0</v>
      </c>
      <c r="V95" s="262">
        <f t="shared" si="67"/>
        <v>0</v>
      </c>
      <c r="W95" s="60"/>
      <c r="X95" s="263">
        <f t="shared" si="118"/>
        <v>0</v>
      </c>
      <c r="Y95" s="264">
        <f t="shared" si="119"/>
        <v>0</v>
      </c>
      <c r="Z95" s="265"/>
      <c r="AA95" s="263">
        <f t="shared" si="120"/>
        <v>0</v>
      </c>
      <c r="AB95" s="264">
        <f t="shared" si="121"/>
        <v>0</v>
      </c>
      <c r="AC95" s="60"/>
      <c r="AD95" s="60" t="str">
        <f>IF(A95="","",(VLOOKUP(O95,Parametre!$E$2:$F$8,2)))</f>
        <v/>
      </c>
      <c r="AE95" s="60"/>
      <c r="AF95" s="266">
        <f t="shared" si="95"/>
        <v>0</v>
      </c>
      <c r="AG95" s="267">
        <f t="shared" si="96"/>
        <v>0</v>
      </c>
      <c r="AH95" s="267">
        <f t="shared" si="68"/>
        <v>0</v>
      </c>
      <c r="AI95" s="267">
        <f t="shared" si="97"/>
        <v>0</v>
      </c>
      <c r="AJ95" s="268">
        <f t="shared" si="98"/>
        <v>0</v>
      </c>
      <c r="AK95" s="60"/>
      <c r="AL95" s="266">
        <f t="shared" si="117"/>
        <v>0</v>
      </c>
      <c r="AM95" s="267">
        <f t="shared" si="99"/>
        <v>0</v>
      </c>
      <c r="AN95" s="267">
        <f t="shared" si="100"/>
        <v>0</v>
      </c>
      <c r="AO95" s="267">
        <f t="shared" si="101"/>
        <v>0</v>
      </c>
      <c r="AP95" s="268">
        <f t="shared" si="102"/>
        <v>0</v>
      </c>
      <c r="AQ95" s="60"/>
      <c r="AR95" s="266">
        <f t="shared" si="103"/>
        <v>0</v>
      </c>
      <c r="AS95" s="60"/>
      <c r="AT95" s="269">
        <f t="shared" si="69"/>
        <v>0</v>
      </c>
      <c r="AU95" s="269">
        <f t="shared" si="70"/>
        <v>0</v>
      </c>
      <c r="AV95" s="269">
        <f t="shared" si="71"/>
        <v>0</v>
      </c>
      <c r="AW95" s="270">
        <f t="shared" si="72"/>
        <v>0</v>
      </c>
      <c r="AX95" s="270">
        <f t="shared" si="73"/>
        <v>0</v>
      </c>
      <c r="AY95" s="270">
        <f t="shared" si="74"/>
        <v>0</v>
      </c>
      <c r="AZ95" s="269">
        <f t="shared" si="75"/>
        <v>0</v>
      </c>
      <c r="BA95" s="269">
        <f t="shared" si="76"/>
        <v>0</v>
      </c>
      <c r="BB95" s="269">
        <f t="shared" si="77"/>
        <v>0</v>
      </c>
      <c r="BC95" s="270">
        <f t="shared" si="78"/>
        <v>0</v>
      </c>
      <c r="BD95" s="270">
        <f t="shared" si="79"/>
        <v>0</v>
      </c>
      <c r="BE95" s="270">
        <f t="shared" si="80"/>
        <v>0</v>
      </c>
      <c r="BF95" s="269">
        <f t="shared" si="104"/>
        <v>0</v>
      </c>
      <c r="BG95" s="269">
        <f t="shared" si="105"/>
        <v>0</v>
      </c>
      <c r="BH95" s="269">
        <f t="shared" si="106"/>
        <v>0</v>
      </c>
      <c r="BI95" s="269">
        <f t="shared" si="107"/>
        <v>0</v>
      </c>
      <c r="BJ95" s="269">
        <f t="shared" si="108"/>
        <v>0</v>
      </c>
      <c r="BK95" s="60"/>
      <c r="BL95" s="269">
        <f t="shared" si="81"/>
        <v>0</v>
      </c>
      <c r="BM95" s="269">
        <f t="shared" si="82"/>
        <v>0</v>
      </c>
      <c r="BN95" s="269">
        <f t="shared" si="83"/>
        <v>0</v>
      </c>
      <c r="BO95" s="270">
        <f t="shared" si="84"/>
        <v>0</v>
      </c>
      <c r="BP95" s="270">
        <f t="shared" si="85"/>
        <v>0</v>
      </c>
      <c r="BQ95" s="270">
        <f t="shared" si="86"/>
        <v>0</v>
      </c>
      <c r="BR95" s="269">
        <f t="shared" si="87"/>
        <v>0</v>
      </c>
      <c r="BS95" s="269">
        <f t="shared" si="88"/>
        <v>0</v>
      </c>
      <c r="BT95" s="269">
        <f t="shared" si="89"/>
        <v>0</v>
      </c>
      <c r="BU95" s="270">
        <f t="shared" si="90"/>
        <v>0</v>
      </c>
      <c r="BV95" s="270">
        <f t="shared" si="91"/>
        <v>0</v>
      </c>
      <c r="BW95" s="270">
        <f t="shared" si="92"/>
        <v>0</v>
      </c>
      <c r="BX95" s="269">
        <f t="shared" si="109"/>
        <v>0</v>
      </c>
      <c r="BY95" s="269">
        <f t="shared" si="110"/>
        <v>0</v>
      </c>
      <c r="BZ95" s="269">
        <f t="shared" si="111"/>
        <v>0</v>
      </c>
      <c r="CA95" s="269">
        <f t="shared" si="112"/>
        <v>0</v>
      </c>
      <c r="CB95" s="269">
        <f t="shared" si="113"/>
        <v>0</v>
      </c>
      <c r="CC95" s="60"/>
      <c r="CD95" s="271">
        <f t="shared" si="114"/>
        <v>0</v>
      </c>
      <c r="CE95" s="272">
        <f t="shared" si="115"/>
        <v>0</v>
      </c>
      <c r="CF95" s="273">
        <f t="shared" si="116"/>
        <v>0</v>
      </c>
    </row>
    <row r="96" spans="1:84" s="153" customFormat="1" x14ac:dyDescent="0.2">
      <c r="A96" s="249"/>
      <c r="B96" s="183"/>
      <c r="C96" s="182"/>
      <c r="D96" s="184"/>
      <c r="E96" s="257" t="str">
        <f>IF(D96="","",(VLOOKUP(O96,Parametre!$A$15:$B$21,2)))</f>
        <v/>
      </c>
      <c r="F96" s="197"/>
      <c r="G96" s="198"/>
      <c r="H96" s="199"/>
      <c r="I96" s="199"/>
      <c r="J96" s="198"/>
      <c r="K96" s="200"/>
      <c r="L96" s="251"/>
      <c r="M96" s="157"/>
      <c r="N96" s="60"/>
      <c r="O96" s="258" t="str">
        <f t="shared" si="64"/>
        <v/>
      </c>
      <c r="P96" s="259">
        <f t="shared" si="93"/>
        <v>0</v>
      </c>
      <c r="Q96" s="259">
        <f t="shared" si="94"/>
        <v>0</v>
      </c>
      <c r="R96" s="60"/>
      <c r="S96" s="260">
        <f t="shared" si="65"/>
        <v>0</v>
      </c>
      <c r="T96" s="261"/>
      <c r="U96" s="262">
        <f t="shared" si="66"/>
        <v>0</v>
      </c>
      <c r="V96" s="262">
        <f t="shared" si="67"/>
        <v>0</v>
      </c>
      <c r="W96" s="60"/>
      <c r="X96" s="263">
        <f t="shared" si="118"/>
        <v>0</v>
      </c>
      <c r="Y96" s="264">
        <f t="shared" si="119"/>
        <v>0</v>
      </c>
      <c r="Z96" s="265"/>
      <c r="AA96" s="263">
        <f t="shared" si="120"/>
        <v>0</v>
      </c>
      <c r="AB96" s="264">
        <f t="shared" si="121"/>
        <v>0</v>
      </c>
      <c r="AC96" s="60"/>
      <c r="AD96" s="60" t="str">
        <f>IF(A96="","",(VLOOKUP(O96,Parametre!$E$2:$F$8,2)))</f>
        <v/>
      </c>
      <c r="AE96" s="60"/>
      <c r="AF96" s="266">
        <f t="shared" si="95"/>
        <v>0</v>
      </c>
      <c r="AG96" s="267">
        <f t="shared" si="96"/>
        <v>0</v>
      </c>
      <c r="AH96" s="267">
        <f t="shared" si="68"/>
        <v>0</v>
      </c>
      <c r="AI96" s="267">
        <f t="shared" si="97"/>
        <v>0</v>
      </c>
      <c r="AJ96" s="268">
        <f t="shared" si="98"/>
        <v>0</v>
      </c>
      <c r="AK96" s="60"/>
      <c r="AL96" s="266">
        <f t="shared" si="117"/>
        <v>0</v>
      </c>
      <c r="AM96" s="267">
        <f t="shared" si="99"/>
        <v>0</v>
      </c>
      <c r="AN96" s="267">
        <f t="shared" si="100"/>
        <v>0</v>
      </c>
      <c r="AO96" s="267">
        <f t="shared" si="101"/>
        <v>0</v>
      </c>
      <c r="AP96" s="268">
        <f t="shared" si="102"/>
        <v>0</v>
      </c>
      <c r="AQ96" s="60"/>
      <c r="AR96" s="266">
        <f t="shared" si="103"/>
        <v>0</v>
      </c>
      <c r="AS96" s="60"/>
      <c r="AT96" s="269">
        <f t="shared" si="69"/>
        <v>0</v>
      </c>
      <c r="AU96" s="269">
        <f t="shared" si="70"/>
        <v>0</v>
      </c>
      <c r="AV96" s="269">
        <f t="shared" si="71"/>
        <v>0</v>
      </c>
      <c r="AW96" s="270">
        <f t="shared" si="72"/>
        <v>0</v>
      </c>
      <c r="AX96" s="270">
        <f t="shared" si="73"/>
        <v>0</v>
      </c>
      <c r="AY96" s="270">
        <f t="shared" si="74"/>
        <v>0</v>
      </c>
      <c r="AZ96" s="269">
        <f t="shared" si="75"/>
        <v>0</v>
      </c>
      <c r="BA96" s="269">
        <f t="shared" si="76"/>
        <v>0</v>
      </c>
      <c r="BB96" s="269">
        <f t="shared" si="77"/>
        <v>0</v>
      </c>
      <c r="BC96" s="270">
        <f t="shared" si="78"/>
        <v>0</v>
      </c>
      <c r="BD96" s="270">
        <f t="shared" si="79"/>
        <v>0</v>
      </c>
      <c r="BE96" s="270">
        <f t="shared" si="80"/>
        <v>0</v>
      </c>
      <c r="BF96" s="269">
        <f t="shared" si="104"/>
        <v>0</v>
      </c>
      <c r="BG96" s="269">
        <f t="shared" si="105"/>
        <v>0</v>
      </c>
      <c r="BH96" s="269">
        <f t="shared" si="106"/>
        <v>0</v>
      </c>
      <c r="BI96" s="269">
        <f t="shared" si="107"/>
        <v>0</v>
      </c>
      <c r="BJ96" s="269">
        <f t="shared" si="108"/>
        <v>0</v>
      </c>
      <c r="BK96" s="60"/>
      <c r="BL96" s="269">
        <f t="shared" si="81"/>
        <v>0</v>
      </c>
      <c r="BM96" s="269">
        <f t="shared" si="82"/>
        <v>0</v>
      </c>
      <c r="BN96" s="269">
        <f t="shared" si="83"/>
        <v>0</v>
      </c>
      <c r="BO96" s="270">
        <f t="shared" si="84"/>
        <v>0</v>
      </c>
      <c r="BP96" s="270">
        <f t="shared" si="85"/>
        <v>0</v>
      </c>
      <c r="BQ96" s="270">
        <f t="shared" si="86"/>
        <v>0</v>
      </c>
      <c r="BR96" s="269">
        <f t="shared" si="87"/>
        <v>0</v>
      </c>
      <c r="BS96" s="269">
        <f t="shared" si="88"/>
        <v>0</v>
      </c>
      <c r="BT96" s="269">
        <f t="shared" si="89"/>
        <v>0</v>
      </c>
      <c r="BU96" s="270">
        <f t="shared" si="90"/>
        <v>0</v>
      </c>
      <c r="BV96" s="270">
        <f t="shared" si="91"/>
        <v>0</v>
      </c>
      <c r="BW96" s="270">
        <f t="shared" si="92"/>
        <v>0</v>
      </c>
      <c r="BX96" s="269">
        <f t="shared" si="109"/>
        <v>0</v>
      </c>
      <c r="BY96" s="269">
        <f t="shared" si="110"/>
        <v>0</v>
      </c>
      <c r="BZ96" s="269">
        <f t="shared" si="111"/>
        <v>0</v>
      </c>
      <c r="CA96" s="269">
        <f t="shared" si="112"/>
        <v>0</v>
      </c>
      <c r="CB96" s="269">
        <f t="shared" si="113"/>
        <v>0</v>
      </c>
      <c r="CC96" s="60"/>
      <c r="CD96" s="271">
        <f t="shared" si="114"/>
        <v>0</v>
      </c>
      <c r="CE96" s="272">
        <f t="shared" si="115"/>
        <v>0</v>
      </c>
      <c r="CF96" s="273">
        <f t="shared" si="116"/>
        <v>0</v>
      </c>
    </row>
    <row r="97" spans="1:84" s="153" customFormat="1" x14ac:dyDescent="0.2">
      <c r="A97" s="249"/>
      <c r="B97" s="183"/>
      <c r="C97" s="182"/>
      <c r="D97" s="184"/>
      <c r="E97" s="257" t="str">
        <f>IF(D97="","",(VLOOKUP(O97,Parametre!$A$15:$B$21,2)))</f>
        <v/>
      </c>
      <c r="F97" s="197"/>
      <c r="G97" s="198"/>
      <c r="H97" s="199"/>
      <c r="I97" s="199"/>
      <c r="J97" s="198"/>
      <c r="K97" s="200"/>
      <c r="L97" s="251"/>
      <c r="M97" s="157"/>
      <c r="N97" s="60"/>
      <c r="O97" s="258" t="str">
        <f t="shared" si="64"/>
        <v/>
      </c>
      <c r="P97" s="259">
        <f t="shared" si="93"/>
        <v>0</v>
      </c>
      <c r="Q97" s="259">
        <f t="shared" si="94"/>
        <v>0</v>
      </c>
      <c r="R97" s="60"/>
      <c r="S97" s="260">
        <f t="shared" si="65"/>
        <v>0</v>
      </c>
      <c r="T97" s="261"/>
      <c r="U97" s="262">
        <f t="shared" si="66"/>
        <v>0</v>
      </c>
      <c r="V97" s="262">
        <f t="shared" si="67"/>
        <v>0</v>
      </c>
      <c r="W97" s="60"/>
      <c r="X97" s="263">
        <f t="shared" si="118"/>
        <v>0</v>
      </c>
      <c r="Y97" s="264">
        <f t="shared" si="119"/>
        <v>0</v>
      </c>
      <c r="Z97" s="265"/>
      <c r="AA97" s="263">
        <f t="shared" si="120"/>
        <v>0</v>
      </c>
      <c r="AB97" s="264">
        <f t="shared" si="121"/>
        <v>0</v>
      </c>
      <c r="AC97" s="60"/>
      <c r="AD97" s="60" t="str">
        <f>IF(A97="","",(VLOOKUP(O97,Parametre!$E$2:$F$8,2)))</f>
        <v/>
      </c>
      <c r="AE97" s="60"/>
      <c r="AF97" s="266">
        <f t="shared" si="95"/>
        <v>0</v>
      </c>
      <c r="AG97" s="267">
        <f t="shared" si="96"/>
        <v>0</v>
      </c>
      <c r="AH97" s="267">
        <f t="shared" si="68"/>
        <v>0</v>
      </c>
      <c r="AI97" s="267">
        <f t="shared" si="97"/>
        <v>0</v>
      </c>
      <c r="AJ97" s="268">
        <f t="shared" si="98"/>
        <v>0</v>
      </c>
      <c r="AK97" s="60"/>
      <c r="AL97" s="266">
        <f t="shared" si="117"/>
        <v>0</v>
      </c>
      <c r="AM97" s="267">
        <f t="shared" si="99"/>
        <v>0</v>
      </c>
      <c r="AN97" s="267">
        <f t="shared" si="100"/>
        <v>0</v>
      </c>
      <c r="AO97" s="267">
        <f t="shared" si="101"/>
        <v>0</v>
      </c>
      <c r="AP97" s="268">
        <f t="shared" si="102"/>
        <v>0</v>
      </c>
      <c r="AQ97" s="60"/>
      <c r="AR97" s="266">
        <f t="shared" si="103"/>
        <v>0</v>
      </c>
      <c r="AS97" s="60"/>
      <c r="AT97" s="269">
        <f t="shared" si="69"/>
        <v>0</v>
      </c>
      <c r="AU97" s="269">
        <f t="shared" si="70"/>
        <v>0</v>
      </c>
      <c r="AV97" s="269">
        <f t="shared" si="71"/>
        <v>0</v>
      </c>
      <c r="AW97" s="270">
        <f t="shared" si="72"/>
        <v>0</v>
      </c>
      <c r="AX97" s="270">
        <f t="shared" si="73"/>
        <v>0</v>
      </c>
      <c r="AY97" s="270">
        <f t="shared" si="74"/>
        <v>0</v>
      </c>
      <c r="AZ97" s="269">
        <f t="shared" si="75"/>
        <v>0</v>
      </c>
      <c r="BA97" s="269">
        <f t="shared" si="76"/>
        <v>0</v>
      </c>
      <c r="BB97" s="269">
        <f t="shared" si="77"/>
        <v>0</v>
      </c>
      <c r="BC97" s="270">
        <f t="shared" si="78"/>
        <v>0</v>
      </c>
      <c r="BD97" s="270">
        <f t="shared" si="79"/>
        <v>0</v>
      </c>
      <c r="BE97" s="270">
        <f t="shared" si="80"/>
        <v>0</v>
      </c>
      <c r="BF97" s="269">
        <f t="shared" si="104"/>
        <v>0</v>
      </c>
      <c r="BG97" s="269">
        <f t="shared" si="105"/>
        <v>0</v>
      </c>
      <c r="BH97" s="269">
        <f t="shared" si="106"/>
        <v>0</v>
      </c>
      <c r="BI97" s="269">
        <f t="shared" si="107"/>
        <v>0</v>
      </c>
      <c r="BJ97" s="269">
        <f t="shared" si="108"/>
        <v>0</v>
      </c>
      <c r="BK97" s="60"/>
      <c r="BL97" s="269">
        <f t="shared" si="81"/>
        <v>0</v>
      </c>
      <c r="BM97" s="269">
        <f t="shared" si="82"/>
        <v>0</v>
      </c>
      <c r="BN97" s="269">
        <f t="shared" si="83"/>
        <v>0</v>
      </c>
      <c r="BO97" s="270">
        <f t="shared" si="84"/>
        <v>0</v>
      </c>
      <c r="BP97" s="270">
        <f t="shared" si="85"/>
        <v>0</v>
      </c>
      <c r="BQ97" s="270">
        <f t="shared" si="86"/>
        <v>0</v>
      </c>
      <c r="BR97" s="269">
        <f t="shared" si="87"/>
        <v>0</v>
      </c>
      <c r="BS97" s="269">
        <f t="shared" si="88"/>
        <v>0</v>
      </c>
      <c r="BT97" s="269">
        <f t="shared" si="89"/>
        <v>0</v>
      </c>
      <c r="BU97" s="270">
        <f t="shared" si="90"/>
        <v>0</v>
      </c>
      <c r="BV97" s="270">
        <f t="shared" si="91"/>
        <v>0</v>
      </c>
      <c r="BW97" s="270">
        <f t="shared" si="92"/>
        <v>0</v>
      </c>
      <c r="BX97" s="269">
        <f t="shared" si="109"/>
        <v>0</v>
      </c>
      <c r="BY97" s="269">
        <f t="shared" si="110"/>
        <v>0</v>
      </c>
      <c r="BZ97" s="269">
        <f t="shared" si="111"/>
        <v>0</v>
      </c>
      <c r="CA97" s="269">
        <f t="shared" si="112"/>
        <v>0</v>
      </c>
      <c r="CB97" s="269">
        <f t="shared" si="113"/>
        <v>0</v>
      </c>
      <c r="CC97" s="60"/>
      <c r="CD97" s="271">
        <f t="shared" si="114"/>
        <v>0</v>
      </c>
      <c r="CE97" s="272">
        <f t="shared" si="115"/>
        <v>0</v>
      </c>
      <c r="CF97" s="273">
        <f t="shared" si="116"/>
        <v>0</v>
      </c>
    </row>
    <row r="98" spans="1:84" s="153" customFormat="1" x14ac:dyDescent="0.2">
      <c r="A98" s="249"/>
      <c r="B98" s="183"/>
      <c r="C98" s="182"/>
      <c r="D98" s="184"/>
      <c r="E98" s="257" t="str">
        <f>IF(D98="","",(VLOOKUP(O98,Parametre!$A$15:$B$21,2)))</f>
        <v/>
      </c>
      <c r="F98" s="197"/>
      <c r="G98" s="198"/>
      <c r="H98" s="199"/>
      <c r="I98" s="199"/>
      <c r="J98" s="198"/>
      <c r="K98" s="200"/>
      <c r="L98" s="251"/>
      <c r="M98" s="157"/>
      <c r="N98" s="60"/>
      <c r="O98" s="258" t="str">
        <f t="shared" si="64"/>
        <v/>
      </c>
      <c r="P98" s="259">
        <f t="shared" si="93"/>
        <v>0</v>
      </c>
      <c r="Q98" s="259">
        <f t="shared" si="94"/>
        <v>0</v>
      </c>
      <c r="R98" s="60"/>
      <c r="S98" s="260">
        <f t="shared" si="65"/>
        <v>0</v>
      </c>
      <c r="T98" s="261"/>
      <c r="U98" s="262">
        <f t="shared" si="66"/>
        <v>0</v>
      </c>
      <c r="V98" s="262">
        <f t="shared" si="67"/>
        <v>0</v>
      </c>
      <c r="W98" s="60"/>
      <c r="X98" s="263">
        <f t="shared" si="118"/>
        <v>0</v>
      </c>
      <c r="Y98" s="264">
        <f t="shared" si="119"/>
        <v>0</v>
      </c>
      <c r="Z98" s="265"/>
      <c r="AA98" s="263">
        <f t="shared" si="120"/>
        <v>0</v>
      </c>
      <c r="AB98" s="264">
        <f t="shared" si="121"/>
        <v>0</v>
      </c>
      <c r="AC98" s="60"/>
      <c r="AD98" s="60" t="str">
        <f>IF(A98="","",(VLOOKUP(O98,Parametre!$E$2:$F$8,2)))</f>
        <v/>
      </c>
      <c r="AE98" s="60"/>
      <c r="AF98" s="266">
        <f t="shared" si="95"/>
        <v>0</v>
      </c>
      <c r="AG98" s="267">
        <f t="shared" si="96"/>
        <v>0</v>
      </c>
      <c r="AH98" s="267">
        <f t="shared" si="68"/>
        <v>0</v>
      </c>
      <c r="AI98" s="267">
        <f t="shared" si="97"/>
        <v>0</v>
      </c>
      <c r="AJ98" s="268">
        <f t="shared" si="98"/>
        <v>0</v>
      </c>
      <c r="AK98" s="60"/>
      <c r="AL98" s="266">
        <f t="shared" si="117"/>
        <v>0</v>
      </c>
      <c r="AM98" s="267">
        <f t="shared" si="99"/>
        <v>0</v>
      </c>
      <c r="AN98" s="267">
        <f t="shared" si="100"/>
        <v>0</v>
      </c>
      <c r="AO98" s="267">
        <f t="shared" si="101"/>
        <v>0</v>
      </c>
      <c r="AP98" s="268">
        <f t="shared" si="102"/>
        <v>0</v>
      </c>
      <c r="AQ98" s="60"/>
      <c r="AR98" s="266">
        <f t="shared" si="103"/>
        <v>0</v>
      </c>
      <c r="AS98" s="60"/>
      <c r="AT98" s="269">
        <f t="shared" si="69"/>
        <v>0</v>
      </c>
      <c r="AU98" s="269">
        <f t="shared" si="70"/>
        <v>0</v>
      </c>
      <c r="AV98" s="269">
        <f t="shared" si="71"/>
        <v>0</v>
      </c>
      <c r="AW98" s="270">
        <f t="shared" si="72"/>
        <v>0</v>
      </c>
      <c r="AX98" s="270">
        <f t="shared" si="73"/>
        <v>0</v>
      </c>
      <c r="AY98" s="270">
        <f t="shared" si="74"/>
        <v>0</v>
      </c>
      <c r="AZ98" s="269">
        <f t="shared" si="75"/>
        <v>0</v>
      </c>
      <c r="BA98" s="269">
        <f t="shared" si="76"/>
        <v>0</v>
      </c>
      <c r="BB98" s="269">
        <f t="shared" si="77"/>
        <v>0</v>
      </c>
      <c r="BC98" s="270">
        <f t="shared" si="78"/>
        <v>0</v>
      </c>
      <c r="BD98" s="270">
        <f t="shared" si="79"/>
        <v>0</v>
      </c>
      <c r="BE98" s="270">
        <f t="shared" si="80"/>
        <v>0</v>
      </c>
      <c r="BF98" s="269">
        <f t="shared" si="104"/>
        <v>0</v>
      </c>
      <c r="BG98" s="269">
        <f t="shared" si="105"/>
        <v>0</v>
      </c>
      <c r="BH98" s="269">
        <f t="shared" si="106"/>
        <v>0</v>
      </c>
      <c r="BI98" s="269">
        <f t="shared" si="107"/>
        <v>0</v>
      </c>
      <c r="BJ98" s="269">
        <f t="shared" si="108"/>
        <v>0</v>
      </c>
      <c r="BK98" s="60"/>
      <c r="BL98" s="269">
        <f t="shared" si="81"/>
        <v>0</v>
      </c>
      <c r="BM98" s="269">
        <f t="shared" si="82"/>
        <v>0</v>
      </c>
      <c r="BN98" s="269">
        <f t="shared" si="83"/>
        <v>0</v>
      </c>
      <c r="BO98" s="270">
        <f t="shared" si="84"/>
        <v>0</v>
      </c>
      <c r="BP98" s="270">
        <f t="shared" si="85"/>
        <v>0</v>
      </c>
      <c r="BQ98" s="270">
        <f t="shared" si="86"/>
        <v>0</v>
      </c>
      <c r="BR98" s="269">
        <f t="shared" si="87"/>
        <v>0</v>
      </c>
      <c r="BS98" s="269">
        <f t="shared" si="88"/>
        <v>0</v>
      </c>
      <c r="BT98" s="269">
        <f t="shared" si="89"/>
        <v>0</v>
      </c>
      <c r="BU98" s="270">
        <f t="shared" si="90"/>
        <v>0</v>
      </c>
      <c r="BV98" s="270">
        <f t="shared" si="91"/>
        <v>0</v>
      </c>
      <c r="BW98" s="270">
        <f t="shared" si="92"/>
        <v>0</v>
      </c>
      <c r="BX98" s="269">
        <f t="shared" si="109"/>
        <v>0</v>
      </c>
      <c r="BY98" s="269">
        <f t="shared" si="110"/>
        <v>0</v>
      </c>
      <c r="BZ98" s="269">
        <f t="shared" si="111"/>
        <v>0</v>
      </c>
      <c r="CA98" s="269">
        <f t="shared" si="112"/>
        <v>0</v>
      </c>
      <c r="CB98" s="269">
        <f t="shared" si="113"/>
        <v>0</v>
      </c>
      <c r="CC98" s="60"/>
      <c r="CD98" s="271">
        <f t="shared" si="114"/>
        <v>0</v>
      </c>
      <c r="CE98" s="272">
        <f t="shared" si="115"/>
        <v>0</v>
      </c>
      <c r="CF98" s="273">
        <f t="shared" si="116"/>
        <v>0</v>
      </c>
    </row>
    <row r="99" spans="1:84" s="153" customFormat="1" x14ac:dyDescent="0.2">
      <c r="A99" s="249"/>
      <c r="B99" s="183"/>
      <c r="C99" s="182"/>
      <c r="D99" s="184"/>
      <c r="E99" s="257" t="str">
        <f>IF(D99="","",(VLOOKUP(O99,Parametre!$A$15:$B$21,2)))</f>
        <v/>
      </c>
      <c r="F99" s="197"/>
      <c r="G99" s="198"/>
      <c r="H99" s="199"/>
      <c r="I99" s="199"/>
      <c r="J99" s="198"/>
      <c r="K99" s="200"/>
      <c r="L99" s="251"/>
      <c r="M99" s="157" t="s">
        <v>56</v>
      </c>
      <c r="N99" s="60"/>
      <c r="O99" s="258" t="str">
        <f t="shared" si="64"/>
        <v/>
      </c>
      <c r="P99" s="259">
        <f t="shared" si="93"/>
        <v>0</v>
      </c>
      <c r="Q99" s="259">
        <f t="shared" si="94"/>
        <v>0</v>
      </c>
      <c r="R99" s="60"/>
      <c r="S99" s="260">
        <f t="shared" si="65"/>
        <v>0</v>
      </c>
      <c r="T99" s="261"/>
      <c r="U99" s="262">
        <f t="shared" si="66"/>
        <v>0</v>
      </c>
      <c r="V99" s="262">
        <f t="shared" si="67"/>
        <v>0</v>
      </c>
      <c r="W99" s="60"/>
      <c r="X99" s="263">
        <f t="shared" si="118"/>
        <v>0</v>
      </c>
      <c r="Y99" s="264">
        <f t="shared" si="119"/>
        <v>0</v>
      </c>
      <c r="Z99" s="265"/>
      <c r="AA99" s="263">
        <f t="shared" si="120"/>
        <v>0</v>
      </c>
      <c r="AB99" s="264">
        <f t="shared" si="121"/>
        <v>0</v>
      </c>
      <c r="AC99" s="60"/>
      <c r="AD99" s="60" t="str">
        <f>IF(A99="","",(VLOOKUP(O99,Parametre!$E$2:$F$8,2)))</f>
        <v/>
      </c>
      <c r="AE99" s="60"/>
      <c r="AF99" s="266">
        <f t="shared" si="95"/>
        <v>0</v>
      </c>
      <c r="AG99" s="267">
        <f t="shared" si="96"/>
        <v>0</v>
      </c>
      <c r="AH99" s="267">
        <f t="shared" si="68"/>
        <v>0</v>
      </c>
      <c r="AI99" s="267">
        <f t="shared" si="97"/>
        <v>0</v>
      </c>
      <c r="AJ99" s="268">
        <f t="shared" si="98"/>
        <v>0</v>
      </c>
      <c r="AK99" s="60"/>
      <c r="AL99" s="266">
        <f t="shared" si="117"/>
        <v>0</v>
      </c>
      <c r="AM99" s="267">
        <f t="shared" si="99"/>
        <v>0</v>
      </c>
      <c r="AN99" s="267">
        <f t="shared" si="100"/>
        <v>0</v>
      </c>
      <c r="AO99" s="267">
        <f t="shared" si="101"/>
        <v>0</v>
      </c>
      <c r="AP99" s="268">
        <f t="shared" si="102"/>
        <v>0</v>
      </c>
      <c r="AQ99" s="60"/>
      <c r="AR99" s="266">
        <f t="shared" si="103"/>
        <v>0</v>
      </c>
      <c r="AS99" s="60"/>
      <c r="AT99" s="269">
        <f t="shared" si="69"/>
        <v>0</v>
      </c>
      <c r="AU99" s="269">
        <f t="shared" si="70"/>
        <v>0</v>
      </c>
      <c r="AV99" s="269">
        <f t="shared" si="71"/>
        <v>0</v>
      </c>
      <c r="AW99" s="270">
        <f t="shared" si="72"/>
        <v>0</v>
      </c>
      <c r="AX99" s="270">
        <f t="shared" si="73"/>
        <v>0</v>
      </c>
      <c r="AY99" s="270">
        <f t="shared" si="74"/>
        <v>0</v>
      </c>
      <c r="AZ99" s="269">
        <f t="shared" si="75"/>
        <v>0</v>
      </c>
      <c r="BA99" s="269">
        <f t="shared" si="76"/>
        <v>0</v>
      </c>
      <c r="BB99" s="269">
        <f t="shared" si="77"/>
        <v>0</v>
      </c>
      <c r="BC99" s="270">
        <f t="shared" si="78"/>
        <v>0</v>
      </c>
      <c r="BD99" s="270">
        <f t="shared" si="79"/>
        <v>0</v>
      </c>
      <c r="BE99" s="270">
        <f t="shared" si="80"/>
        <v>0</v>
      </c>
      <c r="BF99" s="269">
        <f t="shared" si="104"/>
        <v>0</v>
      </c>
      <c r="BG99" s="269">
        <f t="shared" si="105"/>
        <v>0</v>
      </c>
      <c r="BH99" s="269">
        <f t="shared" si="106"/>
        <v>0</v>
      </c>
      <c r="BI99" s="269">
        <f t="shared" si="107"/>
        <v>0</v>
      </c>
      <c r="BJ99" s="269">
        <f t="shared" si="108"/>
        <v>0</v>
      </c>
      <c r="BK99" s="60"/>
      <c r="BL99" s="269">
        <f t="shared" si="81"/>
        <v>0</v>
      </c>
      <c r="BM99" s="269">
        <f t="shared" si="82"/>
        <v>0</v>
      </c>
      <c r="BN99" s="269">
        <f t="shared" si="83"/>
        <v>0</v>
      </c>
      <c r="BO99" s="270">
        <f t="shared" si="84"/>
        <v>0</v>
      </c>
      <c r="BP99" s="270">
        <f t="shared" si="85"/>
        <v>0</v>
      </c>
      <c r="BQ99" s="270">
        <f t="shared" si="86"/>
        <v>0</v>
      </c>
      <c r="BR99" s="269">
        <f t="shared" si="87"/>
        <v>0</v>
      </c>
      <c r="BS99" s="269">
        <f t="shared" si="88"/>
        <v>0</v>
      </c>
      <c r="BT99" s="269">
        <f t="shared" si="89"/>
        <v>0</v>
      </c>
      <c r="BU99" s="270">
        <f t="shared" si="90"/>
        <v>0</v>
      </c>
      <c r="BV99" s="270">
        <f t="shared" si="91"/>
        <v>0</v>
      </c>
      <c r="BW99" s="270">
        <f t="shared" si="92"/>
        <v>0</v>
      </c>
      <c r="BX99" s="269">
        <f t="shared" si="109"/>
        <v>0</v>
      </c>
      <c r="BY99" s="269">
        <f t="shared" si="110"/>
        <v>0</v>
      </c>
      <c r="BZ99" s="269">
        <f t="shared" si="111"/>
        <v>0</v>
      </c>
      <c r="CA99" s="269">
        <f t="shared" si="112"/>
        <v>0</v>
      </c>
      <c r="CB99" s="269">
        <f t="shared" si="113"/>
        <v>0</v>
      </c>
      <c r="CC99" s="60"/>
      <c r="CD99" s="271">
        <f t="shared" si="114"/>
        <v>0</v>
      </c>
      <c r="CE99" s="272">
        <f t="shared" si="115"/>
        <v>0</v>
      </c>
      <c r="CF99" s="273">
        <f t="shared" si="116"/>
        <v>0</v>
      </c>
    </row>
    <row r="100" spans="1:84" s="153" customFormat="1" x14ac:dyDescent="0.2">
      <c r="A100" s="249"/>
      <c r="B100" s="183"/>
      <c r="C100" s="182"/>
      <c r="D100" s="184"/>
      <c r="E100" s="257" t="str">
        <f>IF(D100="","",(VLOOKUP(O100,Parametre!$A$15:$B$21,2)))</f>
        <v/>
      </c>
      <c r="F100" s="197"/>
      <c r="G100" s="198"/>
      <c r="H100" s="199"/>
      <c r="I100" s="199"/>
      <c r="J100" s="198"/>
      <c r="K100" s="200"/>
      <c r="L100" s="251"/>
      <c r="M100" s="157" t="s">
        <v>57</v>
      </c>
      <c r="N100" s="60"/>
      <c r="O100" s="258" t="str">
        <f t="shared" si="64"/>
        <v/>
      </c>
      <c r="P100" s="259">
        <f t="shared" si="93"/>
        <v>0</v>
      </c>
      <c r="Q100" s="259">
        <f t="shared" si="94"/>
        <v>0</v>
      </c>
      <c r="R100" s="60"/>
      <c r="S100" s="260">
        <f t="shared" si="65"/>
        <v>0</v>
      </c>
      <c r="T100" s="261"/>
      <c r="U100" s="262">
        <f t="shared" si="66"/>
        <v>0</v>
      </c>
      <c r="V100" s="262">
        <f t="shared" si="67"/>
        <v>0</v>
      </c>
      <c r="W100" s="60"/>
      <c r="X100" s="263">
        <f t="shared" si="118"/>
        <v>0</v>
      </c>
      <c r="Y100" s="264">
        <f t="shared" si="119"/>
        <v>0</v>
      </c>
      <c r="Z100" s="265"/>
      <c r="AA100" s="263">
        <f t="shared" si="120"/>
        <v>0</v>
      </c>
      <c r="AB100" s="264">
        <f t="shared" si="121"/>
        <v>0</v>
      </c>
      <c r="AC100" s="60"/>
      <c r="AD100" s="60" t="str">
        <f>IF(A100="","",(VLOOKUP(O100,Parametre!$E$2:$F$8,2)))</f>
        <v/>
      </c>
      <c r="AE100" s="60"/>
      <c r="AF100" s="266">
        <f t="shared" si="95"/>
        <v>0</v>
      </c>
      <c r="AG100" s="267">
        <f t="shared" si="96"/>
        <v>0</v>
      </c>
      <c r="AH100" s="267">
        <f t="shared" si="68"/>
        <v>0</v>
      </c>
      <c r="AI100" s="267">
        <f t="shared" si="97"/>
        <v>0</v>
      </c>
      <c r="AJ100" s="268">
        <f t="shared" si="98"/>
        <v>0</v>
      </c>
      <c r="AK100" s="60"/>
      <c r="AL100" s="266">
        <f t="shared" si="117"/>
        <v>0</v>
      </c>
      <c r="AM100" s="267">
        <f t="shared" si="99"/>
        <v>0</v>
      </c>
      <c r="AN100" s="267">
        <f t="shared" si="100"/>
        <v>0</v>
      </c>
      <c r="AO100" s="267">
        <f t="shared" si="101"/>
        <v>0</v>
      </c>
      <c r="AP100" s="268">
        <f t="shared" si="102"/>
        <v>0</v>
      </c>
      <c r="AQ100" s="60"/>
      <c r="AR100" s="266">
        <f t="shared" si="103"/>
        <v>0</v>
      </c>
      <c r="AS100" s="60"/>
      <c r="AT100" s="269">
        <f t="shared" si="69"/>
        <v>0</v>
      </c>
      <c r="AU100" s="269">
        <f t="shared" si="70"/>
        <v>0</v>
      </c>
      <c r="AV100" s="269">
        <f t="shared" si="71"/>
        <v>0</v>
      </c>
      <c r="AW100" s="270">
        <f t="shared" si="72"/>
        <v>0</v>
      </c>
      <c r="AX100" s="270">
        <f t="shared" si="73"/>
        <v>0</v>
      </c>
      <c r="AY100" s="270">
        <f t="shared" si="74"/>
        <v>0</v>
      </c>
      <c r="AZ100" s="269">
        <f t="shared" si="75"/>
        <v>0</v>
      </c>
      <c r="BA100" s="269">
        <f t="shared" si="76"/>
        <v>0</v>
      </c>
      <c r="BB100" s="269">
        <f t="shared" si="77"/>
        <v>0</v>
      </c>
      <c r="BC100" s="270">
        <f t="shared" si="78"/>
        <v>0</v>
      </c>
      <c r="BD100" s="270">
        <f t="shared" si="79"/>
        <v>0</v>
      </c>
      <c r="BE100" s="270">
        <f t="shared" si="80"/>
        <v>0</v>
      </c>
      <c r="BF100" s="269">
        <f t="shared" si="104"/>
        <v>0</v>
      </c>
      <c r="BG100" s="269">
        <f t="shared" si="105"/>
        <v>0</v>
      </c>
      <c r="BH100" s="269">
        <f t="shared" si="106"/>
        <v>0</v>
      </c>
      <c r="BI100" s="269">
        <f t="shared" si="107"/>
        <v>0</v>
      </c>
      <c r="BJ100" s="269">
        <f t="shared" si="108"/>
        <v>0</v>
      </c>
      <c r="BK100" s="60"/>
      <c r="BL100" s="269">
        <f t="shared" si="81"/>
        <v>0</v>
      </c>
      <c r="BM100" s="269">
        <f t="shared" si="82"/>
        <v>0</v>
      </c>
      <c r="BN100" s="269">
        <f t="shared" si="83"/>
        <v>0</v>
      </c>
      <c r="BO100" s="270">
        <f t="shared" si="84"/>
        <v>0</v>
      </c>
      <c r="BP100" s="270">
        <f t="shared" si="85"/>
        <v>0</v>
      </c>
      <c r="BQ100" s="270">
        <f t="shared" si="86"/>
        <v>0</v>
      </c>
      <c r="BR100" s="269">
        <f t="shared" si="87"/>
        <v>0</v>
      </c>
      <c r="BS100" s="269">
        <f t="shared" si="88"/>
        <v>0</v>
      </c>
      <c r="BT100" s="269">
        <f t="shared" si="89"/>
        <v>0</v>
      </c>
      <c r="BU100" s="270">
        <f t="shared" si="90"/>
        <v>0</v>
      </c>
      <c r="BV100" s="270">
        <f t="shared" si="91"/>
        <v>0</v>
      </c>
      <c r="BW100" s="270">
        <f t="shared" si="92"/>
        <v>0</v>
      </c>
      <c r="BX100" s="269">
        <f t="shared" si="109"/>
        <v>0</v>
      </c>
      <c r="BY100" s="269">
        <f t="shared" si="110"/>
        <v>0</v>
      </c>
      <c r="BZ100" s="269">
        <f t="shared" si="111"/>
        <v>0</v>
      </c>
      <c r="CA100" s="269">
        <f t="shared" si="112"/>
        <v>0</v>
      </c>
      <c r="CB100" s="269">
        <f t="shared" si="113"/>
        <v>0</v>
      </c>
      <c r="CC100" s="60"/>
      <c r="CD100" s="271">
        <f t="shared" si="114"/>
        <v>0</v>
      </c>
      <c r="CE100" s="272">
        <f t="shared" si="115"/>
        <v>0</v>
      </c>
      <c r="CF100" s="273">
        <f t="shared" si="116"/>
        <v>0</v>
      </c>
    </row>
    <row r="101" spans="1:84" s="153" customFormat="1" x14ac:dyDescent="0.2">
      <c r="A101" s="249"/>
      <c r="B101" s="183"/>
      <c r="C101" s="182"/>
      <c r="D101" s="184"/>
      <c r="E101" s="257" t="str">
        <f>IF(D101="","",(VLOOKUP(O101,Parametre!$A$15:$B$21,2)))</f>
        <v/>
      </c>
      <c r="F101" s="197"/>
      <c r="G101" s="198"/>
      <c r="H101" s="199"/>
      <c r="I101" s="199"/>
      <c r="J101" s="198"/>
      <c r="K101" s="200"/>
      <c r="L101" s="251"/>
      <c r="M101" s="157" t="s">
        <v>58</v>
      </c>
      <c r="N101" s="60"/>
      <c r="O101" s="258" t="str">
        <f t="shared" si="64"/>
        <v/>
      </c>
      <c r="P101" s="259">
        <f t="shared" si="93"/>
        <v>0</v>
      </c>
      <c r="Q101" s="259">
        <f t="shared" si="94"/>
        <v>0</v>
      </c>
      <c r="R101" s="60"/>
      <c r="S101" s="260">
        <f t="shared" si="65"/>
        <v>0</v>
      </c>
      <c r="T101" s="261"/>
      <c r="U101" s="262">
        <f t="shared" si="66"/>
        <v>0</v>
      </c>
      <c r="V101" s="262">
        <f t="shared" si="67"/>
        <v>0</v>
      </c>
      <c r="W101" s="60"/>
      <c r="X101" s="263">
        <f t="shared" si="118"/>
        <v>0</v>
      </c>
      <c r="Y101" s="264">
        <f t="shared" si="119"/>
        <v>0</v>
      </c>
      <c r="Z101" s="265"/>
      <c r="AA101" s="263">
        <f t="shared" si="120"/>
        <v>0</v>
      </c>
      <c r="AB101" s="264">
        <f t="shared" si="121"/>
        <v>0</v>
      </c>
      <c r="AC101" s="60"/>
      <c r="AD101" s="60" t="str">
        <f>IF(A101="","",(VLOOKUP(O101,Parametre!$E$2:$F$8,2)))</f>
        <v/>
      </c>
      <c r="AE101" s="60"/>
      <c r="AF101" s="266">
        <f t="shared" si="95"/>
        <v>0</v>
      </c>
      <c r="AG101" s="267">
        <f t="shared" si="96"/>
        <v>0</v>
      </c>
      <c r="AH101" s="267">
        <f t="shared" si="68"/>
        <v>0</v>
      </c>
      <c r="AI101" s="267">
        <f t="shared" si="97"/>
        <v>0</v>
      </c>
      <c r="AJ101" s="268">
        <f t="shared" si="98"/>
        <v>0</v>
      </c>
      <c r="AK101" s="60"/>
      <c r="AL101" s="266">
        <f t="shared" si="117"/>
        <v>0</v>
      </c>
      <c r="AM101" s="267">
        <f t="shared" si="99"/>
        <v>0</v>
      </c>
      <c r="AN101" s="267">
        <f t="shared" si="100"/>
        <v>0</v>
      </c>
      <c r="AO101" s="267">
        <f t="shared" si="101"/>
        <v>0</v>
      </c>
      <c r="AP101" s="268">
        <f t="shared" si="102"/>
        <v>0</v>
      </c>
      <c r="AQ101" s="60"/>
      <c r="AR101" s="266">
        <f t="shared" si="103"/>
        <v>0</v>
      </c>
      <c r="AS101" s="60"/>
      <c r="AT101" s="269">
        <f t="shared" si="69"/>
        <v>0</v>
      </c>
      <c r="AU101" s="269">
        <f t="shared" si="70"/>
        <v>0</v>
      </c>
      <c r="AV101" s="269">
        <f t="shared" si="71"/>
        <v>0</v>
      </c>
      <c r="AW101" s="270">
        <f t="shared" si="72"/>
        <v>0</v>
      </c>
      <c r="AX101" s="270">
        <f t="shared" si="73"/>
        <v>0</v>
      </c>
      <c r="AY101" s="270">
        <f t="shared" si="74"/>
        <v>0</v>
      </c>
      <c r="AZ101" s="269">
        <f t="shared" si="75"/>
        <v>0</v>
      </c>
      <c r="BA101" s="269">
        <f t="shared" si="76"/>
        <v>0</v>
      </c>
      <c r="BB101" s="269">
        <f t="shared" si="77"/>
        <v>0</v>
      </c>
      <c r="BC101" s="270">
        <f t="shared" si="78"/>
        <v>0</v>
      </c>
      <c r="BD101" s="270">
        <f t="shared" si="79"/>
        <v>0</v>
      </c>
      <c r="BE101" s="270">
        <f t="shared" si="80"/>
        <v>0</v>
      </c>
      <c r="BF101" s="269">
        <f t="shared" si="104"/>
        <v>0</v>
      </c>
      <c r="BG101" s="269">
        <f t="shared" si="105"/>
        <v>0</v>
      </c>
      <c r="BH101" s="269">
        <f t="shared" si="106"/>
        <v>0</v>
      </c>
      <c r="BI101" s="269">
        <f t="shared" si="107"/>
        <v>0</v>
      </c>
      <c r="BJ101" s="269">
        <f t="shared" si="108"/>
        <v>0</v>
      </c>
      <c r="BK101" s="60"/>
      <c r="BL101" s="269">
        <f t="shared" si="81"/>
        <v>0</v>
      </c>
      <c r="BM101" s="269">
        <f t="shared" si="82"/>
        <v>0</v>
      </c>
      <c r="BN101" s="269">
        <f t="shared" si="83"/>
        <v>0</v>
      </c>
      <c r="BO101" s="270">
        <f t="shared" si="84"/>
        <v>0</v>
      </c>
      <c r="BP101" s="270">
        <f t="shared" si="85"/>
        <v>0</v>
      </c>
      <c r="BQ101" s="270">
        <f t="shared" si="86"/>
        <v>0</v>
      </c>
      <c r="BR101" s="269">
        <f t="shared" si="87"/>
        <v>0</v>
      </c>
      <c r="BS101" s="269">
        <f t="shared" si="88"/>
        <v>0</v>
      </c>
      <c r="BT101" s="269">
        <f t="shared" si="89"/>
        <v>0</v>
      </c>
      <c r="BU101" s="270">
        <f t="shared" si="90"/>
        <v>0</v>
      </c>
      <c r="BV101" s="270">
        <f t="shared" si="91"/>
        <v>0</v>
      </c>
      <c r="BW101" s="270">
        <f t="shared" si="92"/>
        <v>0</v>
      </c>
      <c r="BX101" s="269">
        <f t="shared" si="109"/>
        <v>0</v>
      </c>
      <c r="BY101" s="269">
        <f t="shared" si="110"/>
        <v>0</v>
      </c>
      <c r="BZ101" s="269">
        <f t="shared" si="111"/>
        <v>0</v>
      </c>
      <c r="CA101" s="269">
        <f t="shared" si="112"/>
        <v>0</v>
      </c>
      <c r="CB101" s="269">
        <f t="shared" si="113"/>
        <v>0</v>
      </c>
      <c r="CC101" s="60"/>
      <c r="CD101" s="271">
        <f t="shared" si="114"/>
        <v>0</v>
      </c>
      <c r="CE101" s="272">
        <f t="shared" si="115"/>
        <v>0</v>
      </c>
      <c r="CF101" s="273">
        <f t="shared" si="116"/>
        <v>0</v>
      </c>
    </row>
    <row r="102" spans="1:84" s="153" customFormat="1" x14ac:dyDescent="0.2">
      <c r="A102" s="249"/>
      <c r="B102" s="183"/>
      <c r="C102" s="182"/>
      <c r="D102" s="184"/>
      <c r="E102" s="257" t="str">
        <f>IF(D102="","",(VLOOKUP(O102,Parametre!$A$15:$B$21,2)))</f>
        <v/>
      </c>
      <c r="F102" s="197"/>
      <c r="G102" s="198"/>
      <c r="H102" s="199"/>
      <c r="I102" s="199"/>
      <c r="J102" s="198"/>
      <c r="K102" s="200"/>
      <c r="L102" s="251"/>
      <c r="M102" s="157" t="s">
        <v>59</v>
      </c>
      <c r="N102" s="60"/>
      <c r="O102" s="258" t="str">
        <f t="shared" si="64"/>
        <v/>
      </c>
      <c r="P102" s="259">
        <f t="shared" si="93"/>
        <v>0</v>
      </c>
      <c r="Q102" s="259">
        <f t="shared" si="94"/>
        <v>0</v>
      </c>
      <c r="R102" s="60"/>
      <c r="S102" s="260">
        <f t="shared" si="65"/>
        <v>0</v>
      </c>
      <c r="T102" s="261"/>
      <c r="U102" s="262">
        <f t="shared" si="66"/>
        <v>0</v>
      </c>
      <c r="V102" s="262">
        <f t="shared" si="67"/>
        <v>0</v>
      </c>
      <c r="W102" s="60"/>
      <c r="X102" s="263">
        <f t="shared" si="118"/>
        <v>0</v>
      </c>
      <c r="Y102" s="264">
        <f t="shared" si="119"/>
        <v>0</v>
      </c>
      <c r="Z102" s="265"/>
      <c r="AA102" s="263">
        <f t="shared" si="120"/>
        <v>0</v>
      </c>
      <c r="AB102" s="264">
        <f t="shared" si="121"/>
        <v>0</v>
      </c>
      <c r="AC102" s="60"/>
      <c r="AD102" s="60" t="str">
        <f>IF(A102="","",(VLOOKUP(O102,Parametre!$E$2:$F$8,2)))</f>
        <v/>
      </c>
      <c r="AE102" s="60"/>
      <c r="AF102" s="266">
        <f t="shared" si="95"/>
        <v>0</v>
      </c>
      <c r="AG102" s="267">
        <f t="shared" si="96"/>
        <v>0</v>
      </c>
      <c r="AH102" s="267">
        <f t="shared" si="68"/>
        <v>0</v>
      </c>
      <c r="AI102" s="267">
        <f t="shared" si="97"/>
        <v>0</v>
      </c>
      <c r="AJ102" s="268">
        <f t="shared" si="98"/>
        <v>0</v>
      </c>
      <c r="AK102" s="60"/>
      <c r="AL102" s="266">
        <f t="shared" si="117"/>
        <v>0</v>
      </c>
      <c r="AM102" s="267">
        <f t="shared" si="99"/>
        <v>0</v>
      </c>
      <c r="AN102" s="267">
        <f t="shared" si="100"/>
        <v>0</v>
      </c>
      <c r="AO102" s="267">
        <f t="shared" si="101"/>
        <v>0</v>
      </c>
      <c r="AP102" s="268">
        <f t="shared" si="102"/>
        <v>0</v>
      </c>
      <c r="AQ102" s="60"/>
      <c r="AR102" s="266">
        <f t="shared" si="103"/>
        <v>0</v>
      </c>
      <c r="AS102" s="60"/>
      <c r="AT102" s="269">
        <f t="shared" si="69"/>
        <v>0</v>
      </c>
      <c r="AU102" s="269">
        <f t="shared" si="70"/>
        <v>0</v>
      </c>
      <c r="AV102" s="269">
        <f t="shared" si="71"/>
        <v>0</v>
      </c>
      <c r="AW102" s="270">
        <f t="shared" si="72"/>
        <v>0</v>
      </c>
      <c r="AX102" s="270">
        <f t="shared" si="73"/>
        <v>0</v>
      </c>
      <c r="AY102" s="270">
        <f t="shared" si="74"/>
        <v>0</v>
      </c>
      <c r="AZ102" s="269">
        <f t="shared" si="75"/>
        <v>0</v>
      </c>
      <c r="BA102" s="269">
        <f t="shared" si="76"/>
        <v>0</v>
      </c>
      <c r="BB102" s="269">
        <f t="shared" si="77"/>
        <v>0</v>
      </c>
      <c r="BC102" s="270">
        <f t="shared" si="78"/>
        <v>0</v>
      </c>
      <c r="BD102" s="270">
        <f t="shared" si="79"/>
        <v>0</v>
      </c>
      <c r="BE102" s="270">
        <f t="shared" si="80"/>
        <v>0</v>
      </c>
      <c r="BF102" s="269">
        <f t="shared" si="104"/>
        <v>0</v>
      </c>
      <c r="BG102" s="269">
        <f t="shared" si="105"/>
        <v>0</v>
      </c>
      <c r="BH102" s="269">
        <f t="shared" si="106"/>
        <v>0</v>
      </c>
      <c r="BI102" s="269">
        <f t="shared" si="107"/>
        <v>0</v>
      </c>
      <c r="BJ102" s="269">
        <f t="shared" si="108"/>
        <v>0</v>
      </c>
      <c r="BK102" s="60"/>
      <c r="BL102" s="269">
        <f t="shared" si="81"/>
        <v>0</v>
      </c>
      <c r="BM102" s="269">
        <f t="shared" si="82"/>
        <v>0</v>
      </c>
      <c r="BN102" s="269">
        <f t="shared" si="83"/>
        <v>0</v>
      </c>
      <c r="BO102" s="270">
        <f t="shared" si="84"/>
        <v>0</v>
      </c>
      <c r="BP102" s="270">
        <f t="shared" si="85"/>
        <v>0</v>
      </c>
      <c r="BQ102" s="270">
        <f t="shared" si="86"/>
        <v>0</v>
      </c>
      <c r="BR102" s="269">
        <f t="shared" si="87"/>
        <v>0</v>
      </c>
      <c r="BS102" s="269">
        <f t="shared" si="88"/>
        <v>0</v>
      </c>
      <c r="BT102" s="269">
        <f t="shared" si="89"/>
        <v>0</v>
      </c>
      <c r="BU102" s="270">
        <f t="shared" si="90"/>
        <v>0</v>
      </c>
      <c r="BV102" s="270">
        <f t="shared" si="91"/>
        <v>0</v>
      </c>
      <c r="BW102" s="270">
        <f t="shared" si="92"/>
        <v>0</v>
      </c>
      <c r="BX102" s="269">
        <f t="shared" si="109"/>
        <v>0</v>
      </c>
      <c r="BY102" s="269">
        <f t="shared" si="110"/>
        <v>0</v>
      </c>
      <c r="BZ102" s="269">
        <f t="shared" si="111"/>
        <v>0</v>
      </c>
      <c r="CA102" s="269">
        <f t="shared" si="112"/>
        <v>0</v>
      </c>
      <c r="CB102" s="269">
        <f t="shared" si="113"/>
        <v>0</v>
      </c>
      <c r="CC102" s="60"/>
      <c r="CD102" s="271">
        <f t="shared" si="114"/>
        <v>0</v>
      </c>
      <c r="CE102" s="272">
        <f t="shared" si="115"/>
        <v>0</v>
      </c>
      <c r="CF102" s="273">
        <f t="shared" si="116"/>
        <v>0</v>
      </c>
    </row>
    <row r="103" spans="1:84" s="153" customFormat="1" x14ac:dyDescent="0.2">
      <c r="A103" s="249"/>
      <c r="B103" s="183"/>
      <c r="C103" s="182"/>
      <c r="D103" s="184"/>
      <c r="E103" s="257" t="str">
        <f>IF(D103="","",(VLOOKUP(O103,Parametre!$A$15:$B$21,2)))</f>
        <v/>
      </c>
      <c r="F103" s="197"/>
      <c r="G103" s="198"/>
      <c r="H103" s="199"/>
      <c r="I103" s="199"/>
      <c r="J103" s="198"/>
      <c r="K103" s="200"/>
      <c r="L103" s="251"/>
      <c r="M103" s="157" t="s">
        <v>60</v>
      </c>
      <c r="N103" s="60"/>
      <c r="O103" s="258" t="str">
        <f t="shared" si="64"/>
        <v/>
      </c>
      <c r="P103" s="259">
        <f t="shared" si="93"/>
        <v>0</v>
      </c>
      <c r="Q103" s="259">
        <f t="shared" si="94"/>
        <v>0</v>
      </c>
      <c r="R103" s="60"/>
      <c r="S103" s="260">
        <f t="shared" si="65"/>
        <v>0</v>
      </c>
      <c r="T103" s="261"/>
      <c r="U103" s="262">
        <f t="shared" si="66"/>
        <v>0</v>
      </c>
      <c r="V103" s="262">
        <f t="shared" si="67"/>
        <v>0</v>
      </c>
      <c r="W103" s="60"/>
      <c r="X103" s="263">
        <f t="shared" si="118"/>
        <v>0</v>
      </c>
      <c r="Y103" s="264">
        <f t="shared" si="119"/>
        <v>0</v>
      </c>
      <c r="Z103" s="265"/>
      <c r="AA103" s="263">
        <f t="shared" si="120"/>
        <v>0</v>
      </c>
      <c r="AB103" s="264">
        <f t="shared" si="121"/>
        <v>0</v>
      </c>
      <c r="AC103" s="60"/>
      <c r="AD103" s="60" t="str">
        <f>IF(A103="","",(VLOOKUP(O103,Parametre!$E$2:$F$8,2)))</f>
        <v/>
      </c>
      <c r="AE103" s="60"/>
      <c r="AF103" s="266">
        <f t="shared" si="95"/>
        <v>0</v>
      </c>
      <c r="AG103" s="267">
        <f t="shared" si="96"/>
        <v>0</v>
      </c>
      <c r="AH103" s="267">
        <f t="shared" si="68"/>
        <v>0</v>
      </c>
      <c r="AI103" s="267">
        <f t="shared" si="97"/>
        <v>0</v>
      </c>
      <c r="AJ103" s="268">
        <f t="shared" si="98"/>
        <v>0</v>
      </c>
      <c r="AK103" s="60"/>
      <c r="AL103" s="266">
        <f t="shared" si="117"/>
        <v>0</v>
      </c>
      <c r="AM103" s="267">
        <f t="shared" si="99"/>
        <v>0</v>
      </c>
      <c r="AN103" s="267">
        <f t="shared" si="100"/>
        <v>0</v>
      </c>
      <c r="AO103" s="267">
        <f t="shared" si="101"/>
        <v>0</v>
      </c>
      <c r="AP103" s="268">
        <f t="shared" si="102"/>
        <v>0</v>
      </c>
      <c r="AQ103" s="60"/>
      <c r="AR103" s="266">
        <f t="shared" si="103"/>
        <v>0</v>
      </c>
      <c r="AS103" s="60"/>
      <c r="AT103" s="269">
        <f t="shared" si="69"/>
        <v>0</v>
      </c>
      <c r="AU103" s="269">
        <f t="shared" si="70"/>
        <v>0</v>
      </c>
      <c r="AV103" s="269">
        <f t="shared" si="71"/>
        <v>0</v>
      </c>
      <c r="AW103" s="270">
        <f t="shared" si="72"/>
        <v>0</v>
      </c>
      <c r="AX103" s="270">
        <f t="shared" si="73"/>
        <v>0</v>
      </c>
      <c r="AY103" s="270">
        <f t="shared" si="74"/>
        <v>0</v>
      </c>
      <c r="AZ103" s="269">
        <f t="shared" si="75"/>
        <v>0</v>
      </c>
      <c r="BA103" s="269">
        <f t="shared" si="76"/>
        <v>0</v>
      </c>
      <c r="BB103" s="269">
        <f t="shared" si="77"/>
        <v>0</v>
      </c>
      <c r="BC103" s="270">
        <f t="shared" si="78"/>
        <v>0</v>
      </c>
      <c r="BD103" s="270">
        <f t="shared" si="79"/>
        <v>0</v>
      </c>
      <c r="BE103" s="270">
        <f t="shared" si="80"/>
        <v>0</v>
      </c>
      <c r="BF103" s="269">
        <f t="shared" si="104"/>
        <v>0</v>
      </c>
      <c r="BG103" s="269">
        <f t="shared" si="105"/>
        <v>0</v>
      </c>
      <c r="BH103" s="269">
        <f t="shared" si="106"/>
        <v>0</v>
      </c>
      <c r="BI103" s="269">
        <f t="shared" si="107"/>
        <v>0</v>
      </c>
      <c r="BJ103" s="269">
        <f t="shared" si="108"/>
        <v>0</v>
      </c>
      <c r="BK103" s="60"/>
      <c r="BL103" s="269">
        <f t="shared" si="81"/>
        <v>0</v>
      </c>
      <c r="BM103" s="269">
        <f t="shared" si="82"/>
        <v>0</v>
      </c>
      <c r="BN103" s="269">
        <f t="shared" si="83"/>
        <v>0</v>
      </c>
      <c r="BO103" s="270">
        <f t="shared" si="84"/>
        <v>0</v>
      </c>
      <c r="BP103" s="270">
        <f t="shared" si="85"/>
        <v>0</v>
      </c>
      <c r="BQ103" s="270">
        <f t="shared" si="86"/>
        <v>0</v>
      </c>
      <c r="BR103" s="269">
        <f t="shared" si="87"/>
        <v>0</v>
      </c>
      <c r="BS103" s="269">
        <f t="shared" si="88"/>
        <v>0</v>
      </c>
      <c r="BT103" s="269">
        <f t="shared" si="89"/>
        <v>0</v>
      </c>
      <c r="BU103" s="270">
        <f t="shared" si="90"/>
        <v>0</v>
      </c>
      <c r="BV103" s="270">
        <f t="shared" si="91"/>
        <v>0</v>
      </c>
      <c r="BW103" s="270">
        <f t="shared" si="92"/>
        <v>0</v>
      </c>
      <c r="BX103" s="269">
        <f t="shared" si="109"/>
        <v>0</v>
      </c>
      <c r="BY103" s="269">
        <f t="shared" si="110"/>
        <v>0</v>
      </c>
      <c r="BZ103" s="269">
        <f t="shared" si="111"/>
        <v>0</v>
      </c>
      <c r="CA103" s="269">
        <f t="shared" si="112"/>
        <v>0</v>
      </c>
      <c r="CB103" s="269">
        <f t="shared" si="113"/>
        <v>0</v>
      </c>
      <c r="CC103" s="60"/>
      <c r="CD103" s="271">
        <f t="shared" si="114"/>
        <v>0</v>
      </c>
      <c r="CE103" s="272">
        <f t="shared" si="115"/>
        <v>0</v>
      </c>
      <c r="CF103" s="273">
        <f t="shared" si="116"/>
        <v>0</v>
      </c>
    </row>
    <row r="104" spans="1:84" s="153" customFormat="1" x14ac:dyDescent="0.2">
      <c r="A104" s="249"/>
      <c r="B104" s="183"/>
      <c r="C104" s="182"/>
      <c r="D104" s="184"/>
      <c r="E104" s="257" t="str">
        <f>IF(D104="","",(VLOOKUP(O104,Parametre!$A$15:$B$21,2)))</f>
        <v/>
      </c>
      <c r="F104" s="197"/>
      <c r="G104" s="198"/>
      <c r="H104" s="199"/>
      <c r="I104" s="199"/>
      <c r="J104" s="198"/>
      <c r="K104" s="200"/>
      <c r="L104" s="251"/>
      <c r="M104" s="157" t="s">
        <v>61</v>
      </c>
      <c r="N104" s="60"/>
      <c r="O104" s="258" t="str">
        <f t="shared" si="64"/>
        <v/>
      </c>
      <c r="P104" s="259">
        <f t="shared" si="93"/>
        <v>0</v>
      </c>
      <c r="Q104" s="259">
        <f t="shared" si="94"/>
        <v>0</v>
      </c>
      <c r="R104" s="60"/>
      <c r="S104" s="260">
        <f t="shared" si="65"/>
        <v>0</v>
      </c>
      <c r="T104" s="261"/>
      <c r="U104" s="262">
        <f t="shared" si="66"/>
        <v>0</v>
      </c>
      <c r="V104" s="262">
        <f t="shared" si="67"/>
        <v>0</v>
      </c>
      <c r="W104" s="60"/>
      <c r="X104" s="263">
        <f t="shared" si="118"/>
        <v>0</v>
      </c>
      <c r="Y104" s="264">
        <f t="shared" si="119"/>
        <v>0</v>
      </c>
      <c r="Z104" s="265"/>
      <c r="AA104" s="263">
        <f t="shared" si="120"/>
        <v>0</v>
      </c>
      <c r="AB104" s="264">
        <f t="shared" si="121"/>
        <v>0</v>
      </c>
      <c r="AC104" s="60"/>
      <c r="AD104" s="60" t="str">
        <f>IF(A104="","",(VLOOKUP(O104,Parametre!$E$2:$F$8,2)))</f>
        <v/>
      </c>
      <c r="AE104" s="60"/>
      <c r="AF104" s="266">
        <f t="shared" si="95"/>
        <v>0</v>
      </c>
      <c r="AG104" s="267">
        <f t="shared" si="96"/>
        <v>0</v>
      </c>
      <c r="AH104" s="267">
        <f t="shared" si="68"/>
        <v>0</v>
      </c>
      <c r="AI104" s="267">
        <f t="shared" si="97"/>
        <v>0</v>
      </c>
      <c r="AJ104" s="268">
        <f t="shared" si="98"/>
        <v>0</v>
      </c>
      <c r="AK104" s="60"/>
      <c r="AL104" s="266">
        <f t="shared" si="117"/>
        <v>0</v>
      </c>
      <c r="AM104" s="267">
        <f t="shared" si="99"/>
        <v>0</v>
      </c>
      <c r="AN104" s="267">
        <f t="shared" si="100"/>
        <v>0</v>
      </c>
      <c r="AO104" s="267">
        <f t="shared" si="101"/>
        <v>0</v>
      </c>
      <c r="AP104" s="268">
        <f t="shared" si="102"/>
        <v>0</v>
      </c>
      <c r="AQ104" s="60"/>
      <c r="AR104" s="266">
        <f t="shared" si="103"/>
        <v>0</v>
      </c>
      <c r="AS104" s="60"/>
      <c r="AT104" s="269">
        <f t="shared" si="69"/>
        <v>0</v>
      </c>
      <c r="AU104" s="269">
        <f t="shared" si="70"/>
        <v>0</v>
      </c>
      <c r="AV104" s="269">
        <f t="shared" si="71"/>
        <v>0</v>
      </c>
      <c r="AW104" s="270">
        <f t="shared" si="72"/>
        <v>0</v>
      </c>
      <c r="AX104" s="270">
        <f t="shared" si="73"/>
        <v>0</v>
      </c>
      <c r="AY104" s="270">
        <f t="shared" si="74"/>
        <v>0</v>
      </c>
      <c r="AZ104" s="269">
        <f t="shared" si="75"/>
        <v>0</v>
      </c>
      <c r="BA104" s="269">
        <f t="shared" si="76"/>
        <v>0</v>
      </c>
      <c r="BB104" s="269">
        <f t="shared" si="77"/>
        <v>0</v>
      </c>
      <c r="BC104" s="270">
        <f t="shared" si="78"/>
        <v>0</v>
      </c>
      <c r="BD104" s="270">
        <f t="shared" si="79"/>
        <v>0</v>
      </c>
      <c r="BE104" s="270">
        <f t="shared" si="80"/>
        <v>0</v>
      </c>
      <c r="BF104" s="269">
        <f t="shared" si="104"/>
        <v>0</v>
      </c>
      <c r="BG104" s="269">
        <f t="shared" si="105"/>
        <v>0</v>
      </c>
      <c r="BH104" s="269">
        <f t="shared" si="106"/>
        <v>0</v>
      </c>
      <c r="BI104" s="269">
        <f t="shared" si="107"/>
        <v>0</v>
      </c>
      <c r="BJ104" s="269">
        <f t="shared" si="108"/>
        <v>0</v>
      </c>
      <c r="BK104" s="60"/>
      <c r="BL104" s="269">
        <f t="shared" si="81"/>
        <v>0</v>
      </c>
      <c r="BM104" s="269">
        <f t="shared" si="82"/>
        <v>0</v>
      </c>
      <c r="BN104" s="269">
        <f t="shared" si="83"/>
        <v>0</v>
      </c>
      <c r="BO104" s="270">
        <f t="shared" si="84"/>
        <v>0</v>
      </c>
      <c r="BP104" s="270">
        <f t="shared" si="85"/>
        <v>0</v>
      </c>
      <c r="BQ104" s="270">
        <f t="shared" si="86"/>
        <v>0</v>
      </c>
      <c r="BR104" s="269">
        <f t="shared" si="87"/>
        <v>0</v>
      </c>
      <c r="BS104" s="269">
        <f t="shared" si="88"/>
        <v>0</v>
      </c>
      <c r="BT104" s="269">
        <f t="shared" si="89"/>
        <v>0</v>
      </c>
      <c r="BU104" s="270">
        <f t="shared" si="90"/>
        <v>0</v>
      </c>
      <c r="BV104" s="270">
        <f t="shared" si="91"/>
        <v>0</v>
      </c>
      <c r="BW104" s="270">
        <f t="shared" si="92"/>
        <v>0</v>
      </c>
      <c r="BX104" s="269">
        <f t="shared" si="109"/>
        <v>0</v>
      </c>
      <c r="BY104" s="269">
        <f t="shared" si="110"/>
        <v>0</v>
      </c>
      <c r="BZ104" s="269">
        <f t="shared" si="111"/>
        <v>0</v>
      </c>
      <c r="CA104" s="269">
        <f t="shared" si="112"/>
        <v>0</v>
      </c>
      <c r="CB104" s="269">
        <f t="shared" si="113"/>
        <v>0</v>
      </c>
      <c r="CC104" s="60"/>
      <c r="CD104" s="271">
        <f t="shared" si="114"/>
        <v>0</v>
      </c>
      <c r="CE104" s="272">
        <f t="shared" si="115"/>
        <v>0</v>
      </c>
      <c r="CF104" s="273">
        <f t="shared" si="116"/>
        <v>0</v>
      </c>
    </row>
    <row r="105" spans="1:84" s="153" customFormat="1" x14ac:dyDescent="0.2">
      <c r="A105" s="249"/>
      <c r="B105" s="183"/>
      <c r="C105" s="182"/>
      <c r="D105" s="184"/>
      <c r="E105" s="257" t="str">
        <f>IF(D105="","",(VLOOKUP(O105,Parametre!$A$15:$B$21,2)))</f>
        <v/>
      </c>
      <c r="F105" s="197"/>
      <c r="G105" s="198"/>
      <c r="H105" s="199"/>
      <c r="I105" s="199"/>
      <c r="J105" s="198"/>
      <c r="K105" s="200"/>
      <c r="L105" s="251"/>
      <c r="M105" s="157"/>
      <c r="N105" s="60"/>
      <c r="O105" s="258" t="str">
        <f t="shared" si="64"/>
        <v/>
      </c>
      <c r="P105" s="259">
        <f t="shared" si="93"/>
        <v>0</v>
      </c>
      <c r="Q105" s="259">
        <f t="shared" si="94"/>
        <v>0</v>
      </c>
      <c r="R105" s="60"/>
      <c r="S105" s="260">
        <f t="shared" si="65"/>
        <v>0</v>
      </c>
      <c r="T105" s="261"/>
      <c r="U105" s="262">
        <f t="shared" si="66"/>
        <v>0</v>
      </c>
      <c r="V105" s="262">
        <f t="shared" si="67"/>
        <v>0</v>
      </c>
      <c r="W105" s="60"/>
      <c r="X105" s="263">
        <f t="shared" si="118"/>
        <v>0</v>
      </c>
      <c r="Y105" s="264">
        <f t="shared" si="119"/>
        <v>0</v>
      </c>
      <c r="Z105" s="265"/>
      <c r="AA105" s="263">
        <f t="shared" si="120"/>
        <v>0</v>
      </c>
      <c r="AB105" s="264">
        <f t="shared" si="121"/>
        <v>0</v>
      </c>
      <c r="AC105" s="60"/>
      <c r="AD105" s="60" t="str">
        <f>IF(A105="","",(VLOOKUP(O105,Parametre!$E$2:$F$8,2)))</f>
        <v/>
      </c>
      <c r="AE105" s="60"/>
      <c r="AF105" s="266">
        <f t="shared" si="95"/>
        <v>0</v>
      </c>
      <c r="AG105" s="267">
        <f t="shared" si="96"/>
        <v>0</v>
      </c>
      <c r="AH105" s="267">
        <f t="shared" si="68"/>
        <v>0</v>
      </c>
      <c r="AI105" s="267">
        <f t="shared" si="97"/>
        <v>0</v>
      </c>
      <c r="AJ105" s="268">
        <f t="shared" si="98"/>
        <v>0</v>
      </c>
      <c r="AK105" s="60"/>
      <c r="AL105" s="266">
        <f t="shared" si="117"/>
        <v>0</v>
      </c>
      <c r="AM105" s="267">
        <f t="shared" si="99"/>
        <v>0</v>
      </c>
      <c r="AN105" s="267">
        <f t="shared" si="100"/>
        <v>0</v>
      </c>
      <c r="AO105" s="267">
        <f t="shared" si="101"/>
        <v>0</v>
      </c>
      <c r="AP105" s="268">
        <f t="shared" si="102"/>
        <v>0</v>
      </c>
      <c r="AQ105" s="60"/>
      <c r="AR105" s="266">
        <f t="shared" si="103"/>
        <v>0</v>
      </c>
      <c r="AS105" s="60"/>
      <c r="AT105" s="269">
        <f t="shared" si="69"/>
        <v>0</v>
      </c>
      <c r="AU105" s="269">
        <f t="shared" si="70"/>
        <v>0</v>
      </c>
      <c r="AV105" s="269">
        <f t="shared" si="71"/>
        <v>0</v>
      </c>
      <c r="AW105" s="270">
        <f t="shared" si="72"/>
        <v>0</v>
      </c>
      <c r="AX105" s="270">
        <f t="shared" si="73"/>
        <v>0</v>
      </c>
      <c r="AY105" s="270">
        <f t="shared" si="74"/>
        <v>0</v>
      </c>
      <c r="AZ105" s="269">
        <f t="shared" si="75"/>
        <v>0</v>
      </c>
      <c r="BA105" s="269">
        <f t="shared" si="76"/>
        <v>0</v>
      </c>
      <c r="BB105" s="269">
        <f t="shared" si="77"/>
        <v>0</v>
      </c>
      <c r="BC105" s="270">
        <f t="shared" si="78"/>
        <v>0</v>
      </c>
      <c r="BD105" s="270">
        <f t="shared" si="79"/>
        <v>0</v>
      </c>
      <c r="BE105" s="270">
        <f t="shared" si="80"/>
        <v>0</v>
      </c>
      <c r="BF105" s="269">
        <f t="shared" si="104"/>
        <v>0</v>
      </c>
      <c r="BG105" s="269">
        <f t="shared" si="105"/>
        <v>0</v>
      </c>
      <c r="BH105" s="269">
        <f t="shared" si="106"/>
        <v>0</v>
      </c>
      <c r="BI105" s="269">
        <f t="shared" si="107"/>
        <v>0</v>
      </c>
      <c r="BJ105" s="269">
        <f t="shared" si="108"/>
        <v>0</v>
      </c>
      <c r="BK105" s="60"/>
      <c r="BL105" s="269">
        <f t="shared" si="81"/>
        <v>0</v>
      </c>
      <c r="BM105" s="269">
        <f t="shared" si="82"/>
        <v>0</v>
      </c>
      <c r="BN105" s="269">
        <f t="shared" si="83"/>
        <v>0</v>
      </c>
      <c r="BO105" s="270">
        <f t="shared" si="84"/>
        <v>0</v>
      </c>
      <c r="BP105" s="270">
        <f t="shared" si="85"/>
        <v>0</v>
      </c>
      <c r="BQ105" s="270">
        <f t="shared" si="86"/>
        <v>0</v>
      </c>
      <c r="BR105" s="269">
        <f t="shared" si="87"/>
        <v>0</v>
      </c>
      <c r="BS105" s="269">
        <f t="shared" si="88"/>
        <v>0</v>
      </c>
      <c r="BT105" s="269">
        <f t="shared" si="89"/>
        <v>0</v>
      </c>
      <c r="BU105" s="270">
        <f t="shared" si="90"/>
        <v>0</v>
      </c>
      <c r="BV105" s="270">
        <f t="shared" si="91"/>
        <v>0</v>
      </c>
      <c r="BW105" s="270">
        <f t="shared" si="92"/>
        <v>0</v>
      </c>
      <c r="BX105" s="269">
        <f t="shared" si="109"/>
        <v>0</v>
      </c>
      <c r="BY105" s="269">
        <f t="shared" si="110"/>
        <v>0</v>
      </c>
      <c r="BZ105" s="269">
        <f t="shared" si="111"/>
        <v>0</v>
      </c>
      <c r="CA105" s="269">
        <f t="shared" si="112"/>
        <v>0</v>
      </c>
      <c r="CB105" s="269">
        <f t="shared" si="113"/>
        <v>0</v>
      </c>
      <c r="CC105" s="60"/>
      <c r="CD105" s="271">
        <f t="shared" si="114"/>
        <v>0</v>
      </c>
      <c r="CE105" s="272">
        <f t="shared" si="115"/>
        <v>0</v>
      </c>
      <c r="CF105" s="273">
        <f t="shared" si="116"/>
        <v>0</v>
      </c>
    </row>
    <row r="106" spans="1:84" s="153" customFormat="1" x14ac:dyDescent="0.2">
      <c r="A106" s="249"/>
      <c r="B106" s="183"/>
      <c r="C106" s="182"/>
      <c r="D106" s="184"/>
      <c r="E106" s="257" t="str">
        <f>IF(D106="","",(VLOOKUP(O106,Parametre!$A$15:$B$21,2)))</f>
        <v/>
      </c>
      <c r="F106" s="197"/>
      <c r="G106" s="198"/>
      <c r="H106" s="199"/>
      <c r="I106" s="199"/>
      <c r="J106" s="198"/>
      <c r="K106" s="200"/>
      <c r="L106" s="251"/>
      <c r="M106" s="157"/>
      <c r="N106" s="60"/>
      <c r="O106" s="258" t="str">
        <f t="shared" si="64"/>
        <v/>
      </c>
      <c r="P106" s="259">
        <f t="shared" si="93"/>
        <v>0</v>
      </c>
      <c r="Q106" s="259">
        <f t="shared" si="94"/>
        <v>0</v>
      </c>
      <c r="R106" s="60"/>
      <c r="S106" s="260">
        <f t="shared" si="65"/>
        <v>0</v>
      </c>
      <c r="T106" s="261"/>
      <c r="U106" s="262">
        <f t="shared" si="66"/>
        <v>0</v>
      </c>
      <c r="V106" s="262">
        <f t="shared" si="67"/>
        <v>0</v>
      </c>
      <c r="W106" s="60"/>
      <c r="X106" s="263">
        <f t="shared" si="118"/>
        <v>0</v>
      </c>
      <c r="Y106" s="264">
        <f t="shared" si="119"/>
        <v>0</v>
      </c>
      <c r="Z106" s="265"/>
      <c r="AA106" s="263">
        <f t="shared" si="120"/>
        <v>0</v>
      </c>
      <c r="AB106" s="264">
        <f t="shared" si="121"/>
        <v>0</v>
      </c>
      <c r="AC106" s="60"/>
      <c r="AD106" s="60" t="str">
        <f>IF(A106="","",(VLOOKUP(O106,Parametre!$E$2:$F$8,2)))</f>
        <v/>
      </c>
      <c r="AE106" s="60"/>
      <c r="AF106" s="266">
        <f t="shared" si="95"/>
        <v>0</v>
      </c>
      <c r="AG106" s="267">
        <f t="shared" si="96"/>
        <v>0</v>
      </c>
      <c r="AH106" s="267">
        <f t="shared" si="68"/>
        <v>0</v>
      </c>
      <c r="AI106" s="267">
        <f t="shared" si="97"/>
        <v>0</v>
      </c>
      <c r="AJ106" s="268">
        <f t="shared" si="98"/>
        <v>0</v>
      </c>
      <c r="AK106" s="60"/>
      <c r="AL106" s="266">
        <f t="shared" si="117"/>
        <v>0</v>
      </c>
      <c r="AM106" s="267">
        <f t="shared" si="99"/>
        <v>0</v>
      </c>
      <c r="AN106" s="267">
        <f t="shared" si="100"/>
        <v>0</v>
      </c>
      <c r="AO106" s="267">
        <f t="shared" si="101"/>
        <v>0</v>
      </c>
      <c r="AP106" s="268">
        <f t="shared" si="102"/>
        <v>0</v>
      </c>
      <c r="AQ106" s="60"/>
      <c r="AR106" s="266">
        <f t="shared" si="103"/>
        <v>0</v>
      </c>
      <c r="AS106" s="60"/>
      <c r="AT106" s="269">
        <f t="shared" si="69"/>
        <v>0</v>
      </c>
      <c r="AU106" s="269">
        <f t="shared" si="70"/>
        <v>0</v>
      </c>
      <c r="AV106" s="269">
        <f t="shared" si="71"/>
        <v>0</v>
      </c>
      <c r="AW106" s="270">
        <f t="shared" si="72"/>
        <v>0</v>
      </c>
      <c r="AX106" s="270">
        <f t="shared" si="73"/>
        <v>0</v>
      </c>
      <c r="AY106" s="270">
        <f t="shared" si="74"/>
        <v>0</v>
      </c>
      <c r="AZ106" s="269">
        <f t="shared" si="75"/>
        <v>0</v>
      </c>
      <c r="BA106" s="269">
        <f t="shared" si="76"/>
        <v>0</v>
      </c>
      <c r="BB106" s="269">
        <f t="shared" si="77"/>
        <v>0</v>
      </c>
      <c r="BC106" s="270">
        <f t="shared" si="78"/>
        <v>0</v>
      </c>
      <c r="BD106" s="270">
        <f t="shared" si="79"/>
        <v>0</v>
      </c>
      <c r="BE106" s="270">
        <f t="shared" si="80"/>
        <v>0</v>
      </c>
      <c r="BF106" s="269">
        <f t="shared" si="104"/>
        <v>0</v>
      </c>
      <c r="BG106" s="269">
        <f t="shared" si="105"/>
        <v>0</v>
      </c>
      <c r="BH106" s="269">
        <f t="shared" si="106"/>
        <v>0</v>
      </c>
      <c r="BI106" s="269">
        <f t="shared" si="107"/>
        <v>0</v>
      </c>
      <c r="BJ106" s="269">
        <f t="shared" si="108"/>
        <v>0</v>
      </c>
      <c r="BK106" s="60"/>
      <c r="BL106" s="269">
        <f t="shared" si="81"/>
        <v>0</v>
      </c>
      <c r="BM106" s="269">
        <f t="shared" si="82"/>
        <v>0</v>
      </c>
      <c r="BN106" s="269">
        <f t="shared" si="83"/>
        <v>0</v>
      </c>
      <c r="BO106" s="270">
        <f t="shared" si="84"/>
        <v>0</v>
      </c>
      <c r="BP106" s="270">
        <f t="shared" si="85"/>
        <v>0</v>
      </c>
      <c r="BQ106" s="270">
        <f t="shared" si="86"/>
        <v>0</v>
      </c>
      <c r="BR106" s="269">
        <f t="shared" si="87"/>
        <v>0</v>
      </c>
      <c r="BS106" s="269">
        <f t="shared" si="88"/>
        <v>0</v>
      </c>
      <c r="BT106" s="269">
        <f t="shared" si="89"/>
        <v>0</v>
      </c>
      <c r="BU106" s="270">
        <f t="shared" si="90"/>
        <v>0</v>
      </c>
      <c r="BV106" s="270">
        <f t="shared" si="91"/>
        <v>0</v>
      </c>
      <c r="BW106" s="270">
        <f t="shared" si="92"/>
        <v>0</v>
      </c>
      <c r="BX106" s="269">
        <f t="shared" si="109"/>
        <v>0</v>
      </c>
      <c r="BY106" s="269">
        <f t="shared" si="110"/>
        <v>0</v>
      </c>
      <c r="BZ106" s="269">
        <f t="shared" si="111"/>
        <v>0</v>
      </c>
      <c r="CA106" s="269">
        <f t="shared" si="112"/>
        <v>0</v>
      </c>
      <c r="CB106" s="269">
        <f t="shared" si="113"/>
        <v>0</v>
      </c>
      <c r="CC106" s="60"/>
      <c r="CD106" s="271">
        <f t="shared" si="114"/>
        <v>0</v>
      </c>
      <c r="CE106" s="272">
        <f t="shared" si="115"/>
        <v>0</v>
      </c>
      <c r="CF106" s="273">
        <f t="shared" si="116"/>
        <v>0</v>
      </c>
    </row>
    <row r="107" spans="1:84" s="153" customFormat="1" x14ac:dyDescent="0.2">
      <c r="A107" s="249"/>
      <c r="B107" s="183"/>
      <c r="C107" s="182"/>
      <c r="D107" s="184"/>
      <c r="E107" s="257" t="str">
        <f>IF(D107="","",(VLOOKUP(O107,Parametre!$A$15:$B$21,2)))</f>
        <v/>
      </c>
      <c r="F107" s="197"/>
      <c r="G107" s="198"/>
      <c r="H107" s="199"/>
      <c r="I107" s="199"/>
      <c r="J107" s="198"/>
      <c r="K107" s="200"/>
      <c r="L107" s="251"/>
      <c r="M107" s="157"/>
      <c r="N107" s="60"/>
      <c r="O107" s="258" t="str">
        <f t="shared" si="64"/>
        <v/>
      </c>
      <c r="P107" s="259">
        <f t="shared" si="93"/>
        <v>0</v>
      </c>
      <c r="Q107" s="259">
        <f t="shared" si="94"/>
        <v>0</v>
      </c>
      <c r="R107" s="60"/>
      <c r="S107" s="260">
        <f t="shared" si="65"/>
        <v>0</v>
      </c>
      <c r="T107" s="261"/>
      <c r="U107" s="262">
        <f t="shared" si="66"/>
        <v>0</v>
      </c>
      <c r="V107" s="262">
        <f t="shared" si="67"/>
        <v>0</v>
      </c>
      <c r="W107" s="60"/>
      <c r="X107" s="263">
        <f t="shared" si="118"/>
        <v>0</v>
      </c>
      <c r="Y107" s="264">
        <f t="shared" si="119"/>
        <v>0</v>
      </c>
      <c r="Z107" s="265"/>
      <c r="AA107" s="263">
        <f t="shared" si="120"/>
        <v>0</v>
      </c>
      <c r="AB107" s="264">
        <f t="shared" si="121"/>
        <v>0</v>
      </c>
      <c r="AC107" s="60"/>
      <c r="AD107" s="60" t="str">
        <f>IF(A107="","",(VLOOKUP(O107,Parametre!$E$2:$F$8,2)))</f>
        <v/>
      </c>
      <c r="AE107" s="60"/>
      <c r="AF107" s="266">
        <f t="shared" si="95"/>
        <v>0</v>
      </c>
      <c r="AG107" s="267">
        <f t="shared" si="96"/>
        <v>0</v>
      </c>
      <c r="AH107" s="267">
        <f t="shared" si="68"/>
        <v>0</v>
      </c>
      <c r="AI107" s="267">
        <f t="shared" si="97"/>
        <v>0</v>
      </c>
      <c r="AJ107" s="268">
        <f t="shared" si="98"/>
        <v>0</v>
      </c>
      <c r="AK107" s="60"/>
      <c r="AL107" s="266">
        <f t="shared" si="117"/>
        <v>0</v>
      </c>
      <c r="AM107" s="267">
        <f t="shared" si="99"/>
        <v>0</v>
      </c>
      <c r="AN107" s="267">
        <f t="shared" si="100"/>
        <v>0</v>
      </c>
      <c r="AO107" s="267">
        <f t="shared" si="101"/>
        <v>0</v>
      </c>
      <c r="AP107" s="268">
        <f t="shared" si="102"/>
        <v>0</v>
      </c>
      <c r="AQ107" s="60"/>
      <c r="AR107" s="266">
        <f t="shared" si="103"/>
        <v>0</v>
      </c>
      <c r="AS107" s="60"/>
      <c r="AT107" s="269">
        <f t="shared" si="69"/>
        <v>0</v>
      </c>
      <c r="AU107" s="269">
        <f t="shared" si="70"/>
        <v>0</v>
      </c>
      <c r="AV107" s="269">
        <f t="shared" si="71"/>
        <v>0</v>
      </c>
      <c r="AW107" s="270">
        <f t="shared" si="72"/>
        <v>0</v>
      </c>
      <c r="AX107" s="270">
        <f t="shared" si="73"/>
        <v>0</v>
      </c>
      <c r="AY107" s="270">
        <f t="shared" si="74"/>
        <v>0</v>
      </c>
      <c r="AZ107" s="269">
        <f t="shared" si="75"/>
        <v>0</v>
      </c>
      <c r="BA107" s="269">
        <f t="shared" si="76"/>
        <v>0</v>
      </c>
      <c r="BB107" s="269">
        <f t="shared" si="77"/>
        <v>0</v>
      </c>
      <c r="BC107" s="270">
        <f t="shared" si="78"/>
        <v>0</v>
      </c>
      <c r="BD107" s="270">
        <f t="shared" si="79"/>
        <v>0</v>
      </c>
      <c r="BE107" s="270">
        <f t="shared" si="80"/>
        <v>0</v>
      </c>
      <c r="BF107" s="269">
        <f t="shared" si="104"/>
        <v>0</v>
      </c>
      <c r="BG107" s="269">
        <f t="shared" si="105"/>
        <v>0</v>
      </c>
      <c r="BH107" s="269">
        <f t="shared" si="106"/>
        <v>0</v>
      </c>
      <c r="BI107" s="269">
        <f t="shared" si="107"/>
        <v>0</v>
      </c>
      <c r="BJ107" s="269">
        <f t="shared" si="108"/>
        <v>0</v>
      </c>
      <c r="BK107" s="60"/>
      <c r="BL107" s="269">
        <f t="shared" si="81"/>
        <v>0</v>
      </c>
      <c r="BM107" s="269">
        <f t="shared" si="82"/>
        <v>0</v>
      </c>
      <c r="BN107" s="269">
        <f t="shared" si="83"/>
        <v>0</v>
      </c>
      <c r="BO107" s="270">
        <f t="shared" si="84"/>
        <v>0</v>
      </c>
      <c r="BP107" s="270">
        <f t="shared" si="85"/>
        <v>0</v>
      </c>
      <c r="BQ107" s="270">
        <f t="shared" si="86"/>
        <v>0</v>
      </c>
      <c r="BR107" s="269">
        <f t="shared" si="87"/>
        <v>0</v>
      </c>
      <c r="BS107" s="269">
        <f t="shared" si="88"/>
        <v>0</v>
      </c>
      <c r="BT107" s="269">
        <f t="shared" si="89"/>
        <v>0</v>
      </c>
      <c r="BU107" s="270">
        <f t="shared" si="90"/>
        <v>0</v>
      </c>
      <c r="BV107" s="270">
        <f t="shared" si="91"/>
        <v>0</v>
      </c>
      <c r="BW107" s="270">
        <f t="shared" si="92"/>
        <v>0</v>
      </c>
      <c r="BX107" s="269">
        <f t="shared" si="109"/>
        <v>0</v>
      </c>
      <c r="BY107" s="269">
        <f t="shared" si="110"/>
        <v>0</v>
      </c>
      <c r="BZ107" s="269">
        <f t="shared" si="111"/>
        <v>0</v>
      </c>
      <c r="CA107" s="269">
        <f t="shared" si="112"/>
        <v>0</v>
      </c>
      <c r="CB107" s="269">
        <f t="shared" si="113"/>
        <v>0</v>
      </c>
      <c r="CC107" s="60"/>
      <c r="CD107" s="271">
        <f t="shared" si="114"/>
        <v>0</v>
      </c>
      <c r="CE107" s="272">
        <f t="shared" si="115"/>
        <v>0</v>
      </c>
      <c r="CF107" s="273">
        <f t="shared" si="116"/>
        <v>0</v>
      </c>
    </row>
    <row r="108" spans="1:84" s="153" customFormat="1" x14ac:dyDescent="0.2">
      <c r="A108" s="249"/>
      <c r="B108" s="183"/>
      <c r="C108" s="182"/>
      <c r="D108" s="184"/>
      <c r="E108" s="257" t="str">
        <f>IF(D108="","",(VLOOKUP(O108,Parametre!$A$15:$B$21,2)))</f>
        <v/>
      </c>
      <c r="F108" s="197"/>
      <c r="G108" s="198"/>
      <c r="H108" s="199"/>
      <c r="I108" s="199"/>
      <c r="J108" s="198"/>
      <c r="K108" s="200"/>
      <c r="L108" s="251"/>
      <c r="M108" s="157"/>
      <c r="N108" s="60"/>
      <c r="O108" s="258" t="str">
        <f t="shared" si="64"/>
        <v/>
      </c>
      <c r="P108" s="259">
        <f t="shared" si="93"/>
        <v>0</v>
      </c>
      <c r="Q108" s="259">
        <f t="shared" si="94"/>
        <v>0</v>
      </c>
      <c r="R108" s="60"/>
      <c r="S108" s="260">
        <f t="shared" si="65"/>
        <v>0</v>
      </c>
      <c r="T108" s="261"/>
      <c r="U108" s="262">
        <f t="shared" si="66"/>
        <v>0</v>
      </c>
      <c r="V108" s="262">
        <f t="shared" si="67"/>
        <v>0</v>
      </c>
      <c r="W108" s="60"/>
      <c r="X108" s="263">
        <f t="shared" si="118"/>
        <v>0</v>
      </c>
      <c r="Y108" s="264">
        <f t="shared" si="119"/>
        <v>0</v>
      </c>
      <c r="Z108" s="265"/>
      <c r="AA108" s="263">
        <f t="shared" si="120"/>
        <v>0</v>
      </c>
      <c r="AB108" s="264">
        <f t="shared" si="121"/>
        <v>0</v>
      </c>
      <c r="AC108" s="60"/>
      <c r="AD108" s="60" t="str">
        <f>IF(A108="","",(VLOOKUP(O108,Parametre!$E$2:$F$8,2)))</f>
        <v/>
      </c>
      <c r="AE108" s="60"/>
      <c r="AF108" s="266">
        <f t="shared" si="95"/>
        <v>0</v>
      </c>
      <c r="AG108" s="267">
        <f t="shared" si="96"/>
        <v>0</v>
      </c>
      <c r="AH108" s="267">
        <f t="shared" si="68"/>
        <v>0</v>
      </c>
      <c r="AI108" s="267">
        <f t="shared" si="97"/>
        <v>0</v>
      </c>
      <c r="AJ108" s="268">
        <f t="shared" si="98"/>
        <v>0</v>
      </c>
      <c r="AK108" s="60"/>
      <c r="AL108" s="266">
        <f t="shared" si="117"/>
        <v>0</v>
      </c>
      <c r="AM108" s="267">
        <f t="shared" si="99"/>
        <v>0</v>
      </c>
      <c r="AN108" s="267">
        <f t="shared" si="100"/>
        <v>0</v>
      </c>
      <c r="AO108" s="267">
        <f t="shared" si="101"/>
        <v>0</v>
      </c>
      <c r="AP108" s="268">
        <f t="shared" si="102"/>
        <v>0</v>
      </c>
      <c r="AQ108" s="60"/>
      <c r="AR108" s="266">
        <f t="shared" si="103"/>
        <v>0</v>
      </c>
      <c r="AS108" s="60"/>
      <c r="AT108" s="269">
        <f t="shared" si="69"/>
        <v>0</v>
      </c>
      <c r="AU108" s="269">
        <f t="shared" si="70"/>
        <v>0</v>
      </c>
      <c r="AV108" s="269">
        <f t="shared" si="71"/>
        <v>0</v>
      </c>
      <c r="AW108" s="270">
        <f t="shared" si="72"/>
        <v>0</v>
      </c>
      <c r="AX108" s="270">
        <f t="shared" si="73"/>
        <v>0</v>
      </c>
      <c r="AY108" s="270">
        <f t="shared" si="74"/>
        <v>0</v>
      </c>
      <c r="AZ108" s="269">
        <f t="shared" si="75"/>
        <v>0</v>
      </c>
      <c r="BA108" s="269">
        <f t="shared" si="76"/>
        <v>0</v>
      </c>
      <c r="BB108" s="269">
        <f t="shared" si="77"/>
        <v>0</v>
      </c>
      <c r="BC108" s="270">
        <f t="shared" si="78"/>
        <v>0</v>
      </c>
      <c r="BD108" s="270">
        <f t="shared" si="79"/>
        <v>0</v>
      </c>
      <c r="BE108" s="270">
        <f t="shared" si="80"/>
        <v>0</v>
      </c>
      <c r="BF108" s="269">
        <f t="shared" si="104"/>
        <v>0</v>
      </c>
      <c r="BG108" s="269">
        <f t="shared" si="105"/>
        <v>0</v>
      </c>
      <c r="BH108" s="269">
        <f t="shared" si="106"/>
        <v>0</v>
      </c>
      <c r="BI108" s="269">
        <f t="shared" si="107"/>
        <v>0</v>
      </c>
      <c r="BJ108" s="269">
        <f t="shared" si="108"/>
        <v>0</v>
      </c>
      <c r="BK108" s="60"/>
      <c r="BL108" s="269">
        <f t="shared" si="81"/>
        <v>0</v>
      </c>
      <c r="BM108" s="269">
        <f t="shared" si="82"/>
        <v>0</v>
      </c>
      <c r="BN108" s="269">
        <f t="shared" si="83"/>
        <v>0</v>
      </c>
      <c r="BO108" s="270">
        <f t="shared" si="84"/>
        <v>0</v>
      </c>
      <c r="BP108" s="270">
        <f t="shared" si="85"/>
        <v>0</v>
      </c>
      <c r="BQ108" s="270">
        <f t="shared" si="86"/>
        <v>0</v>
      </c>
      <c r="BR108" s="269">
        <f t="shared" si="87"/>
        <v>0</v>
      </c>
      <c r="BS108" s="269">
        <f t="shared" si="88"/>
        <v>0</v>
      </c>
      <c r="BT108" s="269">
        <f t="shared" si="89"/>
        <v>0</v>
      </c>
      <c r="BU108" s="270">
        <f t="shared" si="90"/>
        <v>0</v>
      </c>
      <c r="BV108" s="270">
        <f t="shared" si="91"/>
        <v>0</v>
      </c>
      <c r="BW108" s="270">
        <f t="shared" si="92"/>
        <v>0</v>
      </c>
      <c r="BX108" s="269">
        <f t="shared" si="109"/>
        <v>0</v>
      </c>
      <c r="BY108" s="269">
        <f t="shared" si="110"/>
        <v>0</v>
      </c>
      <c r="BZ108" s="269">
        <f t="shared" si="111"/>
        <v>0</v>
      </c>
      <c r="CA108" s="269">
        <f t="shared" si="112"/>
        <v>0</v>
      </c>
      <c r="CB108" s="269">
        <f t="shared" si="113"/>
        <v>0</v>
      </c>
      <c r="CC108" s="60"/>
      <c r="CD108" s="271">
        <f t="shared" si="114"/>
        <v>0</v>
      </c>
      <c r="CE108" s="272">
        <f t="shared" si="115"/>
        <v>0</v>
      </c>
      <c r="CF108" s="273">
        <f t="shared" si="116"/>
        <v>0</v>
      </c>
    </row>
    <row r="109" spans="1:84" s="153" customFormat="1" x14ac:dyDescent="0.2">
      <c r="A109" s="249"/>
      <c r="B109" s="183"/>
      <c r="C109" s="182"/>
      <c r="D109" s="184"/>
      <c r="E109" s="257" t="str">
        <f>IF(D109="","",(VLOOKUP(O109,Parametre!$A$15:$B$21,2)))</f>
        <v/>
      </c>
      <c r="F109" s="197"/>
      <c r="G109" s="198"/>
      <c r="H109" s="199"/>
      <c r="I109" s="199"/>
      <c r="J109" s="198"/>
      <c r="K109" s="200"/>
      <c r="L109" s="251"/>
      <c r="M109" s="157"/>
      <c r="N109" s="60"/>
      <c r="O109" s="258" t="str">
        <f t="shared" si="64"/>
        <v/>
      </c>
      <c r="P109" s="259">
        <f t="shared" si="93"/>
        <v>0</v>
      </c>
      <c r="Q109" s="259">
        <f t="shared" si="94"/>
        <v>0</v>
      </c>
      <c r="R109" s="60"/>
      <c r="S109" s="260">
        <f t="shared" si="65"/>
        <v>0</v>
      </c>
      <c r="T109" s="261"/>
      <c r="U109" s="262">
        <f t="shared" si="66"/>
        <v>0</v>
      </c>
      <c r="V109" s="262">
        <f t="shared" si="67"/>
        <v>0</v>
      </c>
      <c r="W109" s="60"/>
      <c r="X109" s="263">
        <f t="shared" si="118"/>
        <v>0</v>
      </c>
      <c r="Y109" s="264">
        <f t="shared" si="119"/>
        <v>0</v>
      </c>
      <c r="Z109" s="265"/>
      <c r="AA109" s="263">
        <f t="shared" si="120"/>
        <v>0</v>
      </c>
      <c r="AB109" s="264">
        <f t="shared" si="121"/>
        <v>0</v>
      </c>
      <c r="AC109" s="60"/>
      <c r="AD109" s="60" t="str">
        <f>IF(A109="","",(VLOOKUP(O109,Parametre!$E$2:$F$8,2)))</f>
        <v/>
      </c>
      <c r="AE109" s="60"/>
      <c r="AF109" s="266">
        <f t="shared" si="95"/>
        <v>0</v>
      </c>
      <c r="AG109" s="267">
        <f t="shared" si="96"/>
        <v>0</v>
      </c>
      <c r="AH109" s="267">
        <f t="shared" si="68"/>
        <v>0</v>
      </c>
      <c r="AI109" s="267">
        <f t="shared" si="97"/>
        <v>0</v>
      </c>
      <c r="AJ109" s="268">
        <f t="shared" si="98"/>
        <v>0</v>
      </c>
      <c r="AK109" s="60"/>
      <c r="AL109" s="266">
        <f t="shared" si="117"/>
        <v>0</v>
      </c>
      <c r="AM109" s="267">
        <f t="shared" si="99"/>
        <v>0</v>
      </c>
      <c r="AN109" s="267">
        <f t="shared" si="100"/>
        <v>0</v>
      </c>
      <c r="AO109" s="267">
        <f t="shared" si="101"/>
        <v>0</v>
      </c>
      <c r="AP109" s="268">
        <f t="shared" si="102"/>
        <v>0</v>
      </c>
      <c r="AQ109" s="60"/>
      <c r="AR109" s="266">
        <f t="shared" si="103"/>
        <v>0</v>
      </c>
      <c r="AS109" s="60"/>
      <c r="AT109" s="269">
        <f t="shared" si="69"/>
        <v>0</v>
      </c>
      <c r="AU109" s="269">
        <f t="shared" si="70"/>
        <v>0</v>
      </c>
      <c r="AV109" s="269">
        <f t="shared" si="71"/>
        <v>0</v>
      </c>
      <c r="AW109" s="270">
        <f t="shared" si="72"/>
        <v>0</v>
      </c>
      <c r="AX109" s="270">
        <f t="shared" si="73"/>
        <v>0</v>
      </c>
      <c r="AY109" s="270">
        <f t="shared" si="74"/>
        <v>0</v>
      </c>
      <c r="AZ109" s="269">
        <f t="shared" si="75"/>
        <v>0</v>
      </c>
      <c r="BA109" s="269">
        <f t="shared" si="76"/>
        <v>0</v>
      </c>
      <c r="BB109" s="269">
        <f t="shared" si="77"/>
        <v>0</v>
      </c>
      <c r="BC109" s="270">
        <f t="shared" si="78"/>
        <v>0</v>
      </c>
      <c r="BD109" s="270">
        <f t="shared" si="79"/>
        <v>0</v>
      </c>
      <c r="BE109" s="270">
        <f t="shared" si="80"/>
        <v>0</v>
      </c>
      <c r="BF109" s="269">
        <f t="shared" si="104"/>
        <v>0</v>
      </c>
      <c r="BG109" s="269">
        <f t="shared" si="105"/>
        <v>0</v>
      </c>
      <c r="BH109" s="269">
        <f t="shared" si="106"/>
        <v>0</v>
      </c>
      <c r="BI109" s="269">
        <f t="shared" si="107"/>
        <v>0</v>
      </c>
      <c r="BJ109" s="269">
        <f t="shared" si="108"/>
        <v>0</v>
      </c>
      <c r="BK109" s="60"/>
      <c r="BL109" s="269">
        <f t="shared" si="81"/>
        <v>0</v>
      </c>
      <c r="BM109" s="269">
        <f t="shared" si="82"/>
        <v>0</v>
      </c>
      <c r="BN109" s="269">
        <f t="shared" si="83"/>
        <v>0</v>
      </c>
      <c r="BO109" s="270">
        <f t="shared" si="84"/>
        <v>0</v>
      </c>
      <c r="BP109" s="270">
        <f t="shared" si="85"/>
        <v>0</v>
      </c>
      <c r="BQ109" s="270">
        <f t="shared" si="86"/>
        <v>0</v>
      </c>
      <c r="BR109" s="269">
        <f t="shared" si="87"/>
        <v>0</v>
      </c>
      <c r="BS109" s="269">
        <f t="shared" si="88"/>
        <v>0</v>
      </c>
      <c r="BT109" s="269">
        <f t="shared" si="89"/>
        <v>0</v>
      </c>
      <c r="BU109" s="270">
        <f t="shared" si="90"/>
        <v>0</v>
      </c>
      <c r="BV109" s="270">
        <f t="shared" si="91"/>
        <v>0</v>
      </c>
      <c r="BW109" s="270">
        <f t="shared" si="92"/>
        <v>0</v>
      </c>
      <c r="BX109" s="269">
        <f t="shared" si="109"/>
        <v>0</v>
      </c>
      <c r="BY109" s="269">
        <f t="shared" si="110"/>
        <v>0</v>
      </c>
      <c r="BZ109" s="269">
        <f t="shared" si="111"/>
        <v>0</v>
      </c>
      <c r="CA109" s="269">
        <f t="shared" si="112"/>
        <v>0</v>
      </c>
      <c r="CB109" s="269">
        <f t="shared" si="113"/>
        <v>0</v>
      </c>
      <c r="CC109" s="60"/>
      <c r="CD109" s="271">
        <f t="shared" si="114"/>
        <v>0</v>
      </c>
      <c r="CE109" s="272">
        <f t="shared" si="115"/>
        <v>0</v>
      </c>
      <c r="CF109" s="273">
        <f t="shared" si="116"/>
        <v>0</v>
      </c>
    </row>
    <row r="110" spans="1:84" s="153" customFormat="1" x14ac:dyDescent="0.2">
      <c r="A110" s="249"/>
      <c r="B110" s="183"/>
      <c r="C110" s="182"/>
      <c r="D110" s="184"/>
      <c r="E110" s="257" t="str">
        <f>IF(D110="","",(VLOOKUP(O110,Parametre!$A$15:$B$21,2)))</f>
        <v/>
      </c>
      <c r="F110" s="197"/>
      <c r="G110" s="198"/>
      <c r="H110" s="199"/>
      <c r="I110" s="199"/>
      <c r="J110" s="198"/>
      <c r="K110" s="200"/>
      <c r="L110" s="251"/>
      <c r="M110" s="157"/>
      <c r="N110" s="60"/>
      <c r="O110" s="258" t="str">
        <f t="shared" si="64"/>
        <v/>
      </c>
      <c r="P110" s="259">
        <f t="shared" si="93"/>
        <v>0</v>
      </c>
      <c r="Q110" s="259">
        <f t="shared" si="94"/>
        <v>0</v>
      </c>
      <c r="R110" s="60"/>
      <c r="S110" s="260">
        <f t="shared" si="65"/>
        <v>0</v>
      </c>
      <c r="T110" s="261"/>
      <c r="U110" s="262">
        <f t="shared" si="66"/>
        <v>0</v>
      </c>
      <c r="V110" s="262">
        <f t="shared" si="67"/>
        <v>0</v>
      </c>
      <c r="W110" s="60"/>
      <c r="X110" s="263">
        <f t="shared" si="118"/>
        <v>0</v>
      </c>
      <c r="Y110" s="264">
        <f t="shared" si="119"/>
        <v>0</v>
      </c>
      <c r="Z110" s="265"/>
      <c r="AA110" s="263">
        <f t="shared" si="120"/>
        <v>0</v>
      </c>
      <c r="AB110" s="264">
        <f t="shared" si="121"/>
        <v>0</v>
      </c>
      <c r="AC110" s="60"/>
      <c r="AD110" s="60" t="str">
        <f>IF(A110="","",(VLOOKUP(O110,Parametre!$E$2:$F$8,2)))</f>
        <v/>
      </c>
      <c r="AE110" s="60"/>
      <c r="AF110" s="266">
        <f t="shared" si="95"/>
        <v>0</v>
      </c>
      <c r="AG110" s="267">
        <f t="shared" si="96"/>
        <v>0</v>
      </c>
      <c r="AH110" s="267">
        <f t="shared" si="68"/>
        <v>0</v>
      </c>
      <c r="AI110" s="267">
        <f t="shared" si="97"/>
        <v>0</v>
      </c>
      <c r="AJ110" s="268">
        <f t="shared" si="98"/>
        <v>0</v>
      </c>
      <c r="AK110" s="60"/>
      <c r="AL110" s="266">
        <f t="shared" si="117"/>
        <v>0</v>
      </c>
      <c r="AM110" s="267">
        <f t="shared" si="99"/>
        <v>0</v>
      </c>
      <c r="AN110" s="267">
        <f t="shared" si="100"/>
        <v>0</v>
      </c>
      <c r="AO110" s="267">
        <f t="shared" si="101"/>
        <v>0</v>
      </c>
      <c r="AP110" s="268">
        <f t="shared" si="102"/>
        <v>0</v>
      </c>
      <c r="AQ110" s="60"/>
      <c r="AR110" s="266">
        <f t="shared" si="103"/>
        <v>0</v>
      </c>
      <c r="AS110" s="60"/>
      <c r="AT110" s="269">
        <f t="shared" si="69"/>
        <v>0</v>
      </c>
      <c r="AU110" s="269">
        <f t="shared" si="70"/>
        <v>0</v>
      </c>
      <c r="AV110" s="269">
        <f t="shared" si="71"/>
        <v>0</v>
      </c>
      <c r="AW110" s="270">
        <f t="shared" si="72"/>
        <v>0</v>
      </c>
      <c r="AX110" s="270">
        <f t="shared" si="73"/>
        <v>0</v>
      </c>
      <c r="AY110" s="270">
        <f t="shared" si="74"/>
        <v>0</v>
      </c>
      <c r="AZ110" s="269">
        <f t="shared" si="75"/>
        <v>0</v>
      </c>
      <c r="BA110" s="269">
        <f t="shared" si="76"/>
        <v>0</v>
      </c>
      <c r="BB110" s="269">
        <f t="shared" si="77"/>
        <v>0</v>
      </c>
      <c r="BC110" s="270">
        <f t="shared" si="78"/>
        <v>0</v>
      </c>
      <c r="BD110" s="270">
        <f t="shared" si="79"/>
        <v>0</v>
      </c>
      <c r="BE110" s="270">
        <f t="shared" si="80"/>
        <v>0</v>
      </c>
      <c r="BF110" s="269">
        <f t="shared" si="104"/>
        <v>0</v>
      </c>
      <c r="BG110" s="269">
        <f t="shared" si="105"/>
        <v>0</v>
      </c>
      <c r="BH110" s="269">
        <f t="shared" si="106"/>
        <v>0</v>
      </c>
      <c r="BI110" s="269">
        <f t="shared" si="107"/>
        <v>0</v>
      </c>
      <c r="BJ110" s="269">
        <f t="shared" si="108"/>
        <v>0</v>
      </c>
      <c r="BK110" s="60"/>
      <c r="BL110" s="269">
        <f t="shared" si="81"/>
        <v>0</v>
      </c>
      <c r="BM110" s="269">
        <f t="shared" si="82"/>
        <v>0</v>
      </c>
      <c r="BN110" s="269">
        <f t="shared" si="83"/>
        <v>0</v>
      </c>
      <c r="BO110" s="270">
        <f t="shared" si="84"/>
        <v>0</v>
      </c>
      <c r="BP110" s="270">
        <f t="shared" si="85"/>
        <v>0</v>
      </c>
      <c r="BQ110" s="270">
        <f t="shared" si="86"/>
        <v>0</v>
      </c>
      <c r="BR110" s="269">
        <f t="shared" si="87"/>
        <v>0</v>
      </c>
      <c r="BS110" s="269">
        <f t="shared" si="88"/>
        <v>0</v>
      </c>
      <c r="BT110" s="269">
        <f t="shared" si="89"/>
        <v>0</v>
      </c>
      <c r="BU110" s="270">
        <f t="shared" si="90"/>
        <v>0</v>
      </c>
      <c r="BV110" s="270">
        <f t="shared" si="91"/>
        <v>0</v>
      </c>
      <c r="BW110" s="270">
        <f t="shared" si="92"/>
        <v>0</v>
      </c>
      <c r="BX110" s="269">
        <f t="shared" si="109"/>
        <v>0</v>
      </c>
      <c r="BY110" s="269">
        <f t="shared" si="110"/>
        <v>0</v>
      </c>
      <c r="BZ110" s="269">
        <f t="shared" si="111"/>
        <v>0</v>
      </c>
      <c r="CA110" s="269">
        <f t="shared" si="112"/>
        <v>0</v>
      </c>
      <c r="CB110" s="269">
        <f t="shared" si="113"/>
        <v>0</v>
      </c>
      <c r="CC110" s="60"/>
      <c r="CD110" s="271">
        <f t="shared" si="114"/>
        <v>0</v>
      </c>
      <c r="CE110" s="272">
        <f t="shared" si="115"/>
        <v>0</v>
      </c>
      <c r="CF110" s="273">
        <f t="shared" si="116"/>
        <v>0</v>
      </c>
    </row>
    <row r="111" spans="1:84" s="153" customFormat="1" x14ac:dyDescent="0.2">
      <c r="A111" s="249"/>
      <c r="B111" s="183"/>
      <c r="C111" s="182"/>
      <c r="D111" s="184"/>
      <c r="E111" s="257" t="str">
        <f>IF(D111="","",(VLOOKUP(O111,Parametre!$A$15:$B$21,2)))</f>
        <v/>
      </c>
      <c r="F111" s="197"/>
      <c r="G111" s="198"/>
      <c r="H111" s="199"/>
      <c r="I111" s="199"/>
      <c r="J111" s="198"/>
      <c r="K111" s="200"/>
      <c r="L111" s="251"/>
      <c r="M111" s="157"/>
      <c r="N111" s="60"/>
      <c r="O111" s="258" t="str">
        <f t="shared" si="64"/>
        <v/>
      </c>
      <c r="P111" s="259">
        <f t="shared" si="93"/>
        <v>0</v>
      </c>
      <c r="Q111" s="259">
        <f t="shared" si="94"/>
        <v>0</v>
      </c>
      <c r="R111" s="60"/>
      <c r="S111" s="260">
        <f t="shared" si="65"/>
        <v>0</v>
      </c>
      <c r="T111" s="261"/>
      <c r="U111" s="262">
        <f t="shared" si="66"/>
        <v>0</v>
      </c>
      <c r="V111" s="262">
        <f t="shared" si="67"/>
        <v>0</v>
      </c>
      <c r="W111" s="60"/>
      <c r="X111" s="263">
        <f t="shared" si="118"/>
        <v>0</v>
      </c>
      <c r="Y111" s="264">
        <f t="shared" si="119"/>
        <v>0</v>
      </c>
      <c r="Z111" s="265"/>
      <c r="AA111" s="263">
        <f t="shared" si="120"/>
        <v>0</v>
      </c>
      <c r="AB111" s="264">
        <f t="shared" si="121"/>
        <v>0</v>
      </c>
      <c r="AC111" s="60"/>
      <c r="AD111" s="60" t="str">
        <f>IF(A111="","",(VLOOKUP(O111,Parametre!$E$2:$F$8,2)))</f>
        <v/>
      </c>
      <c r="AE111" s="60"/>
      <c r="AF111" s="266">
        <f t="shared" si="95"/>
        <v>0</v>
      </c>
      <c r="AG111" s="267">
        <f t="shared" si="96"/>
        <v>0</v>
      </c>
      <c r="AH111" s="267">
        <f t="shared" si="68"/>
        <v>0</v>
      </c>
      <c r="AI111" s="267">
        <f t="shared" si="97"/>
        <v>0</v>
      </c>
      <c r="AJ111" s="268">
        <f t="shared" si="98"/>
        <v>0</v>
      </c>
      <c r="AK111" s="60"/>
      <c r="AL111" s="266">
        <f t="shared" si="117"/>
        <v>0</v>
      </c>
      <c r="AM111" s="267">
        <f t="shared" si="99"/>
        <v>0</v>
      </c>
      <c r="AN111" s="267">
        <f t="shared" si="100"/>
        <v>0</v>
      </c>
      <c r="AO111" s="267">
        <f t="shared" si="101"/>
        <v>0</v>
      </c>
      <c r="AP111" s="268">
        <f t="shared" si="102"/>
        <v>0</v>
      </c>
      <c r="AQ111" s="60"/>
      <c r="AR111" s="266">
        <f t="shared" si="103"/>
        <v>0</v>
      </c>
      <c r="AS111" s="60"/>
      <c r="AT111" s="269">
        <f t="shared" si="69"/>
        <v>0</v>
      </c>
      <c r="AU111" s="269">
        <f t="shared" si="70"/>
        <v>0</v>
      </c>
      <c r="AV111" s="269">
        <f t="shared" si="71"/>
        <v>0</v>
      </c>
      <c r="AW111" s="270">
        <f t="shared" si="72"/>
        <v>0</v>
      </c>
      <c r="AX111" s="270">
        <f t="shared" si="73"/>
        <v>0</v>
      </c>
      <c r="AY111" s="270">
        <f t="shared" si="74"/>
        <v>0</v>
      </c>
      <c r="AZ111" s="269">
        <f t="shared" si="75"/>
        <v>0</v>
      </c>
      <c r="BA111" s="269">
        <f t="shared" si="76"/>
        <v>0</v>
      </c>
      <c r="BB111" s="269">
        <f t="shared" si="77"/>
        <v>0</v>
      </c>
      <c r="BC111" s="270">
        <f t="shared" si="78"/>
        <v>0</v>
      </c>
      <c r="BD111" s="270">
        <f t="shared" si="79"/>
        <v>0</v>
      </c>
      <c r="BE111" s="270">
        <f t="shared" si="80"/>
        <v>0</v>
      </c>
      <c r="BF111" s="269">
        <f t="shared" si="104"/>
        <v>0</v>
      </c>
      <c r="BG111" s="269">
        <f t="shared" si="105"/>
        <v>0</v>
      </c>
      <c r="BH111" s="269">
        <f t="shared" si="106"/>
        <v>0</v>
      </c>
      <c r="BI111" s="269">
        <f t="shared" si="107"/>
        <v>0</v>
      </c>
      <c r="BJ111" s="269">
        <f t="shared" si="108"/>
        <v>0</v>
      </c>
      <c r="BK111" s="60"/>
      <c r="BL111" s="269">
        <f t="shared" si="81"/>
        <v>0</v>
      </c>
      <c r="BM111" s="269">
        <f t="shared" si="82"/>
        <v>0</v>
      </c>
      <c r="BN111" s="269">
        <f t="shared" si="83"/>
        <v>0</v>
      </c>
      <c r="BO111" s="270">
        <f t="shared" si="84"/>
        <v>0</v>
      </c>
      <c r="BP111" s="270">
        <f t="shared" si="85"/>
        <v>0</v>
      </c>
      <c r="BQ111" s="270">
        <f t="shared" si="86"/>
        <v>0</v>
      </c>
      <c r="BR111" s="269">
        <f t="shared" si="87"/>
        <v>0</v>
      </c>
      <c r="BS111" s="269">
        <f t="shared" si="88"/>
        <v>0</v>
      </c>
      <c r="BT111" s="269">
        <f t="shared" si="89"/>
        <v>0</v>
      </c>
      <c r="BU111" s="270">
        <f t="shared" si="90"/>
        <v>0</v>
      </c>
      <c r="BV111" s="270">
        <f t="shared" si="91"/>
        <v>0</v>
      </c>
      <c r="BW111" s="270">
        <f t="shared" si="92"/>
        <v>0</v>
      </c>
      <c r="BX111" s="269">
        <f t="shared" si="109"/>
        <v>0</v>
      </c>
      <c r="BY111" s="269">
        <f t="shared" si="110"/>
        <v>0</v>
      </c>
      <c r="BZ111" s="269">
        <f t="shared" si="111"/>
        <v>0</v>
      </c>
      <c r="CA111" s="269">
        <f t="shared" si="112"/>
        <v>0</v>
      </c>
      <c r="CB111" s="269">
        <f t="shared" si="113"/>
        <v>0</v>
      </c>
      <c r="CC111" s="60"/>
      <c r="CD111" s="271">
        <f t="shared" si="114"/>
        <v>0</v>
      </c>
      <c r="CE111" s="272">
        <f t="shared" si="115"/>
        <v>0</v>
      </c>
      <c r="CF111" s="273">
        <f t="shared" si="116"/>
        <v>0</v>
      </c>
    </row>
    <row r="112" spans="1:84" s="153" customFormat="1" x14ac:dyDescent="0.2">
      <c r="A112" s="249"/>
      <c r="B112" s="183"/>
      <c r="C112" s="182"/>
      <c r="D112" s="184"/>
      <c r="E112" s="257" t="str">
        <f>IF(D112="","",(VLOOKUP(O112,Parametre!$A$15:$B$21,2)))</f>
        <v/>
      </c>
      <c r="F112" s="197"/>
      <c r="G112" s="198"/>
      <c r="H112" s="199"/>
      <c r="I112" s="199"/>
      <c r="J112" s="198"/>
      <c r="K112" s="200"/>
      <c r="L112" s="251"/>
      <c r="M112" s="157"/>
      <c r="N112" s="60"/>
      <c r="O112" s="258" t="str">
        <f t="shared" si="64"/>
        <v/>
      </c>
      <c r="P112" s="259">
        <f t="shared" si="93"/>
        <v>0</v>
      </c>
      <c r="Q112" s="259">
        <f t="shared" si="94"/>
        <v>0</v>
      </c>
      <c r="R112" s="60"/>
      <c r="S112" s="260">
        <f t="shared" si="65"/>
        <v>0</v>
      </c>
      <c r="T112" s="261"/>
      <c r="U112" s="262">
        <f t="shared" si="66"/>
        <v>0</v>
      </c>
      <c r="V112" s="262">
        <f t="shared" si="67"/>
        <v>0</v>
      </c>
      <c r="W112" s="60"/>
      <c r="X112" s="263">
        <f t="shared" si="118"/>
        <v>0</v>
      </c>
      <c r="Y112" s="264">
        <f t="shared" si="119"/>
        <v>0</v>
      </c>
      <c r="Z112" s="265"/>
      <c r="AA112" s="263">
        <f t="shared" si="120"/>
        <v>0</v>
      </c>
      <c r="AB112" s="264">
        <f t="shared" si="121"/>
        <v>0</v>
      </c>
      <c r="AC112" s="60"/>
      <c r="AD112" s="60" t="str">
        <f>IF(A112="","",(VLOOKUP(O112,Parametre!$E$2:$F$8,2)))</f>
        <v/>
      </c>
      <c r="AE112" s="60"/>
      <c r="AF112" s="266">
        <f t="shared" si="95"/>
        <v>0</v>
      </c>
      <c r="AG112" s="267">
        <f t="shared" si="96"/>
        <v>0</v>
      </c>
      <c r="AH112" s="267">
        <f t="shared" si="68"/>
        <v>0</v>
      </c>
      <c r="AI112" s="267">
        <f t="shared" si="97"/>
        <v>0</v>
      </c>
      <c r="AJ112" s="268">
        <f t="shared" si="98"/>
        <v>0</v>
      </c>
      <c r="AK112" s="60"/>
      <c r="AL112" s="266">
        <f t="shared" si="117"/>
        <v>0</v>
      </c>
      <c r="AM112" s="267">
        <f t="shared" si="99"/>
        <v>0</v>
      </c>
      <c r="AN112" s="267">
        <f t="shared" si="100"/>
        <v>0</v>
      </c>
      <c r="AO112" s="267">
        <f t="shared" si="101"/>
        <v>0</v>
      </c>
      <c r="AP112" s="268">
        <f t="shared" si="102"/>
        <v>0</v>
      </c>
      <c r="AQ112" s="60"/>
      <c r="AR112" s="266">
        <f t="shared" si="103"/>
        <v>0</v>
      </c>
      <c r="AS112" s="60"/>
      <c r="AT112" s="269">
        <f t="shared" si="69"/>
        <v>0</v>
      </c>
      <c r="AU112" s="269">
        <f t="shared" si="70"/>
        <v>0</v>
      </c>
      <c r="AV112" s="269">
        <f t="shared" si="71"/>
        <v>0</v>
      </c>
      <c r="AW112" s="270">
        <f t="shared" si="72"/>
        <v>0</v>
      </c>
      <c r="AX112" s="270">
        <f t="shared" si="73"/>
        <v>0</v>
      </c>
      <c r="AY112" s="270">
        <f t="shared" si="74"/>
        <v>0</v>
      </c>
      <c r="AZ112" s="269">
        <f t="shared" si="75"/>
        <v>0</v>
      </c>
      <c r="BA112" s="269">
        <f t="shared" si="76"/>
        <v>0</v>
      </c>
      <c r="BB112" s="269">
        <f t="shared" si="77"/>
        <v>0</v>
      </c>
      <c r="BC112" s="270">
        <f t="shared" si="78"/>
        <v>0</v>
      </c>
      <c r="BD112" s="270">
        <f t="shared" si="79"/>
        <v>0</v>
      </c>
      <c r="BE112" s="270">
        <f t="shared" si="80"/>
        <v>0</v>
      </c>
      <c r="BF112" s="269">
        <f t="shared" si="104"/>
        <v>0</v>
      </c>
      <c r="BG112" s="269">
        <f t="shared" si="105"/>
        <v>0</v>
      </c>
      <c r="BH112" s="269">
        <f t="shared" si="106"/>
        <v>0</v>
      </c>
      <c r="BI112" s="269">
        <f t="shared" si="107"/>
        <v>0</v>
      </c>
      <c r="BJ112" s="269">
        <f t="shared" si="108"/>
        <v>0</v>
      </c>
      <c r="BK112" s="60"/>
      <c r="BL112" s="269">
        <f t="shared" si="81"/>
        <v>0</v>
      </c>
      <c r="BM112" s="269">
        <f t="shared" si="82"/>
        <v>0</v>
      </c>
      <c r="BN112" s="269">
        <f t="shared" si="83"/>
        <v>0</v>
      </c>
      <c r="BO112" s="270">
        <f t="shared" si="84"/>
        <v>0</v>
      </c>
      <c r="BP112" s="270">
        <f t="shared" si="85"/>
        <v>0</v>
      </c>
      <c r="BQ112" s="270">
        <f t="shared" si="86"/>
        <v>0</v>
      </c>
      <c r="BR112" s="269">
        <f t="shared" si="87"/>
        <v>0</v>
      </c>
      <c r="BS112" s="269">
        <f t="shared" si="88"/>
        <v>0</v>
      </c>
      <c r="BT112" s="269">
        <f t="shared" si="89"/>
        <v>0</v>
      </c>
      <c r="BU112" s="270">
        <f t="shared" si="90"/>
        <v>0</v>
      </c>
      <c r="BV112" s="270">
        <f t="shared" si="91"/>
        <v>0</v>
      </c>
      <c r="BW112" s="270">
        <f t="shared" si="92"/>
        <v>0</v>
      </c>
      <c r="BX112" s="269">
        <f t="shared" si="109"/>
        <v>0</v>
      </c>
      <c r="BY112" s="269">
        <f t="shared" si="110"/>
        <v>0</v>
      </c>
      <c r="BZ112" s="269">
        <f t="shared" si="111"/>
        <v>0</v>
      </c>
      <c r="CA112" s="269">
        <f t="shared" si="112"/>
        <v>0</v>
      </c>
      <c r="CB112" s="269">
        <f t="shared" si="113"/>
        <v>0</v>
      </c>
      <c r="CC112" s="60"/>
      <c r="CD112" s="271">
        <f t="shared" si="114"/>
        <v>0</v>
      </c>
      <c r="CE112" s="272">
        <f t="shared" si="115"/>
        <v>0</v>
      </c>
      <c r="CF112" s="273">
        <f t="shared" si="116"/>
        <v>0</v>
      </c>
    </row>
    <row r="113" spans="1:84" s="153" customFormat="1" x14ac:dyDescent="0.2">
      <c r="A113" s="249"/>
      <c r="B113" s="183"/>
      <c r="C113" s="182"/>
      <c r="D113" s="184"/>
      <c r="E113" s="257" t="str">
        <f>IF(D113="","",(VLOOKUP(O113,Parametre!$A$15:$B$21,2)))</f>
        <v/>
      </c>
      <c r="F113" s="197"/>
      <c r="G113" s="198"/>
      <c r="H113" s="199"/>
      <c r="I113" s="199"/>
      <c r="J113" s="198"/>
      <c r="K113" s="200"/>
      <c r="L113" s="251"/>
      <c r="M113" s="157"/>
      <c r="N113" s="60"/>
      <c r="O113" s="258" t="str">
        <f t="shared" si="64"/>
        <v/>
      </c>
      <c r="P113" s="259">
        <f t="shared" si="93"/>
        <v>0</v>
      </c>
      <c r="Q113" s="259">
        <f t="shared" si="94"/>
        <v>0</v>
      </c>
      <c r="R113" s="60"/>
      <c r="S113" s="260">
        <f t="shared" si="65"/>
        <v>0</v>
      </c>
      <c r="T113" s="261"/>
      <c r="U113" s="262">
        <f t="shared" si="66"/>
        <v>0</v>
      </c>
      <c r="V113" s="262">
        <f t="shared" si="67"/>
        <v>0</v>
      </c>
      <c r="W113" s="60"/>
      <c r="X113" s="263">
        <f t="shared" si="118"/>
        <v>0</v>
      </c>
      <c r="Y113" s="264">
        <f t="shared" si="119"/>
        <v>0</v>
      </c>
      <c r="Z113" s="265"/>
      <c r="AA113" s="263">
        <f t="shared" si="120"/>
        <v>0</v>
      </c>
      <c r="AB113" s="264">
        <f t="shared" si="121"/>
        <v>0</v>
      </c>
      <c r="AC113" s="60"/>
      <c r="AD113" s="60" t="str">
        <f>IF(A113="","",(VLOOKUP(O113,Parametre!$E$2:$F$8,2)))</f>
        <v/>
      </c>
      <c r="AE113" s="60"/>
      <c r="AF113" s="266">
        <f t="shared" si="95"/>
        <v>0</v>
      </c>
      <c r="AG113" s="267">
        <f t="shared" si="96"/>
        <v>0</v>
      </c>
      <c r="AH113" s="267">
        <f t="shared" si="68"/>
        <v>0</v>
      </c>
      <c r="AI113" s="267">
        <f t="shared" si="97"/>
        <v>0</v>
      </c>
      <c r="AJ113" s="268">
        <f t="shared" si="98"/>
        <v>0</v>
      </c>
      <c r="AK113" s="60"/>
      <c r="AL113" s="266">
        <f t="shared" si="117"/>
        <v>0</v>
      </c>
      <c r="AM113" s="267">
        <f t="shared" si="99"/>
        <v>0</v>
      </c>
      <c r="AN113" s="267">
        <f t="shared" si="100"/>
        <v>0</v>
      </c>
      <c r="AO113" s="267">
        <f t="shared" si="101"/>
        <v>0</v>
      </c>
      <c r="AP113" s="268">
        <f t="shared" si="102"/>
        <v>0</v>
      </c>
      <c r="AQ113" s="60"/>
      <c r="AR113" s="266">
        <f t="shared" si="103"/>
        <v>0</v>
      </c>
      <c r="AS113" s="60"/>
      <c r="AT113" s="269">
        <f t="shared" si="69"/>
        <v>0</v>
      </c>
      <c r="AU113" s="269">
        <f t="shared" si="70"/>
        <v>0</v>
      </c>
      <c r="AV113" s="269">
        <f t="shared" si="71"/>
        <v>0</v>
      </c>
      <c r="AW113" s="270">
        <f t="shared" si="72"/>
        <v>0</v>
      </c>
      <c r="AX113" s="270">
        <f t="shared" si="73"/>
        <v>0</v>
      </c>
      <c r="AY113" s="270">
        <f t="shared" si="74"/>
        <v>0</v>
      </c>
      <c r="AZ113" s="269">
        <f t="shared" si="75"/>
        <v>0</v>
      </c>
      <c r="BA113" s="269">
        <f t="shared" si="76"/>
        <v>0</v>
      </c>
      <c r="BB113" s="269">
        <f t="shared" si="77"/>
        <v>0</v>
      </c>
      <c r="BC113" s="270">
        <f t="shared" si="78"/>
        <v>0</v>
      </c>
      <c r="BD113" s="270">
        <f t="shared" si="79"/>
        <v>0</v>
      </c>
      <c r="BE113" s="270">
        <f t="shared" si="80"/>
        <v>0</v>
      </c>
      <c r="BF113" s="269">
        <f t="shared" si="104"/>
        <v>0</v>
      </c>
      <c r="BG113" s="269">
        <f t="shared" si="105"/>
        <v>0</v>
      </c>
      <c r="BH113" s="269">
        <f t="shared" si="106"/>
        <v>0</v>
      </c>
      <c r="BI113" s="269">
        <f t="shared" si="107"/>
        <v>0</v>
      </c>
      <c r="BJ113" s="269">
        <f t="shared" si="108"/>
        <v>0</v>
      </c>
      <c r="BK113" s="60"/>
      <c r="BL113" s="269">
        <f t="shared" si="81"/>
        <v>0</v>
      </c>
      <c r="BM113" s="269">
        <f t="shared" si="82"/>
        <v>0</v>
      </c>
      <c r="BN113" s="269">
        <f t="shared" si="83"/>
        <v>0</v>
      </c>
      <c r="BO113" s="270">
        <f t="shared" si="84"/>
        <v>0</v>
      </c>
      <c r="BP113" s="270">
        <f t="shared" si="85"/>
        <v>0</v>
      </c>
      <c r="BQ113" s="270">
        <f t="shared" si="86"/>
        <v>0</v>
      </c>
      <c r="BR113" s="269">
        <f t="shared" si="87"/>
        <v>0</v>
      </c>
      <c r="BS113" s="269">
        <f t="shared" si="88"/>
        <v>0</v>
      </c>
      <c r="BT113" s="269">
        <f t="shared" si="89"/>
        <v>0</v>
      </c>
      <c r="BU113" s="270">
        <f t="shared" si="90"/>
        <v>0</v>
      </c>
      <c r="BV113" s="270">
        <f t="shared" si="91"/>
        <v>0</v>
      </c>
      <c r="BW113" s="270">
        <f t="shared" si="92"/>
        <v>0</v>
      </c>
      <c r="BX113" s="269">
        <f t="shared" si="109"/>
        <v>0</v>
      </c>
      <c r="BY113" s="269">
        <f t="shared" si="110"/>
        <v>0</v>
      </c>
      <c r="BZ113" s="269">
        <f t="shared" si="111"/>
        <v>0</v>
      </c>
      <c r="CA113" s="269">
        <f t="shared" si="112"/>
        <v>0</v>
      </c>
      <c r="CB113" s="269">
        <f t="shared" si="113"/>
        <v>0</v>
      </c>
      <c r="CC113" s="60"/>
      <c r="CD113" s="271">
        <f t="shared" si="114"/>
        <v>0</v>
      </c>
      <c r="CE113" s="272">
        <f t="shared" si="115"/>
        <v>0</v>
      </c>
      <c r="CF113" s="273">
        <f t="shared" si="116"/>
        <v>0</v>
      </c>
    </row>
    <row r="114" spans="1:84" s="153" customFormat="1" x14ac:dyDescent="0.2">
      <c r="A114" s="249"/>
      <c r="B114" s="183"/>
      <c r="C114" s="182"/>
      <c r="D114" s="184"/>
      <c r="E114" s="257" t="str">
        <f>IF(D114="","",(VLOOKUP(O114,Parametre!$A$15:$B$21,2)))</f>
        <v/>
      </c>
      <c r="F114" s="197"/>
      <c r="G114" s="198"/>
      <c r="H114" s="199"/>
      <c r="I114" s="199"/>
      <c r="J114" s="198"/>
      <c r="K114" s="200"/>
      <c r="L114" s="251"/>
      <c r="M114" s="157" t="s">
        <v>56</v>
      </c>
      <c r="N114" s="60"/>
      <c r="O114" s="258" t="str">
        <f t="shared" si="64"/>
        <v/>
      </c>
      <c r="P114" s="259">
        <f t="shared" si="93"/>
        <v>0</v>
      </c>
      <c r="Q114" s="259">
        <f t="shared" si="94"/>
        <v>0</v>
      </c>
      <c r="R114" s="60"/>
      <c r="S114" s="260">
        <f t="shared" si="65"/>
        <v>0</v>
      </c>
      <c r="T114" s="261"/>
      <c r="U114" s="262">
        <f t="shared" si="66"/>
        <v>0</v>
      </c>
      <c r="V114" s="262">
        <f t="shared" si="67"/>
        <v>0</v>
      </c>
      <c r="W114" s="60"/>
      <c r="X114" s="263">
        <f t="shared" si="118"/>
        <v>0</v>
      </c>
      <c r="Y114" s="264">
        <f t="shared" si="119"/>
        <v>0</v>
      </c>
      <c r="Z114" s="265"/>
      <c r="AA114" s="263">
        <f t="shared" si="120"/>
        <v>0</v>
      </c>
      <c r="AB114" s="264">
        <f t="shared" si="121"/>
        <v>0</v>
      </c>
      <c r="AC114" s="60"/>
      <c r="AD114" s="60" t="str">
        <f>IF(A114="","",(VLOOKUP(O114,Parametre!$E$2:$F$8,2)))</f>
        <v/>
      </c>
      <c r="AE114" s="60"/>
      <c r="AF114" s="266">
        <f t="shared" si="95"/>
        <v>0</v>
      </c>
      <c r="AG114" s="267">
        <f t="shared" si="96"/>
        <v>0</v>
      </c>
      <c r="AH114" s="267">
        <f t="shared" si="68"/>
        <v>0</v>
      </c>
      <c r="AI114" s="267">
        <f t="shared" si="97"/>
        <v>0</v>
      </c>
      <c r="AJ114" s="268">
        <f t="shared" si="98"/>
        <v>0</v>
      </c>
      <c r="AK114" s="60"/>
      <c r="AL114" s="266">
        <f t="shared" si="117"/>
        <v>0</v>
      </c>
      <c r="AM114" s="267">
        <f t="shared" si="99"/>
        <v>0</v>
      </c>
      <c r="AN114" s="267">
        <f t="shared" si="100"/>
        <v>0</v>
      </c>
      <c r="AO114" s="267">
        <f t="shared" si="101"/>
        <v>0</v>
      </c>
      <c r="AP114" s="268">
        <f t="shared" si="102"/>
        <v>0</v>
      </c>
      <c r="AQ114" s="60"/>
      <c r="AR114" s="266">
        <f t="shared" si="103"/>
        <v>0</v>
      </c>
      <c r="AS114" s="60"/>
      <c r="AT114" s="269">
        <f t="shared" si="69"/>
        <v>0</v>
      </c>
      <c r="AU114" s="269">
        <f t="shared" si="70"/>
        <v>0</v>
      </c>
      <c r="AV114" s="269">
        <f t="shared" si="71"/>
        <v>0</v>
      </c>
      <c r="AW114" s="270">
        <f t="shared" si="72"/>
        <v>0</v>
      </c>
      <c r="AX114" s="270">
        <f t="shared" si="73"/>
        <v>0</v>
      </c>
      <c r="AY114" s="270">
        <f t="shared" si="74"/>
        <v>0</v>
      </c>
      <c r="AZ114" s="269">
        <f t="shared" si="75"/>
        <v>0</v>
      </c>
      <c r="BA114" s="269">
        <f t="shared" si="76"/>
        <v>0</v>
      </c>
      <c r="BB114" s="269">
        <f t="shared" si="77"/>
        <v>0</v>
      </c>
      <c r="BC114" s="270">
        <f t="shared" si="78"/>
        <v>0</v>
      </c>
      <c r="BD114" s="270">
        <f t="shared" si="79"/>
        <v>0</v>
      </c>
      <c r="BE114" s="270">
        <f t="shared" si="80"/>
        <v>0</v>
      </c>
      <c r="BF114" s="269">
        <f t="shared" si="104"/>
        <v>0</v>
      </c>
      <c r="BG114" s="269">
        <f t="shared" si="105"/>
        <v>0</v>
      </c>
      <c r="BH114" s="269">
        <f t="shared" si="106"/>
        <v>0</v>
      </c>
      <c r="BI114" s="269">
        <f t="shared" si="107"/>
        <v>0</v>
      </c>
      <c r="BJ114" s="269">
        <f t="shared" si="108"/>
        <v>0</v>
      </c>
      <c r="BK114" s="60"/>
      <c r="BL114" s="269">
        <f t="shared" si="81"/>
        <v>0</v>
      </c>
      <c r="BM114" s="269">
        <f t="shared" si="82"/>
        <v>0</v>
      </c>
      <c r="BN114" s="269">
        <f t="shared" si="83"/>
        <v>0</v>
      </c>
      <c r="BO114" s="270">
        <f t="shared" si="84"/>
        <v>0</v>
      </c>
      <c r="BP114" s="270">
        <f t="shared" si="85"/>
        <v>0</v>
      </c>
      <c r="BQ114" s="270">
        <f t="shared" si="86"/>
        <v>0</v>
      </c>
      <c r="BR114" s="269">
        <f t="shared" si="87"/>
        <v>0</v>
      </c>
      <c r="BS114" s="269">
        <f t="shared" si="88"/>
        <v>0</v>
      </c>
      <c r="BT114" s="269">
        <f t="shared" si="89"/>
        <v>0</v>
      </c>
      <c r="BU114" s="270">
        <f t="shared" si="90"/>
        <v>0</v>
      </c>
      <c r="BV114" s="270">
        <f t="shared" si="91"/>
        <v>0</v>
      </c>
      <c r="BW114" s="270">
        <f t="shared" si="92"/>
        <v>0</v>
      </c>
      <c r="BX114" s="269">
        <f t="shared" si="109"/>
        <v>0</v>
      </c>
      <c r="BY114" s="269">
        <f t="shared" si="110"/>
        <v>0</v>
      </c>
      <c r="BZ114" s="269">
        <f t="shared" si="111"/>
        <v>0</v>
      </c>
      <c r="CA114" s="269">
        <f t="shared" si="112"/>
        <v>0</v>
      </c>
      <c r="CB114" s="269">
        <f t="shared" si="113"/>
        <v>0</v>
      </c>
      <c r="CC114" s="60"/>
      <c r="CD114" s="271">
        <f t="shared" si="114"/>
        <v>0</v>
      </c>
      <c r="CE114" s="272">
        <f t="shared" si="115"/>
        <v>0</v>
      </c>
      <c r="CF114" s="273">
        <f t="shared" si="116"/>
        <v>0</v>
      </c>
    </row>
    <row r="115" spans="1:84" s="153" customFormat="1" x14ac:dyDescent="0.2">
      <c r="A115" s="249"/>
      <c r="B115" s="183"/>
      <c r="C115" s="182"/>
      <c r="D115" s="184"/>
      <c r="E115" s="257" t="str">
        <f>IF(D115="","",(VLOOKUP(O115,Parametre!$A$15:$B$21,2)))</f>
        <v/>
      </c>
      <c r="F115" s="197"/>
      <c r="G115" s="198"/>
      <c r="H115" s="199"/>
      <c r="I115" s="199"/>
      <c r="J115" s="198"/>
      <c r="K115" s="200"/>
      <c r="L115" s="251"/>
      <c r="M115" s="157" t="s">
        <v>57</v>
      </c>
      <c r="N115" s="60"/>
      <c r="O115" s="258" t="str">
        <f t="shared" si="64"/>
        <v/>
      </c>
      <c r="P115" s="259">
        <f t="shared" si="93"/>
        <v>0</v>
      </c>
      <c r="Q115" s="259">
        <f t="shared" si="94"/>
        <v>0</v>
      </c>
      <c r="R115" s="60"/>
      <c r="S115" s="260">
        <f t="shared" si="65"/>
        <v>0</v>
      </c>
      <c r="T115" s="261"/>
      <c r="U115" s="262">
        <f t="shared" si="66"/>
        <v>0</v>
      </c>
      <c r="V115" s="262">
        <f t="shared" si="67"/>
        <v>0</v>
      </c>
      <c r="W115" s="60"/>
      <c r="X115" s="263">
        <f t="shared" si="118"/>
        <v>0</v>
      </c>
      <c r="Y115" s="264">
        <f t="shared" si="119"/>
        <v>0</v>
      </c>
      <c r="Z115" s="265"/>
      <c r="AA115" s="263">
        <f t="shared" si="120"/>
        <v>0</v>
      </c>
      <c r="AB115" s="264">
        <f t="shared" si="121"/>
        <v>0</v>
      </c>
      <c r="AC115" s="60"/>
      <c r="AD115" s="60" t="str">
        <f>IF(A115="","",(VLOOKUP(O115,Parametre!$E$2:$F$8,2)))</f>
        <v/>
      </c>
      <c r="AE115" s="60"/>
      <c r="AF115" s="266">
        <f t="shared" si="95"/>
        <v>0</v>
      </c>
      <c r="AG115" s="267">
        <f t="shared" si="96"/>
        <v>0</v>
      </c>
      <c r="AH115" s="267">
        <f t="shared" si="68"/>
        <v>0</v>
      </c>
      <c r="AI115" s="267">
        <f t="shared" si="97"/>
        <v>0</v>
      </c>
      <c r="AJ115" s="268">
        <f t="shared" si="98"/>
        <v>0</v>
      </c>
      <c r="AK115" s="60"/>
      <c r="AL115" s="266">
        <f t="shared" si="117"/>
        <v>0</v>
      </c>
      <c r="AM115" s="267">
        <f t="shared" si="99"/>
        <v>0</v>
      </c>
      <c r="AN115" s="267">
        <f t="shared" si="100"/>
        <v>0</v>
      </c>
      <c r="AO115" s="267">
        <f t="shared" si="101"/>
        <v>0</v>
      </c>
      <c r="AP115" s="268">
        <f t="shared" si="102"/>
        <v>0</v>
      </c>
      <c r="AQ115" s="60"/>
      <c r="AR115" s="266">
        <f t="shared" si="103"/>
        <v>0</v>
      </c>
      <c r="AS115" s="60"/>
      <c r="AT115" s="269">
        <f t="shared" si="69"/>
        <v>0</v>
      </c>
      <c r="AU115" s="269">
        <f t="shared" si="70"/>
        <v>0</v>
      </c>
      <c r="AV115" s="269">
        <f t="shared" si="71"/>
        <v>0</v>
      </c>
      <c r="AW115" s="270">
        <f t="shared" si="72"/>
        <v>0</v>
      </c>
      <c r="AX115" s="270">
        <f t="shared" si="73"/>
        <v>0</v>
      </c>
      <c r="AY115" s="270">
        <f t="shared" si="74"/>
        <v>0</v>
      </c>
      <c r="AZ115" s="269">
        <f t="shared" si="75"/>
        <v>0</v>
      </c>
      <c r="BA115" s="269">
        <f t="shared" si="76"/>
        <v>0</v>
      </c>
      <c r="BB115" s="269">
        <f t="shared" si="77"/>
        <v>0</v>
      </c>
      <c r="BC115" s="270">
        <f t="shared" si="78"/>
        <v>0</v>
      </c>
      <c r="BD115" s="270">
        <f t="shared" si="79"/>
        <v>0</v>
      </c>
      <c r="BE115" s="270">
        <f t="shared" si="80"/>
        <v>0</v>
      </c>
      <c r="BF115" s="269">
        <f t="shared" si="104"/>
        <v>0</v>
      </c>
      <c r="BG115" s="269">
        <f t="shared" si="105"/>
        <v>0</v>
      </c>
      <c r="BH115" s="269">
        <f t="shared" si="106"/>
        <v>0</v>
      </c>
      <c r="BI115" s="269">
        <f t="shared" si="107"/>
        <v>0</v>
      </c>
      <c r="BJ115" s="269">
        <f t="shared" si="108"/>
        <v>0</v>
      </c>
      <c r="BK115" s="60"/>
      <c r="BL115" s="269">
        <f t="shared" si="81"/>
        <v>0</v>
      </c>
      <c r="BM115" s="269">
        <f t="shared" si="82"/>
        <v>0</v>
      </c>
      <c r="BN115" s="269">
        <f t="shared" si="83"/>
        <v>0</v>
      </c>
      <c r="BO115" s="270">
        <f t="shared" si="84"/>
        <v>0</v>
      </c>
      <c r="BP115" s="270">
        <f t="shared" si="85"/>
        <v>0</v>
      </c>
      <c r="BQ115" s="270">
        <f t="shared" si="86"/>
        <v>0</v>
      </c>
      <c r="BR115" s="269">
        <f t="shared" si="87"/>
        <v>0</v>
      </c>
      <c r="BS115" s="269">
        <f t="shared" si="88"/>
        <v>0</v>
      </c>
      <c r="BT115" s="269">
        <f t="shared" si="89"/>
        <v>0</v>
      </c>
      <c r="BU115" s="270">
        <f t="shared" si="90"/>
        <v>0</v>
      </c>
      <c r="BV115" s="270">
        <f t="shared" si="91"/>
        <v>0</v>
      </c>
      <c r="BW115" s="270">
        <f t="shared" si="92"/>
        <v>0</v>
      </c>
      <c r="BX115" s="269">
        <f t="shared" si="109"/>
        <v>0</v>
      </c>
      <c r="BY115" s="269">
        <f t="shared" si="110"/>
        <v>0</v>
      </c>
      <c r="BZ115" s="269">
        <f t="shared" si="111"/>
        <v>0</v>
      </c>
      <c r="CA115" s="269">
        <f t="shared" si="112"/>
        <v>0</v>
      </c>
      <c r="CB115" s="269">
        <f t="shared" si="113"/>
        <v>0</v>
      </c>
      <c r="CC115" s="60"/>
      <c r="CD115" s="271">
        <f t="shared" si="114"/>
        <v>0</v>
      </c>
      <c r="CE115" s="272">
        <f t="shared" si="115"/>
        <v>0</v>
      </c>
      <c r="CF115" s="273">
        <f t="shared" si="116"/>
        <v>0</v>
      </c>
    </row>
    <row r="116" spans="1:84" s="153" customFormat="1" x14ac:dyDescent="0.2">
      <c r="A116" s="249"/>
      <c r="B116" s="183"/>
      <c r="C116" s="182"/>
      <c r="D116" s="184"/>
      <c r="E116" s="257" t="str">
        <f>IF(D116="","",(VLOOKUP(O116,Parametre!$A$15:$B$21,2)))</f>
        <v/>
      </c>
      <c r="F116" s="197"/>
      <c r="G116" s="198"/>
      <c r="H116" s="199"/>
      <c r="I116" s="199"/>
      <c r="J116" s="198"/>
      <c r="K116" s="200"/>
      <c r="L116" s="251"/>
      <c r="M116" s="157" t="s">
        <v>58</v>
      </c>
      <c r="N116" s="60"/>
      <c r="O116" s="258" t="str">
        <f t="shared" si="64"/>
        <v/>
      </c>
      <c r="P116" s="259">
        <f t="shared" si="93"/>
        <v>0</v>
      </c>
      <c r="Q116" s="259">
        <f t="shared" si="94"/>
        <v>0</v>
      </c>
      <c r="R116" s="60"/>
      <c r="S116" s="260">
        <f t="shared" si="65"/>
        <v>0</v>
      </c>
      <c r="T116" s="261"/>
      <c r="U116" s="262">
        <f t="shared" si="66"/>
        <v>0</v>
      </c>
      <c r="V116" s="262">
        <f t="shared" si="67"/>
        <v>0</v>
      </c>
      <c r="W116" s="60"/>
      <c r="X116" s="263">
        <f t="shared" si="118"/>
        <v>0</v>
      </c>
      <c r="Y116" s="264">
        <f t="shared" si="119"/>
        <v>0</v>
      </c>
      <c r="Z116" s="265"/>
      <c r="AA116" s="263">
        <f t="shared" si="120"/>
        <v>0</v>
      </c>
      <c r="AB116" s="264">
        <f t="shared" si="121"/>
        <v>0</v>
      </c>
      <c r="AC116" s="60"/>
      <c r="AD116" s="60" t="str">
        <f>IF(A116="","",(VLOOKUP(O116,Parametre!$E$2:$F$8,2)))</f>
        <v/>
      </c>
      <c r="AE116" s="60"/>
      <c r="AF116" s="266">
        <f t="shared" si="95"/>
        <v>0</v>
      </c>
      <c r="AG116" s="267">
        <f t="shared" si="96"/>
        <v>0</v>
      </c>
      <c r="AH116" s="267">
        <f t="shared" si="68"/>
        <v>0</v>
      </c>
      <c r="AI116" s="267">
        <f t="shared" si="97"/>
        <v>0</v>
      </c>
      <c r="AJ116" s="268">
        <f t="shared" si="98"/>
        <v>0</v>
      </c>
      <c r="AK116" s="60"/>
      <c r="AL116" s="266">
        <f t="shared" si="117"/>
        <v>0</v>
      </c>
      <c r="AM116" s="267">
        <f t="shared" si="99"/>
        <v>0</v>
      </c>
      <c r="AN116" s="267">
        <f t="shared" si="100"/>
        <v>0</v>
      </c>
      <c r="AO116" s="267">
        <f t="shared" si="101"/>
        <v>0</v>
      </c>
      <c r="AP116" s="268">
        <f t="shared" si="102"/>
        <v>0</v>
      </c>
      <c r="AQ116" s="60"/>
      <c r="AR116" s="266">
        <f t="shared" si="103"/>
        <v>0</v>
      </c>
      <c r="AS116" s="60"/>
      <c r="AT116" s="269">
        <f t="shared" si="69"/>
        <v>0</v>
      </c>
      <c r="AU116" s="269">
        <f t="shared" si="70"/>
        <v>0</v>
      </c>
      <c r="AV116" s="269">
        <f t="shared" si="71"/>
        <v>0</v>
      </c>
      <c r="AW116" s="270">
        <f t="shared" si="72"/>
        <v>0</v>
      </c>
      <c r="AX116" s="270">
        <f t="shared" si="73"/>
        <v>0</v>
      </c>
      <c r="AY116" s="270">
        <f t="shared" si="74"/>
        <v>0</v>
      </c>
      <c r="AZ116" s="269">
        <f t="shared" si="75"/>
        <v>0</v>
      </c>
      <c r="BA116" s="269">
        <f t="shared" si="76"/>
        <v>0</v>
      </c>
      <c r="BB116" s="269">
        <f t="shared" si="77"/>
        <v>0</v>
      </c>
      <c r="BC116" s="270">
        <f t="shared" si="78"/>
        <v>0</v>
      </c>
      <c r="BD116" s="270">
        <f t="shared" si="79"/>
        <v>0</v>
      </c>
      <c r="BE116" s="270">
        <f t="shared" si="80"/>
        <v>0</v>
      </c>
      <c r="BF116" s="269">
        <f t="shared" si="104"/>
        <v>0</v>
      </c>
      <c r="BG116" s="269">
        <f t="shared" si="105"/>
        <v>0</v>
      </c>
      <c r="BH116" s="269">
        <f t="shared" si="106"/>
        <v>0</v>
      </c>
      <c r="BI116" s="269">
        <f t="shared" si="107"/>
        <v>0</v>
      </c>
      <c r="BJ116" s="269">
        <f t="shared" si="108"/>
        <v>0</v>
      </c>
      <c r="BK116" s="60"/>
      <c r="BL116" s="269">
        <f t="shared" si="81"/>
        <v>0</v>
      </c>
      <c r="BM116" s="269">
        <f t="shared" si="82"/>
        <v>0</v>
      </c>
      <c r="BN116" s="269">
        <f t="shared" si="83"/>
        <v>0</v>
      </c>
      <c r="BO116" s="270">
        <f t="shared" si="84"/>
        <v>0</v>
      </c>
      <c r="BP116" s="270">
        <f t="shared" si="85"/>
        <v>0</v>
      </c>
      <c r="BQ116" s="270">
        <f t="shared" si="86"/>
        <v>0</v>
      </c>
      <c r="BR116" s="269">
        <f t="shared" si="87"/>
        <v>0</v>
      </c>
      <c r="BS116" s="269">
        <f t="shared" si="88"/>
        <v>0</v>
      </c>
      <c r="BT116" s="269">
        <f t="shared" si="89"/>
        <v>0</v>
      </c>
      <c r="BU116" s="270">
        <f t="shared" si="90"/>
        <v>0</v>
      </c>
      <c r="BV116" s="270">
        <f t="shared" si="91"/>
        <v>0</v>
      </c>
      <c r="BW116" s="270">
        <f t="shared" si="92"/>
        <v>0</v>
      </c>
      <c r="BX116" s="269">
        <f t="shared" si="109"/>
        <v>0</v>
      </c>
      <c r="BY116" s="269">
        <f t="shared" si="110"/>
        <v>0</v>
      </c>
      <c r="BZ116" s="269">
        <f t="shared" si="111"/>
        <v>0</v>
      </c>
      <c r="CA116" s="269">
        <f t="shared" si="112"/>
        <v>0</v>
      </c>
      <c r="CB116" s="269">
        <f t="shared" si="113"/>
        <v>0</v>
      </c>
      <c r="CC116" s="60"/>
      <c r="CD116" s="271">
        <f t="shared" si="114"/>
        <v>0</v>
      </c>
      <c r="CE116" s="272">
        <f t="shared" si="115"/>
        <v>0</v>
      </c>
      <c r="CF116" s="273">
        <f t="shared" si="116"/>
        <v>0</v>
      </c>
    </row>
    <row r="117" spans="1:84" s="153" customFormat="1" x14ac:dyDescent="0.2">
      <c r="A117" s="249"/>
      <c r="B117" s="183"/>
      <c r="C117" s="182"/>
      <c r="D117" s="184"/>
      <c r="E117" s="257" t="str">
        <f>IF(D117="","",(VLOOKUP(O117,Parametre!$A$15:$B$21,2)))</f>
        <v/>
      </c>
      <c r="F117" s="197"/>
      <c r="G117" s="198"/>
      <c r="H117" s="199"/>
      <c r="I117" s="199"/>
      <c r="J117" s="198"/>
      <c r="K117" s="200"/>
      <c r="L117" s="251"/>
      <c r="M117" s="157" t="s">
        <v>59</v>
      </c>
      <c r="N117" s="60"/>
      <c r="O117" s="258" t="str">
        <f t="shared" si="64"/>
        <v/>
      </c>
      <c r="P117" s="259">
        <f t="shared" si="93"/>
        <v>0</v>
      </c>
      <c r="Q117" s="259">
        <f t="shared" si="94"/>
        <v>0</v>
      </c>
      <c r="R117" s="60"/>
      <c r="S117" s="260">
        <f t="shared" si="65"/>
        <v>0</v>
      </c>
      <c r="T117" s="261"/>
      <c r="U117" s="262">
        <f t="shared" si="66"/>
        <v>0</v>
      </c>
      <c r="V117" s="262">
        <f t="shared" si="67"/>
        <v>0</v>
      </c>
      <c r="W117" s="60"/>
      <c r="X117" s="263">
        <f t="shared" si="118"/>
        <v>0</v>
      </c>
      <c r="Y117" s="264">
        <f t="shared" si="119"/>
        <v>0</v>
      </c>
      <c r="Z117" s="265"/>
      <c r="AA117" s="263">
        <f t="shared" si="120"/>
        <v>0</v>
      </c>
      <c r="AB117" s="264">
        <f t="shared" si="121"/>
        <v>0</v>
      </c>
      <c r="AC117" s="60"/>
      <c r="AD117" s="60" t="str">
        <f>IF(A117="","",(VLOOKUP(O117,Parametre!$E$2:$F$8,2)))</f>
        <v/>
      </c>
      <c r="AE117" s="60"/>
      <c r="AF117" s="266">
        <f t="shared" si="95"/>
        <v>0</v>
      </c>
      <c r="AG117" s="267">
        <f t="shared" si="96"/>
        <v>0</v>
      </c>
      <c r="AH117" s="267">
        <f t="shared" si="68"/>
        <v>0</v>
      </c>
      <c r="AI117" s="267">
        <f t="shared" si="97"/>
        <v>0</v>
      </c>
      <c r="AJ117" s="268">
        <f t="shared" si="98"/>
        <v>0</v>
      </c>
      <c r="AK117" s="60"/>
      <c r="AL117" s="266">
        <f t="shared" si="117"/>
        <v>0</v>
      </c>
      <c r="AM117" s="267">
        <f t="shared" si="99"/>
        <v>0</v>
      </c>
      <c r="AN117" s="267">
        <f t="shared" si="100"/>
        <v>0</v>
      </c>
      <c r="AO117" s="267">
        <f t="shared" si="101"/>
        <v>0</v>
      </c>
      <c r="AP117" s="268">
        <f t="shared" si="102"/>
        <v>0</v>
      </c>
      <c r="AQ117" s="60"/>
      <c r="AR117" s="266">
        <f t="shared" si="103"/>
        <v>0</v>
      </c>
      <c r="AS117" s="60"/>
      <c r="AT117" s="269">
        <f t="shared" si="69"/>
        <v>0</v>
      </c>
      <c r="AU117" s="269">
        <f t="shared" si="70"/>
        <v>0</v>
      </c>
      <c r="AV117" s="269">
        <f t="shared" si="71"/>
        <v>0</v>
      </c>
      <c r="AW117" s="270">
        <f t="shared" si="72"/>
        <v>0</v>
      </c>
      <c r="AX117" s="270">
        <f t="shared" si="73"/>
        <v>0</v>
      </c>
      <c r="AY117" s="270">
        <f t="shared" si="74"/>
        <v>0</v>
      </c>
      <c r="AZ117" s="269">
        <f t="shared" si="75"/>
        <v>0</v>
      </c>
      <c r="BA117" s="269">
        <f t="shared" si="76"/>
        <v>0</v>
      </c>
      <c r="BB117" s="269">
        <f t="shared" si="77"/>
        <v>0</v>
      </c>
      <c r="BC117" s="270">
        <f t="shared" si="78"/>
        <v>0</v>
      </c>
      <c r="BD117" s="270">
        <f t="shared" si="79"/>
        <v>0</v>
      </c>
      <c r="BE117" s="270">
        <f t="shared" si="80"/>
        <v>0</v>
      </c>
      <c r="BF117" s="269">
        <f t="shared" si="104"/>
        <v>0</v>
      </c>
      <c r="BG117" s="269">
        <f t="shared" si="105"/>
        <v>0</v>
      </c>
      <c r="BH117" s="269">
        <f t="shared" si="106"/>
        <v>0</v>
      </c>
      <c r="BI117" s="269">
        <f t="shared" si="107"/>
        <v>0</v>
      </c>
      <c r="BJ117" s="269">
        <f t="shared" si="108"/>
        <v>0</v>
      </c>
      <c r="BK117" s="60"/>
      <c r="BL117" s="269">
        <f t="shared" si="81"/>
        <v>0</v>
      </c>
      <c r="BM117" s="269">
        <f t="shared" si="82"/>
        <v>0</v>
      </c>
      <c r="BN117" s="269">
        <f t="shared" si="83"/>
        <v>0</v>
      </c>
      <c r="BO117" s="270">
        <f t="shared" si="84"/>
        <v>0</v>
      </c>
      <c r="BP117" s="270">
        <f t="shared" si="85"/>
        <v>0</v>
      </c>
      <c r="BQ117" s="270">
        <f t="shared" si="86"/>
        <v>0</v>
      </c>
      <c r="BR117" s="269">
        <f t="shared" si="87"/>
        <v>0</v>
      </c>
      <c r="BS117" s="269">
        <f t="shared" si="88"/>
        <v>0</v>
      </c>
      <c r="BT117" s="269">
        <f t="shared" si="89"/>
        <v>0</v>
      </c>
      <c r="BU117" s="270">
        <f t="shared" si="90"/>
        <v>0</v>
      </c>
      <c r="BV117" s="270">
        <f t="shared" si="91"/>
        <v>0</v>
      </c>
      <c r="BW117" s="270">
        <f t="shared" si="92"/>
        <v>0</v>
      </c>
      <c r="BX117" s="269">
        <f t="shared" si="109"/>
        <v>0</v>
      </c>
      <c r="BY117" s="269">
        <f t="shared" si="110"/>
        <v>0</v>
      </c>
      <c r="BZ117" s="269">
        <f t="shared" si="111"/>
        <v>0</v>
      </c>
      <c r="CA117" s="269">
        <f t="shared" si="112"/>
        <v>0</v>
      </c>
      <c r="CB117" s="269">
        <f t="shared" si="113"/>
        <v>0</v>
      </c>
      <c r="CC117" s="60"/>
      <c r="CD117" s="271">
        <f t="shared" si="114"/>
        <v>0</v>
      </c>
      <c r="CE117" s="272">
        <f t="shared" si="115"/>
        <v>0</v>
      </c>
      <c r="CF117" s="273">
        <f t="shared" si="116"/>
        <v>0</v>
      </c>
    </row>
    <row r="118" spans="1:84" s="153" customFormat="1" x14ac:dyDescent="0.2">
      <c r="A118" s="249"/>
      <c r="B118" s="183"/>
      <c r="C118" s="182"/>
      <c r="D118" s="184"/>
      <c r="E118" s="257" t="str">
        <f>IF(D118="","",(VLOOKUP(O118,Parametre!$A$15:$B$21,2)))</f>
        <v/>
      </c>
      <c r="F118" s="197"/>
      <c r="G118" s="198"/>
      <c r="H118" s="199"/>
      <c r="I118" s="199"/>
      <c r="J118" s="198"/>
      <c r="K118" s="200"/>
      <c r="L118" s="251"/>
      <c r="M118" s="157" t="s">
        <v>60</v>
      </c>
      <c r="N118" s="60"/>
      <c r="O118" s="258" t="str">
        <f t="shared" si="64"/>
        <v/>
      </c>
      <c r="P118" s="259">
        <f t="shared" si="93"/>
        <v>0</v>
      </c>
      <c r="Q118" s="259">
        <f t="shared" si="94"/>
        <v>0</v>
      </c>
      <c r="R118" s="60"/>
      <c r="S118" s="260">
        <f t="shared" si="65"/>
        <v>0</v>
      </c>
      <c r="T118" s="261"/>
      <c r="U118" s="262">
        <f t="shared" si="66"/>
        <v>0</v>
      </c>
      <c r="V118" s="262">
        <f t="shared" si="67"/>
        <v>0</v>
      </c>
      <c r="W118" s="60"/>
      <c r="X118" s="263">
        <f t="shared" si="118"/>
        <v>0</v>
      </c>
      <c r="Y118" s="264">
        <f t="shared" si="119"/>
        <v>0</v>
      </c>
      <c r="Z118" s="265"/>
      <c r="AA118" s="263">
        <f t="shared" si="120"/>
        <v>0</v>
      </c>
      <c r="AB118" s="264">
        <f t="shared" si="121"/>
        <v>0</v>
      </c>
      <c r="AC118" s="60"/>
      <c r="AD118" s="60" t="str">
        <f>IF(A118="","",(VLOOKUP(O118,Parametre!$E$2:$F$8,2)))</f>
        <v/>
      </c>
      <c r="AE118" s="60"/>
      <c r="AF118" s="266">
        <f t="shared" si="95"/>
        <v>0</v>
      </c>
      <c r="AG118" s="267">
        <f t="shared" si="96"/>
        <v>0</v>
      </c>
      <c r="AH118" s="267">
        <f t="shared" si="68"/>
        <v>0</v>
      </c>
      <c r="AI118" s="267">
        <f t="shared" si="97"/>
        <v>0</v>
      </c>
      <c r="AJ118" s="268">
        <f t="shared" si="98"/>
        <v>0</v>
      </c>
      <c r="AK118" s="60"/>
      <c r="AL118" s="266">
        <f t="shared" si="117"/>
        <v>0</v>
      </c>
      <c r="AM118" s="267">
        <f t="shared" si="99"/>
        <v>0</v>
      </c>
      <c r="AN118" s="267">
        <f t="shared" si="100"/>
        <v>0</v>
      </c>
      <c r="AO118" s="267">
        <f t="shared" si="101"/>
        <v>0</v>
      </c>
      <c r="AP118" s="268">
        <f t="shared" si="102"/>
        <v>0</v>
      </c>
      <c r="AQ118" s="60"/>
      <c r="AR118" s="266">
        <f t="shared" si="103"/>
        <v>0</v>
      </c>
      <c r="AS118" s="60"/>
      <c r="AT118" s="269">
        <f t="shared" si="69"/>
        <v>0</v>
      </c>
      <c r="AU118" s="269">
        <f t="shared" si="70"/>
        <v>0</v>
      </c>
      <c r="AV118" s="269">
        <f t="shared" si="71"/>
        <v>0</v>
      </c>
      <c r="AW118" s="270">
        <f t="shared" si="72"/>
        <v>0</v>
      </c>
      <c r="AX118" s="270">
        <f t="shared" si="73"/>
        <v>0</v>
      </c>
      <c r="AY118" s="270">
        <f t="shared" si="74"/>
        <v>0</v>
      </c>
      <c r="AZ118" s="269">
        <f t="shared" si="75"/>
        <v>0</v>
      </c>
      <c r="BA118" s="269">
        <f t="shared" si="76"/>
        <v>0</v>
      </c>
      <c r="BB118" s="269">
        <f t="shared" si="77"/>
        <v>0</v>
      </c>
      <c r="BC118" s="270">
        <f t="shared" si="78"/>
        <v>0</v>
      </c>
      <c r="BD118" s="270">
        <f t="shared" si="79"/>
        <v>0</v>
      </c>
      <c r="BE118" s="270">
        <f t="shared" si="80"/>
        <v>0</v>
      </c>
      <c r="BF118" s="269">
        <f t="shared" si="104"/>
        <v>0</v>
      </c>
      <c r="BG118" s="269">
        <f t="shared" si="105"/>
        <v>0</v>
      </c>
      <c r="BH118" s="269">
        <f t="shared" si="106"/>
        <v>0</v>
      </c>
      <c r="BI118" s="269">
        <f t="shared" si="107"/>
        <v>0</v>
      </c>
      <c r="BJ118" s="269">
        <f t="shared" si="108"/>
        <v>0</v>
      </c>
      <c r="BK118" s="60"/>
      <c r="BL118" s="269">
        <f t="shared" si="81"/>
        <v>0</v>
      </c>
      <c r="BM118" s="269">
        <f t="shared" si="82"/>
        <v>0</v>
      </c>
      <c r="BN118" s="269">
        <f t="shared" si="83"/>
        <v>0</v>
      </c>
      <c r="BO118" s="270">
        <f t="shared" si="84"/>
        <v>0</v>
      </c>
      <c r="BP118" s="270">
        <f t="shared" si="85"/>
        <v>0</v>
      </c>
      <c r="BQ118" s="270">
        <f t="shared" si="86"/>
        <v>0</v>
      </c>
      <c r="BR118" s="269">
        <f t="shared" si="87"/>
        <v>0</v>
      </c>
      <c r="BS118" s="269">
        <f t="shared" si="88"/>
        <v>0</v>
      </c>
      <c r="BT118" s="269">
        <f t="shared" si="89"/>
        <v>0</v>
      </c>
      <c r="BU118" s="270">
        <f t="shared" si="90"/>
        <v>0</v>
      </c>
      <c r="BV118" s="270">
        <f t="shared" si="91"/>
        <v>0</v>
      </c>
      <c r="BW118" s="270">
        <f t="shared" si="92"/>
        <v>0</v>
      </c>
      <c r="BX118" s="269">
        <f t="shared" si="109"/>
        <v>0</v>
      </c>
      <c r="BY118" s="269">
        <f t="shared" si="110"/>
        <v>0</v>
      </c>
      <c r="BZ118" s="269">
        <f t="shared" si="111"/>
        <v>0</v>
      </c>
      <c r="CA118" s="269">
        <f t="shared" si="112"/>
        <v>0</v>
      </c>
      <c r="CB118" s="269">
        <f t="shared" si="113"/>
        <v>0</v>
      </c>
      <c r="CC118" s="60"/>
      <c r="CD118" s="271">
        <f t="shared" si="114"/>
        <v>0</v>
      </c>
      <c r="CE118" s="272">
        <f t="shared" si="115"/>
        <v>0</v>
      </c>
      <c r="CF118" s="273">
        <f t="shared" si="116"/>
        <v>0</v>
      </c>
    </row>
    <row r="119" spans="1:84" s="153" customFormat="1" x14ac:dyDescent="0.2">
      <c r="A119" s="249"/>
      <c r="B119" s="183"/>
      <c r="C119" s="182"/>
      <c r="D119" s="184"/>
      <c r="E119" s="257" t="str">
        <f>IF(D119="","",(VLOOKUP(O119,Parametre!$A$15:$B$21,2)))</f>
        <v/>
      </c>
      <c r="F119" s="197"/>
      <c r="G119" s="198"/>
      <c r="H119" s="199"/>
      <c r="I119" s="199"/>
      <c r="J119" s="198"/>
      <c r="K119" s="200"/>
      <c r="L119" s="251"/>
      <c r="M119" s="157" t="s">
        <v>61</v>
      </c>
      <c r="N119" s="60"/>
      <c r="O119" s="258" t="str">
        <f t="shared" si="64"/>
        <v/>
      </c>
      <c r="P119" s="259">
        <f t="shared" si="93"/>
        <v>0</v>
      </c>
      <c r="Q119" s="259">
        <f t="shared" si="94"/>
        <v>0</v>
      </c>
      <c r="R119" s="60"/>
      <c r="S119" s="260">
        <f t="shared" si="65"/>
        <v>0</v>
      </c>
      <c r="T119" s="261"/>
      <c r="U119" s="262">
        <f t="shared" si="66"/>
        <v>0</v>
      </c>
      <c r="V119" s="262">
        <f t="shared" si="67"/>
        <v>0</v>
      </c>
      <c r="W119" s="60"/>
      <c r="X119" s="263">
        <f t="shared" si="118"/>
        <v>0</v>
      </c>
      <c r="Y119" s="264">
        <f t="shared" si="119"/>
        <v>0</v>
      </c>
      <c r="Z119" s="265"/>
      <c r="AA119" s="263">
        <f t="shared" si="120"/>
        <v>0</v>
      </c>
      <c r="AB119" s="264">
        <f t="shared" si="121"/>
        <v>0</v>
      </c>
      <c r="AC119" s="60"/>
      <c r="AD119" s="60" t="str">
        <f>IF(A119="","",(VLOOKUP(O119,Parametre!$E$2:$F$8,2)))</f>
        <v/>
      </c>
      <c r="AE119" s="60"/>
      <c r="AF119" s="266">
        <f t="shared" si="95"/>
        <v>0</v>
      </c>
      <c r="AG119" s="267">
        <f t="shared" si="96"/>
        <v>0</v>
      </c>
      <c r="AH119" s="267">
        <f t="shared" si="68"/>
        <v>0</v>
      </c>
      <c r="AI119" s="267">
        <f t="shared" si="97"/>
        <v>0</v>
      </c>
      <c r="AJ119" s="268">
        <f t="shared" si="98"/>
        <v>0</v>
      </c>
      <c r="AK119" s="60"/>
      <c r="AL119" s="266">
        <f t="shared" si="117"/>
        <v>0</v>
      </c>
      <c r="AM119" s="267">
        <f t="shared" si="99"/>
        <v>0</v>
      </c>
      <c r="AN119" s="267">
        <f t="shared" si="100"/>
        <v>0</v>
      </c>
      <c r="AO119" s="267">
        <f t="shared" si="101"/>
        <v>0</v>
      </c>
      <c r="AP119" s="268">
        <f t="shared" si="102"/>
        <v>0</v>
      </c>
      <c r="AQ119" s="60"/>
      <c r="AR119" s="266">
        <f t="shared" si="103"/>
        <v>0</v>
      </c>
      <c r="AS119" s="60"/>
      <c r="AT119" s="269">
        <f t="shared" si="69"/>
        <v>0</v>
      </c>
      <c r="AU119" s="269">
        <f t="shared" si="70"/>
        <v>0</v>
      </c>
      <c r="AV119" s="269">
        <f t="shared" si="71"/>
        <v>0</v>
      </c>
      <c r="AW119" s="270">
        <f t="shared" si="72"/>
        <v>0</v>
      </c>
      <c r="AX119" s="270">
        <f t="shared" si="73"/>
        <v>0</v>
      </c>
      <c r="AY119" s="270">
        <f t="shared" si="74"/>
        <v>0</v>
      </c>
      <c r="AZ119" s="269">
        <f t="shared" si="75"/>
        <v>0</v>
      </c>
      <c r="BA119" s="269">
        <f t="shared" si="76"/>
        <v>0</v>
      </c>
      <c r="BB119" s="269">
        <f t="shared" si="77"/>
        <v>0</v>
      </c>
      <c r="BC119" s="270">
        <f t="shared" si="78"/>
        <v>0</v>
      </c>
      <c r="BD119" s="270">
        <f t="shared" si="79"/>
        <v>0</v>
      </c>
      <c r="BE119" s="270">
        <f t="shared" si="80"/>
        <v>0</v>
      </c>
      <c r="BF119" s="269">
        <f t="shared" si="104"/>
        <v>0</v>
      </c>
      <c r="BG119" s="269">
        <f t="shared" si="105"/>
        <v>0</v>
      </c>
      <c r="BH119" s="269">
        <f t="shared" si="106"/>
        <v>0</v>
      </c>
      <c r="BI119" s="269">
        <f t="shared" si="107"/>
        <v>0</v>
      </c>
      <c r="BJ119" s="269">
        <f t="shared" si="108"/>
        <v>0</v>
      </c>
      <c r="BK119" s="60"/>
      <c r="BL119" s="269">
        <f t="shared" si="81"/>
        <v>0</v>
      </c>
      <c r="BM119" s="269">
        <f t="shared" si="82"/>
        <v>0</v>
      </c>
      <c r="BN119" s="269">
        <f t="shared" si="83"/>
        <v>0</v>
      </c>
      <c r="BO119" s="270">
        <f t="shared" si="84"/>
        <v>0</v>
      </c>
      <c r="BP119" s="270">
        <f t="shared" si="85"/>
        <v>0</v>
      </c>
      <c r="BQ119" s="270">
        <f t="shared" si="86"/>
        <v>0</v>
      </c>
      <c r="BR119" s="269">
        <f t="shared" si="87"/>
        <v>0</v>
      </c>
      <c r="BS119" s="269">
        <f t="shared" si="88"/>
        <v>0</v>
      </c>
      <c r="BT119" s="269">
        <f t="shared" si="89"/>
        <v>0</v>
      </c>
      <c r="BU119" s="270">
        <f t="shared" si="90"/>
        <v>0</v>
      </c>
      <c r="BV119" s="270">
        <f t="shared" si="91"/>
        <v>0</v>
      </c>
      <c r="BW119" s="270">
        <f t="shared" si="92"/>
        <v>0</v>
      </c>
      <c r="BX119" s="269">
        <f t="shared" si="109"/>
        <v>0</v>
      </c>
      <c r="BY119" s="269">
        <f t="shared" si="110"/>
        <v>0</v>
      </c>
      <c r="BZ119" s="269">
        <f t="shared" si="111"/>
        <v>0</v>
      </c>
      <c r="CA119" s="269">
        <f t="shared" si="112"/>
        <v>0</v>
      </c>
      <c r="CB119" s="269">
        <f t="shared" si="113"/>
        <v>0</v>
      </c>
      <c r="CC119" s="60"/>
      <c r="CD119" s="271">
        <f t="shared" si="114"/>
        <v>0</v>
      </c>
      <c r="CE119" s="272">
        <f t="shared" si="115"/>
        <v>0</v>
      </c>
      <c r="CF119" s="273">
        <f t="shared" si="116"/>
        <v>0</v>
      </c>
    </row>
    <row r="120" spans="1:84" s="153" customFormat="1" x14ac:dyDescent="0.2">
      <c r="A120" s="249"/>
      <c r="B120" s="183"/>
      <c r="C120" s="182"/>
      <c r="D120" s="184"/>
      <c r="E120" s="257" t="str">
        <f>IF(D120="","",(VLOOKUP(O120,Parametre!$A$15:$B$21,2)))</f>
        <v/>
      </c>
      <c r="F120" s="197"/>
      <c r="G120" s="198"/>
      <c r="H120" s="199"/>
      <c r="I120" s="199"/>
      <c r="J120" s="198"/>
      <c r="K120" s="200"/>
      <c r="L120" s="251"/>
      <c r="M120" s="157"/>
      <c r="N120" s="60"/>
      <c r="O120" s="258" t="str">
        <f t="shared" si="64"/>
        <v/>
      </c>
      <c r="P120" s="259">
        <f t="shared" si="93"/>
        <v>0</v>
      </c>
      <c r="Q120" s="259">
        <f t="shared" si="94"/>
        <v>0</v>
      </c>
      <c r="R120" s="60"/>
      <c r="S120" s="260">
        <f t="shared" si="65"/>
        <v>0</v>
      </c>
      <c r="T120" s="261"/>
      <c r="U120" s="262">
        <f t="shared" si="66"/>
        <v>0</v>
      </c>
      <c r="V120" s="262">
        <f t="shared" si="67"/>
        <v>0</v>
      </c>
      <c r="W120" s="60"/>
      <c r="X120" s="263">
        <f t="shared" si="118"/>
        <v>0</v>
      </c>
      <c r="Y120" s="264">
        <f t="shared" si="119"/>
        <v>0</v>
      </c>
      <c r="Z120" s="265"/>
      <c r="AA120" s="263">
        <f t="shared" si="120"/>
        <v>0</v>
      </c>
      <c r="AB120" s="264">
        <f t="shared" si="121"/>
        <v>0</v>
      </c>
      <c r="AC120" s="60"/>
      <c r="AD120" s="60" t="str">
        <f>IF(A120="","",(VLOOKUP(O120,Parametre!$E$2:$F$8,2)))</f>
        <v/>
      </c>
      <c r="AE120" s="60"/>
      <c r="AF120" s="266">
        <f t="shared" si="95"/>
        <v>0</v>
      </c>
      <c r="AG120" s="267">
        <f t="shared" si="96"/>
        <v>0</v>
      </c>
      <c r="AH120" s="267">
        <f t="shared" si="68"/>
        <v>0</v>
      </c>
      <c r="AI120" s="267">
        <f t="shared" si="97"/>
        <v>0</v>
      </c>
      <c r="AJ120" s="268">
        <f t="shared" si="98"/>
        <v>0</v>
      </c>
      <c r="AK120" s="60"/>
      <c r="AL120" s="266">
        <f t="shared" si="117"/>
        <v>0</v>
      </c>
      <c r="AM120" s="267">
        <f t="shared" si="99"/>
        <v>0</v>
      </c>
      <c r="AN120" s="267">
        <f t="shared" si="100"/>
        <v>0</v>
      </c>
      <c r="AO120" s="267">
        <f t="shared" si="101"/>
        <v>0</v>
      </c>
      <c r="AP120" s="268">
        <f t="shared" si="102"/>
        <v>0</v>
      </c>
      <c r="AQ120" s="60"/>
      <c r="AR120" s="266">
        <f t="shared" si="103"/>
        <v>0</v>
      </c>
      <c r="AS120" s="60"/>
      <c r="AT120" s="269">
        <f t="shared" si="69"/>
        <v>0</v>
      </c>
      <c r="AU120" s="269">
        <f t="shared" si="70"/>
        <v>0</v>
      </c>
      <c r="AV120" s="269">
        <f t="shared" si="71"/>
        <v>0</v>
      </c>
      <c r="AW120" s="270">
        <f t="shared" si="72"/>
        <v>0</v>
      </c>
      <c r="AX120" s="270">
        <f t="shared" si="73"/>
        <v>0</v>
      </c>
      <c r="AY120" s="270">
        <f t="shared" si="74"/>
        <v>0</v>
      </c>
      <c r="AZ120" s="269">
        <f t="shared" si="75"/>
        <v>0</v>
      </c>
      <c r="BA120" s="269">
        <f t="shared" si="76"/>
        <v>0</v>
      </c>
      <c r="BB120" s="269">
        <f t="shared" si="77"/>
        <v>0</v>
      </c>
      <c r="BC120" s="270">
        <f t="shared" si="78"/>
        <v>0</v>
      </c>
      <c r="BD120" s="270">
        <f t="shared" si="79"/>
        <v>0</v>
      </c>
      <c r="BE120" s="270">
        <f t="shared" si="80"/>
        <v>0</v>
      </c>
      <c r="BF120" s="269">
        <f t="shared" si="104"/>
        <v>0</v>
      </c>
      <c r="BG120" s="269">
        <f t="shared" si="105"/>
        <v>0</v>
      </c>
      <c r="BH120" s="269">
        <f t="shared" si="106"/>
        <v>0</v>
      </c>
      <c r="BI120" s="269">
        <f t="shared" si="107"/>
        <v>0</v>
      </c>
      <c r="BJ120" s="269">
        <f t="shared" si="108"/>
        <v>0</v>
      </c>
      <c r="BK120" s="60"/>
      <c r="BL120" s="269">
        <f t="shared" si="81"/>
        <v>0</v>
      </c>
      <c r="BM120" s="269">
        <f t="shared" si="82"/>
        <v>0</v>
      </c>
      <c r="BN120" s="269">
        <f t="shared" si="83"/>
        <v>0</v>
      </c>
      <c r="BO120" s="270">
        <f t="shared" si="84"/>
        <v>0</v>
      </c>
      <c r="BP120" s="270">
        <f t="shared" si="85"/>
        <v>0</v>
      </c>
      <c r="BQ120" s="270">
        <f t="shared" si="86"/>
        <v>0</v>
      </c>
      <c r="BR120" s="269">
        <f t="shared" si="87"/>
        <v>0</v>
      </c>
      <c r="BS120" s="269">
        <f t="shared" si="88"/>
        <v>0</v>
      </c>
      <c r="BT120" s="269">
        <f t="shared" si="89"/>
        <v>0</v>
      </c>
      <c r="BU120" s="270">
        <f t="shared" si="90"/>
        <v>0</v>
      </c>
      <c r="BV120" s="270">
        <f t="shared" si="91"/>
        <v>0</v>
      </c>
      <c r="BW120" s="270">
        <f t="shared" si="92"/>
        <v>0</v>
      </c>
      <c r="BX120" s="269">
        <f t="shared" si="109"/>
        <v>0</v>
      </c>
      <c r="BY120" s="269">
        <f t="shared" si="110"/>
        <v>0</v>
      </c>
      <c r="BZ120" s="269">
        <f t="shared" si="111"/>
        <v>0</v>
      </c>
      <c r="CA120" s="269">
        <f t="shared" si="112"/>
        <v>0</v>
      </c>
      <c r="CB120" s="269">
        <f t="shared" si="113"/>
        <v>0</v>
      </c>
      <c r="CC120" s="60"/>
      <c r="CD120" s="271">
        <f t="shared" si="114"/>
        <v>0</v>
      </c>
      <c r="CE120" s="272">
        <f t="shared" si="115"/>
        <v>0</v>
      </c>
      <c r="CF120" s="273">
        <f t="shared" si="116"/>
        <v>0</v>
      </c>
    </row>
    <row r="121" spans="1:84" s="153" customFormat="1" x14ac:dyDescent="0.2">
      <c r="A121" s="249"/>
      <c r="B121" s="183"/>
      <c r="C121" s="182"/>
      <c r="D121" s="184"/>
      <c r="E121" s="257" t="str">
        <f>IF(D121="","",(VLOOKUP(O121,Parametre!$A$15:$B$21,2)))</f>
        <v/>
      </c>
      <c r="F121" s="197"/>
      <c r="G121" s="198"/>
      <c r="H121" s="199"/>
      <c r="I121" s="199"/>
      <c r="J121" s="198"/>
      <c r="K121" s="200"/>
      <c r="L121" s="251"/>
      <c r="M121" s="157"/>
      <c r="N121" s="60"/>
      <c r="O121" s="258" t="str">
        <f t="shared" si="64"/>
        <v/>
      </c>
      <c r="P121" s="259">
        <f t="shared" si="93"/>
        <v>0</v>
      </c>
      <c r="Q121" s="259">
        <f t="shared" si="94"/>
        <v>0</v>
      </c>
      <c r="R121" s="60"/>
      <c r="S121" s="260">
        <f t="shared" si="65"/>
        <v>0</v>
      </c>
      <c r="T121" s="261"/>
      <c r="U121" s="262">
        <f t="shared" si="66"/>
        <v>0</v>
      </c>
      <c r="V121" s="262">
        <f t="shared" si="67"/>
        <v>0</v>
      </c>
      <c r="W121" s="60"/>
      <c r="X121" s="263">
        <f t="shared" si="118"/>
        <v>0</v>
      </c>
      <c r="Y121" s="264">
        <f t="shared" si="119"/>
        <v>0</v>
      </c>
      <c r="Z121" s="265"/>
      <c r="AA121" s="263">
        <f t="shared" si="120"/>
        <v>0</v>
      </c>
      <c r="AB121" s="264">
        <f t="shared" si="121"/>
        <v>0</v>
      </c>
      <c r="AC121" s="60"/>
      <c r="AD121" s="60" t="str">
        <f>IF(A121="","",(VLOOKUP(O121,Parametre!$E$2:$F$8,2)))</f>
        <v/>
      </c>
      <c r="AE121" s="60"/>
      <c r="AF121" s="266">
        <f t="shared" si="95"/>
        <v>0</v>
      </c>
      <c r="AG121" s="267">
        <f t="shared" si="96"/>
        <v>0</v>
      </c>
      <c r="AH121" s="267">
        <f t="shared" si="68"/>
        <v>0</v>
      </c>
      <c r="AI121" s="267">
        <f t="shared" si="97"/>
        <v>0</v>
      </c>
      <c r="AJ121" s="268">
        <f t="shared" si="98"/>
        <v>0</v>
      </c>
      <c r="AK121" s="60"/>
      <c r="AL121" s="266">
        <f t="shared" si="117"/>
        <v>0</v>
      </c>
      <c r="AM121" s="267">
        <f t="shared" si="99"/>
        <v>0</v>
      </c>
      <c r="AN121" s="267">
        <f t="shared" si="100"/>
        <v>0</v>
      </c>
      <c r="AO121" s="267">
        <f t="shared" si="101"/>
        <v>0</v>
      </c>
      <c r="AP121" s="268">
        <f t="shared" si="102"/>
        <v>0</v>
      </c>
      <c r="AQ121" s="60"/>
      <c r="AR121" s="266">
        <f t="shared" si="103"/>
        <v>0</v>
      </c>
      <c r="AS121" s="60"/>
      <c r="AT121" s="269">
        <f t="shared" si="69"/>
        <v>0</v>
      </c>
      <c r="AU121" s="269">
        <f t="shared" si="70"/>
        <v>0</v>
      </c>
      <c r="AV121" s="269">
        <f t="shared" si="71"/>
        <v>0</v>
      </c>
      <c r="AW121" s="270">
        <f t="shared" si="72"/>
        <v>0</v>
      </c>
      <c r="AX121" s="270">
        <f t="shared" si="73"/>
        <v>0</v>
      </c>
      <c r="AY121" s="270">
        <f t="shared" si="74"/>
        <v>0</v>
      </c>
      <c r="AZ121" s="269">
        <f t="shared" si="75"/>
        <v>0</v>
      </c>
      <c r="BA121" s="269">
        <f t="shared" si="76"/>
        <v>0</v>
      </c>
      <c r="BB121" s="269">
        <f t="shared" si="77"/>
        <v>0</v>
      </c>
      <c r="BC121" s="270">
        <f t="shared" si="78"/>
        <v>0</v>
      </c>
      <c r="BD121" s="270">
        <f t="shared" si="79"/>
        <v>0</v>
      </c>
      <c r="BE121" s="270">
        <f t="shared" si="80"/>
        <v>0</v>
      </c>
      <c r="BF121" s="269">
        <f t="shared" si="104"/>
        <v>0</v>
      </c>
      <c r="BG121" s="269">
        <f t="shared" si="105"/>
        <v>0</v>
      </c>
      <c r="BH121" s="269">
        <f t="shared" si="106"/>
        <v>0</v>
      </c>
      <c r="BI121" s="269">
        <f t="shared" si="107"/>
        <v>0</v>
      </c>
      <c r="BJ121" s="269">
        <f t="shared" si="108"/>
        <v>0</v>
      </c>
      <c r="BK121" s="60"/>
      <c r="BL121" s="269">
        <f t="shared" si="81"/>
        <v>0</v>
      </c>
      <c r="BM121" s="269">
        <f t="shared" si="82"/>
        <v>0</v>
      </c>
      <c r="BN121" s="269">
        <f t="shared" si="83"/>
        <v>0</v>
      </c>
      <c r="BO121" s="270">
        <f t="shared" si="84"/>
        <v>0</v>
      </c>
      <c r="BP121" s="270">
        <f t="shared" si="85"/>
        <v>0</v>
      </c>
      <c r="BQ121" s="270">
        <f t="shared" si="86"/>
        <v>0</v>
      </c>
      <c r="BR121" s="269">
        <f t="shared" si="87"/>
        <v>0</v>
      </c>
      <c r="BS121" s="269">
        <f t="shared" si="88"/>
        <v>0</v>
      </c>
      <c r="BT121" s="269">
        <f t="shared" si="89"/>
        <v>0</v>
      </c>
      <c r="BU121" s="270">
        <f t="shared" si="90"/>
        <v>0</v>
      </c>
      <c r="BV121" s="270">
        <f t="shared" si="91"/>
        <v>0</v>
      </c>
      <c r="BW121" s="270">
        <f t="shared" si="92"/>
        <v>0</v>
      </c>
      <c r="BX121" s="269">
        <f t="shared" si="109"/>
        <v>0</v>
      </c>
      <c r="BY121" s="269">
        <f t="shared" si="110"/>
        <v>0</v>
      </c>
      <c r="BZ121" s="269">
        <f t="shared" si="111"/>
        <v>0</v>
      </c>
      <c r="CA121" s="269">
        <f t="shared" si="112"/>
        <v>0</v>
      </c>
      <c r="CB121" s="269">
        <f t="shared" si="113"/>
        <v>0</v>
      </c>
      <c r="CC121" s="60"/>
      <c r="CD121" s="271">
        <f t="shared" si="114"/>
        <v>0</v>
      </c>
      <c r="CE121" s="272">
        <f t="shared" si="115"/>
        <v>0</v>
      </c>
      <c r="CF121" s="273">
        <f t="shared" si="116"/>
        <v>0</v>
      </c>
    </row>
    <row r="122" spans="1:84" s="153" customFormat="1" x14ac:dyDescent="0.2">
      <c r="A122" s="249"/>
      <c r="B122" s="183"/>
      <c r="C122" s="182"/>
      <c r="D122" s="184"/>
      <c r="E122" s="257" t="str">
        <f>IF(D122="","",(VLOOKUP(O122,Parametre!$A$15:$B$21,2)))</f>
        <v/>
      </c>
      <c r="F122" s="197"/>
      <c r="G122" s="198"/>
      <c r="H122" s="199"/>
      <c r="I122" s="199"/>
      <c r="J122" s="198"/>
      <c r="K122" s="200"/>
      <c r="L122" s="251"/>
      <c r="M122" s="157"/>
      <c r="N122" s="60"/>
      <c r="O122" s="258" t="str">
        <f t="shared" si="64"/>
        <v/>
      </c>
      <c r="P122" s="259">
        <f t="shared" si="93"/>
        <v>0</v>
      </c>
      <c r="Q122" s="259">
        <f t="shared" si="94"/>
        <v>0</v>
      </c>
      <c r="R122" s="60"/>
      <c r="S122" s="260">
        <f t="shared" si="65"/>
        <v>0</v>
      </c>
      <c r="T122" s="261"/>
      <c r="U122" s="262">
        <f t="shared" si="66"/>
        <v>0</v>
      </c>
      <c r="V122" s="262">
        <f t="shared" si="67"/>
        <v>0</v>
      </c>
      <c r="W122" s="60"/>
      <c r="X122" s="263">
        <f t="shared" si="118"/>
        <v>0</v>
      </c>
      <c r="Y122" s="264">
        <f t="shared" si="119"/>
        <v>0</v>
      </c>
      <c r="Z122" s="265"/>
      <c r="AA122" s="263">
        <f t="shared" si="120"/>
        <v>0</v>
      </c>
      <c r="AB122" s="264">
        <f t="shared" si="121"/>
        <v>0</v>
      </c>
      <c r="AC122" s="60"/>
      <c r="AD122" s="60" t="str">
        <f>IF(A122="","",(VLOOKUP(O122,Parametre!$E$2:$F$8,2)))</f>
        <v/>
      </c>
      <c r="AE122" s="60"/>
      <c r="AF122" s="266">
        <f t="shared" si="95"/>
        <v>0</v>
      </c>
      <c r="AG122" s="267">
        <f t="shared" si="96"/>
        <v>0</v>
      </c>
      <c r="AH122" s="267">
        <f t="shared" si="68"/>
        <v>0</v>
      </c>
      <c r="AI122" s="267">
        <f t="shared" si="97"/>
        <v>0</v>
      </c>
      <c r="AJ122" s="268">
        <f t="shared" si="98"/>
        <v>0</v>
      </c>
      <c r="AK122" s="60"/>
      <c r="AL122" s="266">
        <f t="shared" si="117"/>
        <v>0</v>
      </c>
      <c r="AM122" s="267">
        <f t="shared" si="99"/>
        <v>0</v>
      </c>
      <c r="AN122" s="267">
        <f t="shared" si="100"/>
        <v>0</v>
      </c>
      <c r="AO122" s="267">
        <f t="shared" si="101"/>
        <v>0</v>
      </c>
      <c r="AP122" s="268">
        <f t="shared" si="102"/>
        <v>0</v>
      </c>
      <c r="AQ122" s="60"/>
      <c r="AR122" s="266">
        <f t="shared" si="103"/>
        <v>0</v>
      </c>
      <c r="AS122" s="60"/>
      <c r="AT122" s="269">
        <f t="shared" si="69"/>
        <v>0</v>
      </c>
      <c r="AU122" s="269">
        <f t="shared" si="70"/>
        <v>0</v>
      </c>
      <c r="AV122" s="269">
        <f t="shared" si="71"/>
        <v>0</v>
      </c>
      <c r="AW122" s="270">
        <f t="shared" si="72"/>
        <v>0</v>
      </c>
      <c r="AX122" s="270">
        <f t="shared" si="73"/>
        <v>0</v>
      </c>
      <c r="AY122" s="270">
        <f t="shared" si="74"/>
        <v>0</v>
      </c>
      <c r="AZ122" s="269">
        <f t="shared" si="75"/>
        <v>0</v>
      </c>
      <c r="BA122" s="269">
        <f t="shared" si="76"/>
        <v>0</v>
      </c>
      <c r="BB122" s="269">
        <f t="shared" si="77"/>
        <v>0</v>
      </c>
      <c r="BC122" s="270">
        <f t="shared" si="78"/>
        <v>0</v>
      </c>
      <c r="BD122" s="270">
        <f t="shared" si="79"/>
        <v>0</v>
      </c>
      <c r="BE122" s="270">
        <f t="shared" si="80"/>
        <v>0</v>
      </c>
      <c r="BF122" s="269">
        <f t="shared" si="104"/>
        <v>0</v>
      </c>
      <c r="BG122" s="269">
        <f t="shared" si="105"/>
        <v>0</v>
      </c>
      <c r="BH122" s="269">
        <f t="shared" si="106"/>
        <v>0</v>
      </c>
      <c r="BI122" s="269">
        <f t="shared" si="107"/>
        <v>0</v>
      </c>
      <c r="BJ122" s="269">
        <f t="shared" si="108"/>
        <v>0</v>
      </c>
      <c r="BK122" s="60"/>
      <c r="BL122" s="269">
        <f t="shared" si="81"/>
        <v>0</v>
      </c>
      <c r="BM122" s="269">
        <f t="shared" si="82"/>
        <v>0</v>
      </c>
      <c r="BN122" s="269">
        <f t="shared" si="83"/>
        <v>0</v>
      </c>
      <c r="BO122" s="270">
        <f t="shared" si="84"/>
        <v>0</v>
      </c>
      <c r="BP122" s="270">
        <f t="shared" si="85"/>
        <v>0</v>
      </c>
      <c r="BQ122" s="270">
        <f t="shared" si="86"/>
        <v>0</v>
      </c>
      <c r="BR122" s="269">
        <f t="shared" si="87"/>
        <v>0</v>
      </c>
      <c r="BS122" s="269">
        <f t="shared" si="88"/>
        <v>0</v>
      </c>
      <c r="BT122" s="269">
        <f t="shared" si="89"/>
        <v>0</v>
      </c>
      <c r="BU122" s="270">
        <f t="shared" si="90"/>
        <v>0</v>
      </c>
      <c r="BV122" s="270">
        <f t="shared" si="91"/>
        <v>0</v>
      </c>
      <c r="BW122" s="270">
        <f t="shared" si="92"/>
        <v>0</v>
      </c>
      <c r="BX122" s="269">
        <f t="shared" si="109"/>
        <v>0</v>
      </c>
      <c r="BY122" s="269">
        <f t="shared" si="110"/>
        <v>0</v>
      </c>
      <c r="BZ122" s="269">
        <f t="shared" si="111"/>
        <v>0</v>
      </c>
      <c r="CA122" s="269">
        <f t="shared" si="112"/>
        <v>0</v>
      </c>
      <c r="CB122" s="269">
        <f t="shared" si="113"/>
        <v>0</v>
      </c>
      <c r="CC122" s="60"/>
      <c r="CD122" s="271">
        <f t="shared" si="114"/>
        <v>0</v>
      </c>
      <c r="CE122" s="272">
        <f t="shared" si="115"/>
        <v>0</v>
      </c>
      <c r="CF122" s="273">
        <f t="shared" si="116"/>
        <v>0</v>
      </c>
    </row>
    <row r="123" spans="1:84" s="153" customFormat="1" x14ac:dyDescent="0.2">
      <c r="A123" s="249"/>
      <c r="B123" s="183"/>
      <c r="C123" s="182"/>
      <c r="D123" s="184"/>
      <c r="E123" s="257" t="str">
        <f>IF(D123="","",(VLOOKUP(O123,Parametre!$A$15:$B$21,2)))</f>
        <v/>
      </c>
      <c r="F123" s="197"/>
      <c r="G123" s="198"/>
      <c r="H123" s="199"/>
      <c r="I123" s="199"/>
      <c r="J123" s="198"/>
      <c r="K123" s="200"/>
      <c r="L123" s="251"/>
      <c r="M123" s="157"/>
      <c r="N123" s="60"/>
      <c r="O123" s="258" t="str">
        <f t="shared" si="64"/>
        <v/>
      </c>
      <c r="P123" s="259">
        <f t="shared" si="93"/>
        <v>0</v>
      </c>
      <c r="Q123" s="259">
        <f t="shared" si="94"/>
        <v>0</v>
      </c>
      <c r="R123" s="60"/>
      <c r="S123" s="260">
        <f t="shared" si="65"/>
        <v>0</v>
      </c>
      <c r="T123" s="261"/>
      <c r="U123" s="262">
        <f t="shared" si="66"/>
        <v>0</v>
      </c>
      <c r="V123" s="262">
        <f t="shared" si="67"/>
        <v>0</v>
      </c>
      <c r="W123" s="60"/>
      <c r="X123" s="263">
        <f t="shared" si="118"/>
        <v>0</v>
      </c>
      <c r="Y123" s="264">
        <f t="shared" si="119"/>
        <v>0</v>
      </c>
      <c r="Z123" s="265"/>
      <c r="AA123" s="263">
        <f t="shared" si="120"/>
        <v>0</v>
      </c>
      <c r="AB123" s="264">
        <f t="shared" si="121"/>
        <v>0</v>
      </c>
      <c r="AC123" s="60"/>
      <c r="AD123" s="60" t="str">
        <f>IF(A123="","",(VLOOKUP(O123,Parametre!$E$2:$F$8,2)))</f>
        <v/>
      </c>
      <c r="AE123" s="60"/>
      <c r="AF123" s="266">
        <f t="shared" si="95"/>
        <v>0</v>
      </c>
      <c r="AG123" s="267">
        <f t="shared" si="96"/>
        <v>0</v>
      </c>
      <c r="AH123" s="267">
        <f t="shared" si="68"/>
        <v>0</v>
      </c>
      <c r="AI123" s="267">
        <f t="shared" si="97"/>
        <v>0</v>
      </c>
      <c r="AJ123" s="268">
        <f t="shared" si="98"/>
        <v>0</v>
      </c>
      <c r="AK123" s="60"/>
      <c r="AL123" s="266">
        <f t="shared" si="117"/>
        <v>0</v>
      </c>
      <c r="AM123" s="267">
        <f t="shared" si="99"/>
        <v>0</v>
      </c>
      <c r="AN123" s="267">
        <f t="shared" si="100"/>
        <v>0</v>
      </c>
      <c r="AO123" s="267">
        <f t="shared" si="101"/>
        <v>0</v>
      </c>
      <c r="AP123" s="268">
        <f t="shared" si="102"/>
        <v>0</v>
      </c>
      <c r="AQ123" s="60"/>
      <c r="AR123" s="266">
        <f t="shared" si="103"/>
        <v>0</v>
      </c>
      <c r="AS123" s="60"/>
      <c r="AT123" s="269">
        <f t="shared" si="69"/>
        <v>0</v>
      </c>
      <c r="AU123" s="269">
        <f t="shared" si="70"/>
        <v>0</v>
      </c>
      <c r="AV123" s="269">
        <f t="shared" si="71"/>
        <v>0</v>
      </c>
      <c r="AW123" s="270">
        <f t="shared" si="72"/>
        <v>0</v>
      </c>
      <c r="AX123" s="270">
        <f t="shared" si="73"/>
        <v>0</v>
      </c>
      <c r="AY123" s="270">
        <f t="shared" si="74"/>
        <v>0</v>
      </c>
      <c r="AZ123" s="269">
        <f t="shared" si="75"/>
        <v>0</v>
      </c>
      <c r="BA123" s="269">
        <f t="shared" si="76"/>
        <v>0</v>
      </c>
      <c r="BB123" s="269">
        <f t="shared" si="77"/>
        <v>0</v>
      </c>
      <c r="BC123" s="270">
        <f t="shared" si="78"/>
        <v>0</v>
      </c>
      <c r="BD123" s="270">
        <f t="shared" si="79"/>
        <v>0</v>
      </c>
      <c r="BE123" s="270">
        <f t="shared" si="80"/>
        <v>0</v>
      </c>
      <c r="BF123" s="269">
        <f t="shared" si="104"/>
        <v>0</v>
      </c>
      <c r="BG123" s="269">
        <f t="shared" si="105"/>
        <v>0</v>
      </c>
      <c r="BH123" s="269">
        <f t="shared" si="106"/>
        <v>0</v>
      </c>
      <c r="BI123" s="269">
        <f t="shared" si="107"/>
        <v>0</v>
      </c>
      <c r="BJ123" s="269">
        <f t="shared" si="108"/>
        <v>0</v>
      </c>
      <c r="BK123" s="60"/>
      <c r="BL123" s="269">
        <f t="shared" si="81"/>
        <v>0</v>
      </c>
      <c r="BM123" s="269">
        <f t="shared" si="82"/>
        <v>0</v>
      </c>
      <c r="BN123" s="269">
        <f t="shared" si="83"/>
        <v>0</v>
      </c>
      <c r="BO123" s="270">
        <f t="shared" si="84"/>
        <v>0</v>
      </c>
      <c r="BP123" s="270">
        <f t="shared" si="85"/>
        <v>0</v>
      </c>
      <c r="BQ123" s="270">
        <f t="shared" si="86"/>
        <v>0</v>
      </c>
      <c r="BR123" s="269">
        <f t="shared" si="87"/>
        <v>0</v>
      </c>
      <c r="BS123" s="269">
        <f t="shared" si="88"/>
        <v>0</v>
      </c>
      <c r="BT123" s="269">
        <f t="shared" si="89"/>
        <v>0</v>
      </c>
      <c r="BU123" s="270">
        <f t="shared" si="90"/>
        <v>0</v>
      </c>
      <c r="BV123" s="270">
        <f t="shared" si="91"/>
        <v>0</v>
      </c>
      <c r="BW123" s="270">
        <f t="shared" si="92"/>
        <v>0</v>
      </c>
      <c r="BX123" s="269">
        <f t="shared" si="109"/>
        <v>0</v>
      </c>
      <c r="BY123" s="269">
        <f t="shared" si="110"/>
        <v>0</v>
      </c>
      <c r="BZ123" s="269">
        <f t="shared" si="111"/>
        <v>0</v>
      </c>
      <c r="CA123" s="269">
        <f t="shared" si="112"/>
        <v>0</v>
      </c>
      <c r="CB123" s="269">
        <f t="shared" si="113"/>
        <v>0</v>
      </c>
      <c r="CC123" s="60"/>
      <c r="CD123" s="271">
        <f t="shared" si="114"/>
        <v>0</v>
      </c>
      <c r="CE123" s="272">
        <f t="shared" si="115"/>
        <v>0</v>
      </c>
      <c r="CF123" s="273">
        <f t="shared" si="116"/>
        <v>0</v>
      </c>
    </row>
    <row r="124" spans="1:84" s="153" customFormat="1" x14ac:dyDescent="0.2">
      <c r="A124" s="249"/>
      <c r="B124" s="183"/>
      <c r="C124" s="182"/>
      <c r="D124" s="184"/>
      <c r="E124" s="257" t="str">
        <f>IF(D124="","",(VLOOKUP(O124,Parametre!$A$15:$B$21,2)))</f>
        <v/>
      </c>
      <c r="F124" s="197"/>
      <c r="G124" s="198"/>
      <c r="H124" s="199"/>
      <c r="I124" s="199"/>
      <c r="J124" s="198"/>
      <c r="K124" s="200"/>
      <c r="L124" s="251"/>
      <c r="M124" s="157"/>
      <c r="N124" s="60"/>
      <c r="O124" s="258" t="str">
        <f t="shared" si="64"/>
        <v/>
      </c>
      <c r="P124" s="259">
        <f t="shared" si="93"/>
        <v>0</v>
      </c>
      <c r="Q124" s="259">
        <f t="shared" si="94"/>
        <v>0</v>
      </c>
      <c r="R124" s="60"/>
      <c r="S124" s="260">
        <f t="shared" si="65"/>
        <v>0</v>
      </c>
      <c r="T124" s="261"/>
      <c r="U124" s="262">
        <f t="shared" si="66"/>
        <v>0</v>
      </c>
      <c r="V124" s="262">
        <f t="shared" si="67"/>
        <v>0</v>
      </c>
      <c r="W124" s="60"/>
      <c r="X124" s="263">
        <f t="shared" si="118"/>
        <v>0</v>
      </c>
      <c r="Y124" s="264">
        <f t="shared" si="119"/>
        <v>0</v>
      </c>
      <c r="Z124" s="265"/>
      <c r="AA124" s="263">
        <f t="shared" si="120"/>
        <v>0</v>
      </c>
      <c r="AB124" s="264">
        <f t="shared" si="121"/>
        <v>0</v>
      </c>
      <c r="AC124" s="60"/>
      <c r="AD124" s="60" t="str">
        <f>IF(A124="","",(VLOOKUP(O124,Parametre!$E$2:$F$8,2)))</f>
        <v/>
      </c>
      <c r="AE124" s="60"/>
      <c r="AF124" s="266">
        <f t="shared" si="95"/>
        <v>0</v>
      </c>
      <c r="AG124" s="267">
        <f t="shared" si="96"/>
        <v>0</v>
      </c>
      <c r="AH124" s="267">
        <f t="shared" si="68"/>
        <v>0</v>
      </c>
      <c r="AI124" s="267">
        <f t="shared" si="97"/>
        <v>0</v>
      </c>
      <c r="AJ124" s="268">
        <f t="shared" si="98"/>
        <v>0</v>
      </c>
      <c r="AK124" s="60"/>
      <c r="AL124" s="266">
        <f t="shared" si="117"/>
        <v>0</v>
      </c>
      <c r="AM124" s="267">
        <f t="shared" si="99"/>
        <v>0</v>
      </c>
      <c r="AN124" s="267">
        <f t="shared" si="100"/>
        <v>0</v>
      </c>
      <c r="AO124" s="267">
        <f t="shared" si="101"/>
        <v>0</v>
      </c>
      <c r="AP124" s="268">
        <f t="shared" si="102"/>
        <v>0</v>
      </c>
      <c r="AQ124" s="60"/>
      <c r="AR124" s="266">
        <f t="shared" si="103"/>
        <v>0</v>
      </c>
      <c r="AS124" s="60"/>
      <c r="AT124" s="269">
        <f t="shared" si="69"/>
        <v>0</v>
      </c>
      <c r="AU124" s="269">
        <f t="shared" si="70"/>
        <v>0</v>
      </c>
      <c r="AV124" s="269">
        <f t="shared" si="71"/>
        <v>0</v>
      </c>
      <c r="AW124" s="270">
        <f t="shared" si="72"/>
        <v>0</v>
      </c>
      <c r="AX124" s="270">
        <f t="shared" si="73"/>
        <v>0</v>
      </c>
      <c r="AY124" s="270">
        <f t="shared" si="74"/>
        <v>0</v>
      </c>
      <c r="AZ124" s="269">
        <f t="shared" si="75"/>
        <v>0</v>
      </c>
      <c r="BA124" s="269">
        <f t="shared" si="76"/>
        <v>0</v>
      </c>
      <c r="BB124" s="269">
        <f t="shared" si="77"/>
        <v>0</v>
      </c>
      <c r="BC124" s="270">
        <f t="shared" si="78"/>
        <v>0</v>
      </c>
      <c r="BD124" s="270">
        <f t="shared" si="79"/>
        <v>0</v>
      </c>
      <c r="BE124" s="270">
        <f t="shared" si="80"/>
        <v>0</v>
      </c>
      <c r="BF124" s="269">
        <f t="shared" si="104"/>
        <v>0</v>
      </c>
      <c r="BG124" s="269">
        <f t="shared" si="105"/>
        <v>0</v>
      </c>
      <c r="BH124" s="269">
        <f t="shared" si="106"/>
        <v>0</v>
      </c>
      <c r="BI124" s="269">
        <f t="shared" si="107"/>
        <v>0</v>
      </c>
      <c r="BJ124" s="269">
        <f t="shared" si="108"/>
        <v>0</v>
      </c>
      <c r="BK124" s="60"/>
      <c r="BL124" s="269">
        <f t="shared" si="81"/>
        <v>0</v>
      </c>
      <c r="BM124" s="269">
        <f t="shared" si="82"/>
        <v>0</v>
      </c>
      <c r="BN124" s="269">
        <f t="shared" si="83"/>
        <v>0</v>
      </c>
      <c r="BO124" s="270">
        <f t="shared" si="84"/>
        <v>0</v>
      </c>
      <c r="BP124" s="270">
        <f t="shared" si="85"/>
        <v>0</v>
      </c>
      <c r="BQ124" s="270">
        <f t="shared" si="86"/>
        <v>0</v>
      </c>
      <c r="BR124" s="269">
        <f t="shared" si="87"/>
        <v>0</v>
      </c>
      <c r="BS124" s="269">
        <f t="shared" si="88"/>
        <v>0</v>
      </c>
      <c r="BT124" s="269">
        <f t="shared" si="89"/>
        <v>0</v>
      </c>
      <c r="BU124" s="270">
        <f t="shared" si="90"/>
        <v>0</v>
      </c>
      <c r="BV124" s="270">
        <f t="shared" si="91"/>
        <v>0</v>
      </c>
      <c r="BW124" s="270">
        <f t="shared" si="92"/>
        <v>0</v>
      </c>
      <c r="BX124" s="269">
        <f t="shared" si="109"/>
        <v>0</v>
      </c>
      <c r="BY124" s="269">
        <f t="shared" si="110"/>
        <v>0</v>
      </c>
      <c r="BZ124" s="269">
        <f t="shared" si="111"/>
        <v>0</v>
      </c>
      <c r="CA124" s="269">
        <f t="shared" si="112"/>
        <v>0</v>
      </c>
      <c r="CB124" s="269">
        <f t="shared" si="113"/>
        <v>0</v>
      </c>
      <c r="CC124" s="60"/>
      <c r="CD124" s="271">
        <f t="shared" si="114"/>
        <v>0</v>
      </c>
      <c r="CE124" s="272">
        <f t="shared" si="115"/>
        <v>0</v>
      </c>
      <c r="CF124" s="273">
        <f t="shared" si="116"/>
        <v>0</v>
      </c>
    </row>
    <row r="125" spans="1:84" s="153" customFormat="1" x14ac:dyDescent="0.2">
      <c r="A125" s="249"/>
      <c r="B125" s="183"/>
      <c r="C125" s="182"/>
      <c r="D125" s="184"/>
      <c r="E125" s="257" t="str">
        <f>IF(D125="","",(VLOOKUP(O125,Parametre!$A$15:$B$21,2)))</f>
        <v/>
      </c>
      <c r="F125" s="197"/>
      <c r="G125" s="198"/>
      <c r="H125" s="199"/>
      <c r="I125" s="199"/>
      <c r="J125" s="198"/>
      <c r="K125" s="200"/>
      <c r="L125" s="251"/>
      <c r="M125" s="157"/>
      <c r="N125" s="60"/>
      <c r="O125" s="258" t="str">
        <f t="shared" si="64"/>
        <v/>
      </c>
      <c r="P125" s="259">
        <f t="shared" si="93"/>
        <v>0</v>
      </c>
      <c r="Q125" s="259">
        <f t="shared" si="94"/>
        <v>0</v>
      </c>
      <c r="R125" s="60"/>
      <c r="S125" s="260">
        <f t="shared" si="65"/>
        <v>0</v>
      </c>
      <c r="T125" s="261"/>
      <c r="U125" s="262">
        <f t="shared" si="66"/>
        <v>0</v>
      </c>
      <c r="V125" s="262">
        <f t="shared" si="67"/>
        <v>0</v>
      </c>
      <c r="W125" s="60"/>
      <c r="X125" s="263">
        <f t="shared" si="118"/>
        <v>0</v>
      </c>
      <c r="Y125" s="264">
        <f t="shared" si="119"/>
        <v>0</v>
      </c>
      <c r="Z125" s="265"/>
      <c r="AA125" s="263">
        <f t="shared" si="120"/>
        <v>0</v>
      </c>
      <c r="AB125" s="264">
        <f t="shared" si="121"/>
        <v>0</v>
      </c>
      <c r="AC125" s="60"/>
      <c r="AD125" s="60" t="str">
        <f>IF(A125="","",(VLOOKUP(O125,Parametre!$E$2:$F$8,2)))</f>
        <v/>
      </c>
      <c r="AE125" s="60"/>
      <c r="AF125" s="266">
        <f t="shared" si="95"/>
        <v>0</v>
      </c>
      <c r="AG125" s="267">
        <f t="shared" si="96"/>
        <v>0</v>
      </c>
      <c r="AH125" s="267">
        <f t="shared" si="68"/>
        <v>0</v>
      </c>
      <c r="AI125" s="267">
        <f t="shared" si="97"/>
        <v>0</v>
      </c>
      <c r="AJ125" s="268">
        <f t="shared" si="98"/>
        <v>0</v>
      </c>
      <c r="AK125" s="60"/>
      <c r="AL125" s="266">
        <f t="shared" si="117"/>
        <v>0</v>
      </c>
      <c r="AM125" s="267">
        <f t="shared" si="99"/>
        <v>0</v>
      </c>
      <c r="AN125" s="267">
        <f t="shared" si="100"/>
        <v>0</v>
      </c>
      <c r="AO125" s="267">
        <f t="shared" si="101"/>
        <v>0</v>
      </c>
      <c r="AP125" s="268">
        <f t="shared" si="102"/>
        <v>0</v>
      </c>
      <c r="AQ125" s="60"/>
      <c r="AR125" s="266">
        <f t="shared" si="103"/>
        <v>0</v>
      </c>
      <c r="AS125" s="60"/>
      <c r="AT125" s="269">
        <f t="shared" si="69"/>
        <v>0</v>
      </c>
      <c r="AU125" s="269">
        <f t="shared" si="70"/>
        <v>0</v>
      </c>
      <c r="AV125" s="269">
        <f t="shared" si="71"/>
        <v>0</v>
      </c>
      <c r="AW125" s="270">
        <f t="shared" si="72"/>
        <v>0</v>
      </c>
      <c r="AX125" s="270">
        <f t="shared" si="73"/>
        <v>0</v>
      </c>
      <c r="AY125" s="270">
        <f t="shared" si="74"/>
        <v>0</v>
      </c>
      <c r="AZ125" s="269">
        <f t="shared" si="75"/>
        <v>0</v>
      </c>
      <c r="BA125" s="269">
        <f t="shared" si="76"/>
        <v>0</v>
      </c>
      <c r="BB125" s="269">
        <f t="shared" si="77"/>
        <v>0</v>
      </c>
      <c r="BC125" s="270">
        <f t="shared" si="78"/>
        <v>0</v>
      </c>
      <c r="BD125" s="270">
        <f t="shared" si="79"/>
        <v>0</v>
      </c>
      <c r="BE125" s="270">
        <f t="shared" si="80"/>
        <v>0</v>
      </c>
      <c r="BF125" s="269">
        <f t="shared" si="104"/>
        <v>0</v>
      </c>
      <c r="BG125" s="269">
        <f t="shared" si="105"/>
        <v>0</v>
      </c>
      <c r="BH125" s="269">
        <f t="shared" si="106"/>
        <v>0</v>
      </c>
      <c r="BI125" s="269">
        <f t="shared" si="107"/>
        <v>0</v>
      </c>
      <c r="BJ125" s="269">
        <f t="shared" si="108"/>
        <v>0</v>
      </c>
      <c r="BK125" s="60"/>
      <c r="BL125" s="269">
        <f t="shared" si="81"/>
        <v>0</v>
      </c>
      <c r="BM125" s="269">
        <f t="shared" si="82"/>
        <v>0</v>
      </c>
      <c r="BN125" s="269">
        <f t="shared" si="83"/>
        <v>0</v>
      </c>
      <c r="BO125" s="270">
        <f t="shared" si="84"/>
        <v>0</v>
      </c>
      <c r="BP125" s="270">
        <f t="shared" si="85"/>
        <v>0</v>
      </c>
      <c r="BQ125" s="270">
        <f t="shared" si="86"/>
        <v>0</v>
      </c>
      <c r="BR125" s="269">
        <f t="shared" si="87"/>
        <v>0</v>
      </c>
      <c r="BS125" s="269">
        <f t="shared" si="88"/>
        <v>0</v>
      </c>
      <c r="BT125" s="269">
        <f t="shared" si="89"/>
        <v>0</v>
      </c>
      <c r="BU125" s="270">
        <f t="shared" si="90"/>
        <v>0</v>
      </c>
      <c r="BV125" s="270">
        <f t="shared" si="91"/>
        <v>0</v>
      </c>
      <c r="BW125" s="270">
        <f t="shared" si="92"/>
        <v>0</v>
      </c>
      <c r="BX125" s="269">
        <f t="shared" si="109"/>
        <v>0</v>
      </c>
      <c r="BY125" s="269">
        <f t="shared" si="110"/>
        <v>0</v>
      </c>
      <c r="BZ125" s="269">
        <f t="shared" si="111"/>
        <v>0</v>
      </c>
      <c r="CA125" s="269">
        <f t="shared" si="112"/>
        <v>0</v>
      </c>
      <c r="CB125" s="269">
        <f t="shared" si="113"/>
        <v>0</v>
      </c>
      <c r="CC125" s="60"/>
      <c r="CD125" s="271">
        <f t="shared" si="114"/>
        <v>0</v>
      </c>
      <c r="CE125" s="272">
        <f t="shared" si="115"/>
        <v>0</v>
      </c>
      <c r="CF125" s="273">
        <f t="shared" si="116"/>
        <v>0</v>
      </c>
    </row>
    <row r="126" spans="1:84" s="153" customFormat="1" x14ac:dyDescent="0.2">
      <c r="A126" s="249"/>
      <c r="B126" s="183"/>
      <c r="C126" s="182"/>
      <c r="D126" s="184"/>
      <c r="E126" s="257" t="str">
        <f>IF(D126="","",(VLOOKUP(O126,Parametre!$A$15:$B$21,2)))</f>
        <v/>
      </c>
      <c r="F126" s="197"/>
      <c r="G126" s="198"/>
      <c r="H126" s="199"/>
      <c r="I126" s="199"/>
      <c r="J126" s="198"/>
      <c r="K126" s="200"/>
      <c r="L126" s="251"/>
      <c r="M126" s="157"/>
      <c r="N126" s="60"/>
      <c r="O126" s="258" t="str">
        <f t="shared" si="64"/>
        <v/>
      </c>
      <c r="P126" s="259">
        <f t="shared" si="93"/>
        <v>0</v>
      </c>
      <c r="Q126" s="259">
        <f t="shared" si="94"/>
        <v>0</v>
      </c>
      <c r="R126" s="60"/>
      <c r="S126" s="260">
        <f t="shared" si="65"/>
        <v>0</v>
      </c>
      <c r="T126" s="261"/>
      <c r="U126" s="262">
        <f t="shared" si="66"/>
        <v>0</v>
      </c>
      <c r="V126" s="262">
        <f t="shared" si="67"/>
        <v>0</v>
      </c>
      <c r="W126" s="60"/>
      <c r="X126" s="263">
        <f t="shared" si="118"/>
        <v>0</v>
      </c>
      <c r="Y126" s="264">
        <f t="shared" si="119"/>
        <v>0</v>
      </c>
      <c r="Z126" s="265"/>
      <c r="AA126" s="263">
        <f t="shared" si="120"/>
        <v>0</v>
      </c>
      <c r="AB126" s="264">
        <f t="shared" si="121"/>
        <v>0</v>
      </c>
      <c r="AC126" s="60"/>
      <c r="AD126" s="60" t="str">
        <f>IF(A126="","",(VLOOKUP(O126,Parametre!$E$2:$F$8,2)))</f>
        <v/>
      </c>
      <c r="AE126" s="60"/>
      <c r="AF126" s="266">
        <f t="shared" si="95"/>
        <v>0</v>
      </c>
      <c r="AG126" s="267">
        <f t="shared" si="96"/>
        <v>0</v>
      </c>
      <c r="AH126" s="267">
        <f t="shared" si="68"/>
        <v>0</v>
      </c>
      <c r="AI126" s="267">
        <f t="shared" si="97"/>
        <v>0</v>
      </c>
      <c r="AJ126" s="268">
        <f t="shared" si="98"/>
        <v>0</v>
      </c>
      <c r="AK126" s="60"/>
      <c r="AL126" s="266">
        <f t="shared" si="117"/>
        <v>0</v>
      </c>
      <c r="AM126" s="267">
        <f t="shared" si="99"/>
        <v>0</v>
      </c>
      <c r="AN126" s="267">
        <f t="shared" si="100"/>
        <v>0</v>
      </c>
      <c r="AO126" s="267">
        <f t="shared" si="101"/>
        <v>0</v>
      </c>
      <c r="AP126" s="268">
        <f t="shared" si="102"/>
        <v>0</v>
      </c>
      <c r="AQ126" s="60"/>
      <c r="AR126" s="266">
        <f t="shared" si="103"/>
        <v>0</v>
      </c>
      <c r="AS126" s="60"/>
      <c r="AT126" s="269">
        <f t="shared" si="69"/>
        <v>0</v>
      </c>
      <c r="AU126" s="269">
        <f t="shared" si="70"/>
        <v>0</v>
      </c>
      <c r="AV126" s="269">
        <f t="shared" si="71"/>
        <v>0</v>
      </c>
      <c r="AW126" s="270">
        <f t="shared" si="72"/>
        <v>0</v>
      </c>
      <c r="AX126" s="270">
        <f t="shared" si="73"/>
        <v>0</v>
      </c>
      <c r="AY126" s="270">
        <f t="shared" si="74"/>
        <v>0</v>
      </c>
      <c r="AZ126" s="269">
        <f t="shared" si="75"/>
        <v>0</v>
      </c>
      <c r="BA126" s="269">
        <f t="shared" si="76"/>
        <v>0</v>
      </c>
      <c r="BB126" s="269">
        <f t="shared" si="77"/>
        <v>0</v>
      </c>
      <c r="BC126" s="270">
        <f t="shared" si="78"/>
        <v>0</v>
      </c>
      <c r="BD126" s="270">
        <f t="shared" si="79"/>
        <v>0</v>
      </c>
      <c r="BE126" s="270">
        <f t="shared" si="80"/>
        <v>0</v>
      </c>
      <c r="BF126" s="269">
        <f t="shared" si="104"/>
        <v>0</v>
      </c>
      <c r="BG126" s="269">
        <f t="shared" si="105"/>
        <v>0</v>
      </c>
      <c r="BH126" s="269">
        <f t="shared" si="106"/>
        <v>0</v>
      </c>
      <c r="BI126" s="269">
        <f t="shared" si="107"/>
        <v>0</v>
      </c>
      <c r="BJ126" s="269">
        <f t="shared" si="108"/>
        <v>0</v>
      </c>
      <c r="BK126" s="60"/>
      <c r="BL126" s="269">
        <f t="shared" si="81"/>
        <v>0</v>
      </c>
      <c r="BM126" s="269">
        <f t="shared" si="82"/>
        <v>0</v>
      </c>
      <c r="BN126" s="269">
        <f t="shared" si="83"/>
        <v>0</v>
      </c>
      <c r="BO126" s="270">
        <f t="shared" si="84"/>
        <v>0</v>
      </c>
      <c r="BP126" s="270">
        <f t="shared" si="85"/>
        <v>0</v>
      </c>
      <c r="BQ126" s="270">
        <f t="shared" si="86"/>
        <v>0</v>
      </c>
      <c r="BR126" s="269">
        <f t="shared" si="87"/>
        <v>0</v>
      </c>
      <c r="BS126" s="269">
        <f t="shared" si="88"/>
        <v>0</v>
      </c>
      <c r="BT126" s="269">
        <f t="shared" si="89"/>
        <v>0</v>
      </c>
      <c r="BU126" s="270">
        <f t="shared" si="90"/>
        <v>0</v>
      </c>
      <c r="BV126" s="270">
        <f t="shared" si="91"/>
        <v>0</v>
      </c>
      <c r="BW126" s="270">
        <f t="shared" si="92"/>
        <v>0</v>
      </c>
      <c r="BX126" s="269">
        <f t="shared" si="109"/>
        <v>0</v>
      </c>
      <c r="BY126" s="269">
        <f t="shared" si="110"/>
        <v>0</v>
      </c>
      <c r="BZ126" s="269">
        <f t="shared" si="111"/>
        <v>0</v>
      </c>
      <c r="CA126" s="269">
        <f t="shared" si="112"/>
        <v>0</v>
      </c>
      <c r="CB126" s="269">
        <f t="shared" si="113"/>
        <v>0</v>
      </c>
      <c r="CC126" s="60"/>
      <c r="CD126" s="271">
        <f t="shared" si="114"/>
        <v>0</v>
      </c>
      <c r="CE126" s="272">
        <f t="shared" si="115"/>
        <v>0</v>
      </c>
      <c r="CF126" s="273">
        <f t="shared" si="116"/>
        <v>0</v>
      </c>
    </row>
    <row r="127" spans="1:84" s="153" customFormat="1" x14ac:dyDescent="0.2">
      <c r="A127" s="249"/>
      <c r="B127" s="183"/>
      <c r="C127" s="182"/>
      <c r="D127" s="184"/>
      <c r="E127" s="257" t="str">
        <f>IF(D127="","",(VLOOKUP(O127,Parametre!$A$15:$B$21,2)))</f>
        <v/>
      </c>
      <c r="F127" s="197"/>
      <c r="G127" s="198"/>
      <c r="H127" s="199"/>
      <c r="I127" s="199"/>
      <c r="J127" s="198"/>
      <c r="K127" s="200"/>
      <c r="L127" s="251"/>
      <c r="M127" s="157"/>
      <c r="N127" s="60"/>
      <c r="O127" s="258" t="str">
        <f t="shared" si="64"/>
        <v/>
      </c>
      <c r="P127" s="259">
        <f t="shared" si="93"/>
        <v>0</v>
      </c>
      <c r="Q127" s="259">
        <f t="shared" si="94"/>
        <v>0</v>
      </c>
      <c r="R127" s="60"/>
      <c r="S127" s="260">
        <f t="shared" si="65"/>
        <v>0</v>
      </c>
      <c r="T127" s="261"/>
      <c r="U127" s="262">
        <f t="shared" si="66"/>
        <v>0</v>
      </c>
      <c r="V127" s="262">
        <f t="shared" si="67"/>
        <v>0</v>
      </c>
      <c r="W127" s="60"/>
      <c r="X127" s="263">
        <f t="shared" si="118"/>
        <v>0</v>
      </c>
      <c r="Y127" s="264">
        <f t="shared" si="119"/>
        <v>0</v>
      </c>
      <c r="Z127" s="265"/>
      <c r="AA127" s="263">
        <f t="shared" si="120"/>
        <v>0</v>
      </c>
      <c r="AB127" s="264">
        <f t="shared" si="121"/>
        <v>0</v>
      </c>
      <c r="AC127" s="60"/>
      <c r="AD127" s="60" t="str">
        <f>IF(A127="","",(VLOOKUP(O127,Parametre!$E$2:$F$8,2)))</f>
        <v/>
      </c>
      <c r="AE127" s="60"/>
      <c r="AF127" s="266">
        <f t="shared" si="95"/>
        <v>0</v>
      </c>
      <c r="AG127" s="267">
        <f t="shared" si="96"/>
        <v>0</v>
      </c>
      <c r="AH127" s="267">
        <f t="shared" si="68"/>
        <v>0</v>
      </c>
      <c r="AI127" s="267">
        <f t="shared" si="97"/>
        <v>0</v>
      </c>
      <c r="AJ127" s="268">
        <f t="shared" si="98"/>
        <v>0</v>
      </c>
      <c r="AK127" s="60"/>
      <c r="AL127" s="266">
        <f t="shared" si="117"/>
        <v>0</v>
      </c>
      <c r="AM127" s="267">
        <f t="shared" si="99"/>
        <v>0</v>
      </c>
      <c r="AN127" s="267">
        <f t="shared" si="100"/>
        <v>0</v>
      </c>
      <c r="AO127" s="267">
        <f t="shared" si="101"/>
        <v>0</v>
      </c>
      <c r="AP127" s="268">
        <f t="shared" si="102"/>
        <v>0</v>
      </c>
      <c r="AQ127" s="60"/>
      <c r="AR127" s="266">
        <f t="shared" si="103"/>
        <v>0</v>
      </c>
      <c r="AS127" s="60"/>
      <c r="AT127" s="269">
        <f t="shared" si="69"/>
        <v>0</v>
      </c>
      <c r="AU127" s="269">
        <f t="shared" si="70"/>
        <v>0</v>
      </c>
      <c r="AV127" s="269">
        <f t="shared" si="71"/>
        <v>0</v>
      </c>
      <c r="AW127" s="270">
        <f t="shared" si="72"/>
        <v>0</v>
      </c>
      <c r="AX127" s="270">
        <f t="shared" si="73"/>
        <v>0</v>
      </c>
      <c r="AY127" s="270">
        <f t="shared" si="74"/>
        <v>0</v>
      </c>
      <c r="AZ127" s="269">
        <f t="shared" si="75"/>
        <v>0</v>
      </c>
      <c r="BA127" s="269">
        <f t="shared" si="76"/>
        <v>0</v>
      </c>
      <c r="BB127" s="269">
        <f t="shared" si="77"/>
        <v>0</v>
      </c>
      <c r="BC127" s="270">
        <f t="shared" si="78"/>
        <v>0</v>
      </c>
      <c r="BD127" s="270">
        <f t="shared" si="79"/>
        <v>0</v>
      </c>
      <c r="BE127" s="270">
        <f t="shared" si="80"/>
        <v>0</v>
      </c>
      <c r="BF127" s="269">
        <f t="shared" si="104"/>
        <v>0</v>
      </c>
      <c r="BG127" s="269">
        <f t="shared" si="105"/>
        <v>0</v>
      </c>
      <c r="BH127" s="269">
        <f t="shared" si="106"/>
        <v>0</v>
      </c>
      <c r="BI127" s="269">
        <f t="shared" si="107"/>
        <v>0</v>
      </c>
      <c r="BJ127" s="269">
        <f t="shared" si="108"/>
        <v>0</v>
      </c>
      <c r="BK127" s="60"/>
      <c r="BL127" s="269">
        <f t="shared" si="81"/>
        <v>0</v>
      </c>
      <c r="BM127" s="269">
        <f t="shared" si="82"/>
        <v>0</v>
      </c>
      <c r="BN127" s="269">
        <f t="shared" si="83"/>
        <v>0</v>
      </c>
      <c r="BO127" s="270">
        <f t="shared" si="84"/>
        <v>0</v>
      </c>
      <c r="BP127" s="270">
        <f t="shared" si="85"/>
        <v>0</v>
      </c>
      <c r="BQ127" s="270">
        <f t="shared" si="86"/>
        <v>0</v>
      </c>
      <c r="BR127" s="269">
        <f t="shared" si="87"/>
        <v>0</v>
      </c>
      <c r="BS127" s="269">
        <f t="shared" si="88"/>
        <v>0</v>
      </c>
      <c r="BT127" s="269">
        <f t="shared" si="89"/>
        <v>0</v>
      </c>
      <c r="BU127" s="270">
        <f t="shared" si="90"/>
        <v>0</v>
      </c>
      <c r="BV127" s="270">
        <f t="shared" si="91"/>
        <v>0</v>
      </c>
      <c r="BW127" s="270">
        <f t="shared" si="92"/>
        <v>0</v>
      </c>
      <c r="BX127" s="269">
        <f t="shared" si="109"/>
        <v>0</v>
      </c>
      <c r="BY127" s="269">
        <f t="shared" si="110"/>
        <v>0</v>
      </c>
      <c r="BZ127" s="269">
        <f t="shared" si="111"/>
        <v>0</v>
      </c>
      <c r="CA127" s="269">
        <f t="shared" si="112"/>
        <v>0</v>
      </c>
      <c r="CB127" s="269">
        <f t="shared" si="113"/>
        <v>0</v>
      </c>
      <c r="CC127" s="60"/>
      <c r="CD127" s="271">
        <f t="shared" si="114"/>
        <v>0</v>
      </c>
      <c r="CE127" s="272">
        <f t="shared" si="115"/>
        <v>0</v>
      </c>
      <c r="CF127" s="273">
        <f t="shared" si="116"/>
        <v>0</v>
      </c>
    </row>
    <row r="128" spans="1:84" s="153" customFormat="1" x14ac:dyDescent="0.2">
      <c r="A128" s="249"/>
      <c r="B128" s="183"/>
      <c r="C128" s="182"/>
      <c r="D128" s="184"/>
      <c r="E128" s="257" t="str">
        <f>IF(D128="","",(VLOOKUP(O128,Parametre!$A$15:$B$21,2)))</f>
        <v/>
      </c>
      <c r="F128" s="197"/>
      <c r="G128" s="198"/>
      <c r="H128" s="199"/>
      <c r="I128" s="199"/>
      <c r="J128" s="198"/>
      <c r="K128" s="200"/>
      <c r="L128" s="251"/>
      <c r="M128" s="157"/>
      <c r="N128" s="60"/>
      <c r="O128" s="258" t="str">
        <f t="shared" si="64"/>
        <v/>
      </c>
      <c r="P128" s="259">
        <f t="shared" si="93"/>
        <v>0</v>
      </c>
      <c r="Q128" s="259">
        <f t="shared" si="94"/>
        <v>0</v>
      </c>
      <c r="R128" s="60"/>
      <c r="S128" s="260">
        <f t="shared" si="65"/>
        <v>0</v>
      </c>
      <c r="T128" s="261"/>
      <c r="U128" s="262">
        <f t="shared" si="66"/>
        <v>0</v>
      </c>
      <c r="V128" s="262">
        <f t="shared" si="67"/>
        <v>0</v>
      </c>
      <c r="W128" s="60"/>
      <c r="X128" s="263">
        <f t="shared" si="118"/>
        <v>0</v>
      </c>
      <c r="Y128" s="264">
        <f t="shared" si="119"/>
        <v>0</v>
      </c>
      <c r="Z128" s="265"/>
      <c r="AA128" s="263">
        <f t="shared" si="120"/>
        <v>0</v>
      </c>
      <c r="AB128" s="264">
        <f t="shared" si="121"/>
        <v>0</v>
      </c>
      <c r="AC128" s="60"/>
      <c r="AD128" s="60" t="str">
        <f>IF(A128="","",(VLOOKUP(O128,Parametre!$E$2:$F$8,2)))</f>
        <v/>
      </c>
      <c r="AE128" s="60"/>
      <c r="AF128" s="266">
        <f t="shared" si="95"/>
        <v>0</v>
      </c>
      <c r="AG128" s="267">
        <f t="shared" si="96"/>
        <v>0</v>
      </c>
      <c r="AH128" s="267">
        <f t="shared" si="68"/>
        <v>0</v>
      </c>
      <c r="AI128" s="267">
        <f t="shared" si="97"/>
        <v>0</v>
      </c>
      <c r="AJ128" s="268">
        <f t="shared" si="98"/>
        <v>0</v>
      </c>
      <c r="AK128" s="60"/>
      <c r="AL128" s="266">
        <f t="shared" si="117"/>
        <v>0</v>
      </c>
      <c r="AM128" s="267">
        <f t="shared" si="99"/>
        <v>0</v>
      </c>
      <c r="AN128" s="267">
        <f t="shared" si="100"/>
        <v>0</v>
      </c>
      <c r="AO128" s="267">
        <f t="shared" si="101"/>
        <v>0</v>
      </c>
      <c r="AP128" s="268">
        <f t="shared" si="102"/>
        <v>0</v>
      </c>
      <c r="AQ128" s="60"/>
      <c r="AR128" s="266">
        <f t="shared" si="103"/>
        <v>0</v>
      </c>
      <c r="AS128" s="60"/>
      <c r="AT128" s="269">
        <f t="shared" si="69"/>
        <v>0</v>
      </c>
      <c r="AU128" s="269">
        <f t="shared" si="70"/>
        <v>0</v>
      </c>
      <c r="AV128" s="269">
        <f t="shared" si="71"/>
        <v>0</v>
      </c>
      <c r="AW128" s="270">
        <f t="shared" si="72"/>
        <v>0</v>
      </c>
      <c r="AX128" s="270">
        <f t="shared" si="73"/>
        <v>0</v>
      </c>
      <c r="AY128" s="270">
        <f t="shared" si="74"/>
        <v>0</v>
      </c>
      <c r="AZ128" s="269">
        <f t="shared" si="75"/>
        <v>0</v>
      </c>
      <c r="BA128" s="269">
        <f t="shared" si="76"/>
        <v>0</v>
      </c>
      <c r="BB128" s="269">
        <f t="shared" si="77"/>
        <v>0</v>
      </c>
      <c r="BC128" s="270">
        <f t="shared" si="78"/>
        <v>0</v>
      </c>
      <c r="BD128" s="270">
        <f t="shared" si="79"/>
        <v>0</v>
      </c>
      <c r="BE128" s="270">
        <f t="shared" si="80"/>
        <v>0</v>
      </c>
      <c r="BF128" s="269">
        <f t="shared" si="104"/>
        <v>0</v>
      </c>
      <c r="BG128" s="269">
        <f t="shared" si="105"/>
        <v>0</v>
      </c>
      <c r="BH128" s="269">
        <f t="shared" si="106"/>
        <v>0</v>
      </c>
      <c r="BI128" s="269">
        <f t="shared" si="107"/>
        <v>0</v>
      </c>
      <c r="BJ128" s="269">
        <f t="shared" si="108"/>
        <v>0</v>
      </c>
      <c r="BK128" s="60"/>
      <c r="BL128" s="269">
        <f t="shared" si="81"/>
        <v>0</v>
      </c>
      <c r="BM128" s="269">
        <f t="shared" si="82"/>
        <v>0</v>
      </c>
      <c r="BN128" s="269">
        <f t="shared" si="83"/>
        <v>0</v>
      </c>
      <c r="BO128" s="270">
        <f t="shared" si="84"/>
        <v>0</v>
      </c>
      <c r="BP128" s="270">
        <f t="shared" si="85"/>
        <v>0</v>
      </c>
      <c r="BQ128" s="270">
        <f t="shared" si="86"/>
        <v>0</v>
      </c>
      <c r="BR128" s="269">
        <f t="shared" si="87"/>
        <v>0</v>
      </c>
      <c r="BS128" s="269">
        <f t="shared" si="88"/>
        <v>0</v>
      </c>
      <c r="BT128" s="269">
        <f t="shared" si="89"/>
        <v>0</v>
      </c>
      <c r="BU128" s="270">
        <f t="shared" si="90"/>
        <v>0</v>
      </c>
      <c r="BV128" s="270">
        <f t="shared" si="91"/>
        <v>0</v>
      </c>
      <c r="BW128" s="270">
        <f t="shared" si="92"/>
        <v>0</v>
      </c>
      <c r="BX128" s="269">
        <f t="shared" si="109"/>
        <v>0</v>
      </c>
      <c r="BY128" s="269">
        <f t="shared" si="110"/>
        <v>0</v>
      </c>
      <c r="BZ128" s="269">
        <f t="shared" si="111"/>
        <v>0</v>
      </c>
      <c r="CA128" s="269">
        <f t="shared" si="112"/>
        <v>0</v>
      </c>
      <c r="CB128" s="269">
        <f t="shared" si="113"/>
        <v>0</v>
      </c>
      <c r="CC128" s="60"/>
      <c r="CD128" s="271">
        <f t="shared" si="114"/>
        <v>0</v>
      </c>
      <c r="CE128" s="272">
        <f t="shared" si="115"/>
        <v>0</v>
      </c>
      <c r="CF128" s="273">
        <f t="shared" si="116"/>
        <v>0</v>
      </c>
    </row>
    <row r="129" spans="1:84" s="153" customFormat="1" x14ac:dyDescent="0.2">
      <c r="A129" s="249"/>
      <c r="B129" s="183"/>
      <c r="C129" s="182"/>
      <c r="D129" s="184"/>
      <c r="E129" s="257" t="str">
        <f>IF(D129="","",(VLOOKUP(O129,Parametre!$A$15:$B$21,2)))</f>
        <v/>
      </c>
      <c r="F129" s="197"/>
      <c r="G129" s="198"/>
      <c r="H129" s="199"/>
      <c r="I129" s="199"/>
      <c r="J129" s="198"/>
      <c r="K129" s="200"/>
      <c r="L129" s="251"/>
      <c r="M129" s="157" t="s">
        <v>56</v>
      </c>
      <c r="N129" s="60"/>
      <c r="O129" s="258" t="str">
        <f t="shared" si="64"/>
        <v/>
      </c>
      <c r="P129" s="259">
        <f t="shared" si="93"/>
        <v>0</v>
      </c>
      <c r="Q129" s="259">
        <f t="shared" si="94"/>
        <v>0</v>
      </c>
      <c r="R129" s="60"/>
      <c r="S129" s="260">
        <f t="shared" si="65"/>
        <v>0</v>
      </c>
      <c r="T129" s="261"/>
      <c r="U129" s="262">
        <f t="shared" si="66"/>
        <v>0</v>
      </c>
      <c r="V129" s="262">
        <f t="shared" si="67"/>
        <v>0</v>
      </c>
      <c r="W129" s="60"/>
      <c r="X129" s="263">
        <f t="shared" si="118"/>
        <v>0</v>
      </c>
      <c r="Y129" s="264">
        <f t="shared" si="119"/>
        <v>0</v>
      </c>
      <c r="Z129" s="265"/>
      <c r="AA129" s="263">
        <f t="shared" si="120"/>
        <v>0</v>
      </c>
      <c r="AB129" s="264">
        <f t="shared" si="121"/>
        <v>0</v>
      </c>
      <c r="AC129" s="60"/>
      <c r="AD129" s="60" t="str">
        <f>IF(A129="","",(VLOOKUP(O129,Parametre!$E$2:$F$8,2)))</f>
        <v/>
      </c>
      <c r="AE129" s="60"/>
      <c r="AF129" s="266">
        <f t="shared" si="95"/>
        <v>0</v>
      </c>
      <c r="AG129" s="267">
        <f t="shared" si="96"/>
        <v>0</v>
      </c>
      <c r="AH129" s="267">
        <f t="shared" si="68"/>
        <v>0</v>
      </c>
      <c r="AI129" s="267">
        <f t="shared" si="97"/>
        <v>0</v>
      </c>
      <c r="AJ129" s="268">
        <f t="shared" si="98"/>
        <v>0</v>
      </c>
      <c r="AK129" s="60"/>
      <c r="AL129" s="266">
        <f t="shared" si="117"/>
        <v>0</v>
      </c>
      <c r="AM129" s="267">
        <f t="shared" si="99"/>
        <v>0</v>
      </c>
      <c r="AN129" s="267">
        <f t="shared" si="100"/>
        <v>0</v>
      </c>
      <c r="AO129" s="267">
        <f t="shared" si="101"/>
        <v>0</v>
      </c>
      <c r="AP129" s="268">
        <f t="shared" si="102"/>
        <v>0</v>
      </c>
      <c r="AQ129" s="60"/>
      <c r="AR129" s="266">
        <f t="shared" si="103"/>
        <v>0</v>
      </c>
      <c r="AS129" s="60"/>
      <c r="AT129" s="269">
        <f t="shared" si="69"/>
        <v>0</v>
      </c>
      <c r="AU129" s="269">
        <f t="shared" si="70"/>
        <v>0</v>
      </c>
      <c r="AV129" s="269">
        <f t="shared" si="71"/>
        <v>0</v>
      </c>
      <c r="AW129" s="270">
        <f t="shared" si="72"/>
        <v>0</v>
      </c>
      <c r="AX129" s="270">
        <f t="shared" si="73"/>
        <v>0</v>
      </c>
      <c r="AY129" s="270">
        <f t="shared" si="74"/>
        <v>0</v>
      </c>
      <c r="AZ129" s="269">
        <f t="shared" si="75"/>
        <v>0</v>
      </c>
      <c r="BA129" s="269">
        <f t="shared" si="76"/>
        <v>0</v>
      </c>
      <c r="BB129" s="269">
        <f t="shared" si="77"/>
        <v>0</v>
      </c>
      <c r="BC129" s="270">
        <f t="shared" si="78"/>
        <v>0</v>
      </c>
      <c r="BD129" s="270">
        <f t="shared" si="79"/>
        <v>0</v>
      </c>
      <c r="BE129" s="270">
        <f t="shared" si="80"/>
        <v>0</v>
      </c>
      <c r="BF129" s="269">
        <f t="shared" si="104"/>
        <v>0</v>
      </c>
      <c r="BG129" s="269">
        <f t="shared" si="105"/>
        <v>0</v>
      </c>
      <c r="BH129" s="269">
        <f t="shared" si="106"/>
        <v>0</v>
      </c>
      <c r="BI129" s="269">
        <f t="shared" si="107"/>
        <v>0</v>
      </c>
      <c r="BJ129" s="269">
        <f t="shared" si="108"/>
        <v>0</v>
      </c>
      <c r="BK129" s="60"/>
      <c r="BL129" s="269">
        <f t="shared" si="81"/>
        <v>0</v>
      </c>
      <c r="BM129" s="269">
        <f t="shared" si="82"/>
        <v>0</v>
      </c>
      <c r="BN129" s="269">
        <f t="shared" si="83"/>
        <v>0</v>
      </c>
      <c r="BO129" s="270">
        <f t="shared" si="84"/>
        <v>0</v>
      </c>
      <c r="BP129" s="270">
        <f t="shared" si="85"/>
        <v>0</v>
      </c>
      <c r="BQ129" s="270">
        <f t="shared" si="86"/>
        <v>0</v>
      </c>
      <c r="BR129" s="269">
        <f t="shared" si="87"/>
        <v>0</v>
      </c>
      <c r="BS129" s="269">
        <f t="shared" si="88"/>
        <v>0</v>
      </c>
      <c r="BT129" s="269">
        <f t="shared" si="89"/>
        <v>0</v>
      </c>
      <c r="BU129" s="270">
        <f t="shared" si="90"/>
        <v>0</v>
      </c>
      <c r="BV129" s="270">
        <f t="shared" si="91"/>
        <v>0</v>
      </c>
      <c r="BW129" s="270">
        <f t="shared" si="92"/>
        <v>0</v>
      </c>
      <c r="BX129" s="269">
        <f t="shared" si="109"/>
        <v>0</v>
      </c>
      <c r="BY129" s="269">
        <f t="shared" si="110"/>
        <v>0</v>
      </c>
      <c r="BZ129" s="269">
        <f t="shared" si="111"/>
        <v>0</v>
      </c>
      <c r="CA129" s="269">
        <f t="shared" si="112"/>
        <v>0</v>
      </c>
      <c r="CB129" s="269">
        <f t="shared" si="113"/>
        <v>0</v>
      </c>
      <c r="CC129" s="60"/>
      <c r="CD129" s="271">
        <f t="shared" si="114"/>
        <v>0</v>
      </c>
      <c r="CE129" s="272">
        <f t="shared" si="115"/>
        <v>0</v>
      </c>
      <c r="CF129" s="273">
        <f t="shared" si="116"/>
        <v>0</v>
      </c>
    </row>
    <row r="130" spans="1:84" s="153" customFormat="1" x14ac:dyDescent="0.2">
      <c r="A130" s="249"/>
      <c r="B130" s="183"/>
      <c r="C130" s="182"/>
      <c r="D130" s="184"/>
      <c r="E130" s="257" t="str">
        <f>IF(D130="","",(VLOOKUP(O130,Parametre!$A$15:$B$21,2)))</f>
        <v/>
      </c>
      <c r="F130" s="197"/>
      <c r="G130" s="198"/>
      <c r="H130" s="199"/>
      <c r="I130" s="199"/>
      <c r="J130" s="198"/>
      <c r="K130" s="200"/>
      <c r="L130" s="251"/>
      <c r="M130" s="157" t="s">
        <v>57</v>
      </c>
      <c r="N130" s="60"/>
      <c r="O130" s="258" t="str">
        <f t="shared" si="64"/>
        <v/>
      </c>
      <c r="P130" s="259">
        <f t="shared" si="93"/>
        <v>0</v>
      </c>
      <c r="Q130" s="259">
        <f t="shared" si="94"/>
        <v>0</v>
      </c>
      <c r="R130" s="60"/>
      <c r="S130" s="260">
        <f t="shared" si="65"/>
        <v>0</v>
      </c>
      <c r="T130" s="261"/>
      <c r="U130" s="262">
        <f t="shared" si="66"/>
        <v>0</v>
      </c>
      <c r="V130" s="262">
        <f t="shared" si="67"/>
        <v>0</v>
      </c>
      <c r="W130" s="60"/>
      <c r="X130" s="263">
        <f t="shared" si="118"/>
        <v>0</v>
      </c>
      <c r="Y130" s="264">
        <f t="shared" si="119"/>
        <v>0</v>
      </c>
      <c r="Z130" s="265"/>
      <c r="AA130" s="263">
        <f t="shared" si="120"/>
        <v>0</v>
      </c>
      <c r="AB130" s="264">
        <f t="shared" si="121"/>
        <v>0</v>
      </c>
      <c r="AC130" s="60"/>
      <c r="AD130" s="60" t="str">
        <f>IF(A130="","",(VLOOKUP(O130,Parametre!$E$2:$F$8,2)))</f>
        <v/>
      </c>
      <c r="AE130" s="60"/>
      <c r="AF130" s="266">
        <f t="shared" si="95"/>
        <v>0</v>
      </c>
      <c r="AG130" s="267">
        <f t="shared" si="96"/>
        <v>0</v>
      </c>
      <c r="AH130" s="267">
        <f t="shared" si="68"/>
        <v>0</v>
      </c>
      <c r="AI130" s="267">
        <f t="shared" si="97"/>
        <v>0</v>
      </c>
      <c r="AJ130" s="268">
        <f t="shared" si="98"/>
        <v>0</v>
      </c>
      <c r="AK130" s="60"/>
      <c r="AL130" s="266">
        <f t="shared" si="117"/>
        <v>0</v>
      </c>
      <c r="AM130" s="267">
        <f t="shared" si="99"/>
        <v>0</v>
      </c>
      <c r="AN130" s="267">
        <f t="shared" si="100"/>
        <v>0</v>
      </c>
      <c r="AO130" s="267">
        <f t="shared" si="101"/>
        <v>0</v>
      </c>
      <c r="AP130" s="268">
        <f t="shared" si="102"/>
        <v>0</v>
      </c>
      <c r="AQ130" s="60"/>
      <c r="AR130" s="266">
        <f t="shared" si="103"/>
        <v>0</v>
      </c>
      <c r="AS130" s="60"/>
      <c r="AT130" s="269">
        <f t="shared" si="69"/>
        <v>0</v>
      </c>
      <c r="AU130" s="269">
        <f t="shared" si="70"/>
        <v>0</v>
      </c>
      <c r="AV130" s="269">
        <f t="shared" si="71"/>
        <v>0</v>
      </c>
      <c r="AW130" s="270">
        <f t="shared" si="72"/>
        <v>0</v>
      </c>
      <c r="AX130" s="270">
        <f t="shared" si="73"/>
        <v>0</v>
      </c>
      <c r="AY130" s="270">
        <f t="shared" si="74"/>
        <v>0</v>
      </c>
      <c r="AZ130" s="269">
        <f t="shared" si="75"/>
        <v>0</v>
      </c>
      <c r="BA130" s="269">
        <f t="shared" si="76"/>
        <v>0</v>
      </c>
      <c r="BB130" s="269">
        <f t="shared" si="77"/>
        <v>0</v>
      </c>
      <c r="BC130" s="270">
        <f t="shared" si="78"/>
        <v>0</v>
      </c>
      <c r="BD130" s="270">
        <f t="shared" si="79"/>
        <v>0</v>
      </c>
      <c r="BE130" s="270">
        <f t="shared" si="80"/>
        <v>0</v>
      </c>
      <c r="BF130" s="269">
        <f t="shared" si="104"/>
        <v>0</v>
      </c>
      <c r="BG130" s="269">
        <f t="shared" si="105"/>
        <v>0</v>
      </c>
      <c r="BH130" s="269">
        <f t="shared" si="106"/>
        <v>0</v>
      </c>
      <c r="BI130" s="269">
        <f t="shared" si="107"/>
        <v>0</v>
      </c>
      <c r="BJ130" s="269">
        <f t="shared" si="108"/>
        <v>0</v>
      </c>
      <c r="BK130" s="60"/>
      <c r="BL130" s="269">
        <f t="shared" si="81"/>
        <v>0</v>
      </c>
      <c r="BM130" s="269">
        <f t="shared" si="82"/>
        <v>0</v>
      </c>
      <c r="BN130" s="269">
        <f t="shared" si="83"/>
        <v>0</v>
      </c>
      <c r="BO130" s="270">
        <f t="shared" si="84"/>
        <v>0</v>
      </c>
      <c r="BP130" s="270">
        <f t="shared" si="85"/>
        <v>0</v>
      </c>
      <c r="BQ130" s="270">
        <f t="shared" si="86"/>
        <v>0</v>
      </c>
      <c r="BR130" s="269">
        <f t="shared" si="87"/>
        <v>0</v>
      </c>
      <c r="BS130" s="269">
        <f t="shared" si="88"/>
        <v>0</v>
      </c>
      <c r="BT130" s="269">
        <f t="shared" si="89"/>
        <v>0</v>
      </c>
      <c r="BU130" s="270">
        <f t="shared" si="90"/>
        <v>0</v>
      </c>
      <c r="BV130" s="270">
        <f t="shared" si="91"/>
        <v>0</v>
      </c>
      <c r="BW130" s="270">
        <f t="shared" si="92"/>
        <v>0</v>
      </c>
      <c r="BX130" s="269">
        <f t="shared" si="109"/>
        <v>0</v>
      </c>
      <c r="BY130" s="269">
        <f t="shared" si="110"/>
        <v>0</v>
      </c>
      <c r="BZ130" s="269">
        <f t="shared" si="111"/>
        <v>0</v>
      </c>
      <c r="CA130" s="269">
        <f t="shared" si="112"/>
        <v>0</v>
      </c>
      <c r="CB130" s="269">
        <f t="shared" si="113"/>
        <v>0</v>
      </c>
      <c r="CC130" s="60"/>
      <c r="CD130" s="271">
        <f t="shared" si="114"/>
        <v>0</v>
      </c>
      <c r="CE130" s="272">
        <f t="shared" si="115"/>
        <v>0</v>
      </c>
      <c r="CF130" s="273">
        <f t="shared" si="116"/>
        <v>0</v>
      </c>
    </row>
    <row r="131" spans="1:84" s="153" customFormat="1" x14ac:dyDescent="0.2">
      <c r="A131" s="249"/>
      <c r="B131" s="183"/>
      <c r="C131" s="182"/>
      <c r="D131" s="184"/>
      <c r="E131" s="257" t="str">
        <f>IF(D131="","",(VLOOKUP(O131,Parametre!$A$15:$B$21,2)))</f>
        <v/>
      </c>
      <c r="F131" s="197"/>
      <c r="G131" s="198"/>
      <c r="H131" s="199"/>
      <c r="I131" s="199"/>
      <c r="J131" s="198"/>
      <c r="K131" s="200"/>
      <c r="L131" s="251"/>
      <c r="M131" s="157" t="s">
        <v>58</v>
      </c>
      <c r="N131" s="60"/>
      <c r="O131" s="258" t="str">
        <f t="shared" si="64"/>
        <v/>
      </c>
      <c r="P131" s="259">
        <f t="shared" si="93"/>
        <v>0</v>
      </c>
      <c r="Q131" s="259">
        <f t="shared" si="94"/>
        <v>0</v>
      </c>
      <c r="R131" s="60"/>
      <c r="S131" s="260">
        <f t="shared" si="65"/>
        <v>0</v>
      </c>
      <c r="T131" s="261"/>
      <c r="U131" s="262">
        <f t="shared" si="66"/>
        <v>0</v>
      </c>
      <c r="V131" s="262">
        <f t="shared" si="67"/>
        <v>0</v>
      </c>
      <c r="W131" s="60"/>
      <c r="X131" s="263">
        <f t="shared" si="118"/>
        <v>0</v>
      </c>
      <c r="Y131" s="264">
        <f t="shared" si="119"/>
        <v>0</v>
      </c>
      <c r="Z131" s="265"/>
      <c r="AA131" s="263">
        <f t="shared" si="120"/>
        <v>0</v>
      </c>
      <c r="AB131" s="264">
        <f t="shared" si="121"/>
        <v>0</v>
      </c>
      <c r="AC131" s="60"/>
      <c r="AD131" s="60" t="str">
        <f>IF(A131="","",(VLOOKUP(O131,Parametre!$E$2:$F$8,2)))</f>
        <v/>
      </c>
      <c r="AE131" s="60"/>
      <c r="AF131" s="266">
        <f t="shared" si="95"/>
        <v>0</v>
      </c>
      <c r="AG131" s="267">
        <f t="shared" si="96"/>
        <v>0</v>
      </c>
      <c r="AH131" s="267">
        <f t="shared" si="68"/>
        <v>0</v>
      </c>
      <c r="AI131" s="267">
        <f t="shared" si="97"/>
        <v>0</v>
      </c>
      <c r="AJ131" s="268">
        <f t="shared" si="98"/>
        <v>0</v>
      </c>
      <c r="AK131" s="60"/>
      <c r="AL131" s="266">
        <f t="shared" si="117"/>
        <v>0</v>
      </c>
      <c r="AM131" s="267">
        <f t="shared" si="99"/>
        <v>0</v>
      </c>
      <c r="AN131" s="267">
        <f t="shared" si="100"/>
        <v>0</v>
      </c>
      <c r="AO131" s="267">
        <f t="shared" si="101"/>
        <v>0</v>
      </c>
      <c r="AP131" s="268">
        <f t="shared" si="102"/>
        <v>0</v>
      </c>
      <c r="AQ131" s="60"/>
      <c r="AR131" s="266">
        <f t="shared" si="103"/>
        <v>0</v>
      </c>
      <c r="AS131" s="60"/>
      <c r="AT131" s="269">
        <f t="shared" si="69"/>
        <v>0</v>
      </c>
      <c r="AU131" s="269">
        <f t="shared" si="70"/>
        <v>0</v>
      </c>
      <c r="AV131" s="269">
        <f t="shared" si="71"/>
        <v>0</v>
      </c>
      <c r="AW131" s="270">
        <f t="shared" si="72"/>
        <v>0</v>
      </c>
      <c r="AX131" s="270">
        <f t="shared" si="73"/>
        <v>0</v>
      </c>
      <c r="AY131" s="270">
        <f t="shared" si="74"/>
        <v>0</v>
      </c>
      <c r="AZ131" s="269">
        <f t="shared" si="75"/>
        <v>0</v>
      </c>
      <c r="BA131" s="269">
        <f t="shared" si="76"/>
        <v>0</v>
      </c>
      <c r="BB131" s="269">
        <f t="shared" si="77"/>
        <v>0</v>
      </c>
      <c r="BC131" s="270">
        <f t="shared" si="78"/>
        <v>0</v>
      </c>
      <c r="BD131" s="270">
        <f t="shared" si="79"/>
        <v>0</v>
      </c>
      <c r="BE131" s="270">
        <f t="shared" si="80"/>
        <v>0</v>
      </c>
      <c r="BF131" s="269">
        <f t="shared" si="104"/>
        <v>0</v>
      </c>
      <c r="BG131" s="269">
        <f t="shared" si="105"/>
        <v>0</v>
      </c>
      <c r="BH131" s="269">
        <f t="shared" si="106"/>
        <v>0</v>
      </c>
      <c r="BI131" s="269">
        <f t="shared" si="107"/>
        <v>0</v>
      </c>
      <c r="BJ131" s="269">
        <f t="shared" si="108"/>
        <v>0</v>
      </c>
      <c r="BK131" s="60"/>
      <c r="BL131" s="269">
        <f t="shared" si="81"/>
        <v>0</v>
      </c>
      <c r="BM131" s="269">
        <f t="shared" si="82"/>
        <v>0</v>
      </c>
      <c r="BN131" s="269">
        <f t="shared" si="83"/>
        <v>0</v>
      </c>
      <c r="BO131" s="270">
        <f t="shared" si="84"/>
        <v>0</v>
      </c>
      <c r="BP131" s="270">
        <f t="shared" si="85"/>
        <v>0</v>
      </c>
      <c r="BQ131" s="270">
        <f t="shared" si="86"/>
        <v>0</v>
      </c>
      <c r="BR131" s="269">
        <f t="shared" si="87"/>
        <v>0</v>
      </c>
      <c r="BS131" s="269">
        <f t="shared" si="88"/>
        <v>0</v>
      </c>
      <c r="BT131" s="269">
        <f t="shared" si="89"/>
        <v>0</v>
      </c>
      <c r="BU131" s="270">
        <f t="shared" si="90"/>
        <v>0</v>
      </c>
      <c r="BV131" s="270">
        <f t="shared" si="91"/>
        <v>0</v>
      </c>
      <c r="BW131" s="270">
        <f t="shared" si="92"/>
        <v>0</v>
      </c>
      <c r="BX131" s="269">
        <f t="shared" si="109"/>
        <v>0</v>
      </c>
      <c r="BY131" s="269">
        <f t="shared" si="110"/>
        <v>0</v>
      </c>
      <c r="BZ131" s="269">
        <f t="shared" si="111"/>
        <v>0</v>
      </c>
      <c r="CA131" s="269">
        <f t="shared" si="112"/>
        <v>0</v>
      </c>
      <c r="CB131" s="269">
        <f t="shared" si="113"/>
        <v>0</v>
      </c>
      <c r="CC131" s="60"/>
      <c r="CD131" s="271">
        <f t="shared" si="114"/>
        <v>0</v>
      </c>
      <c r="CE131" s="272">
        <f t="shared" si="115"/>
        <v>0</v>
      </c>
      <c r="CF131" s="273">
        <f t="shared" si="116"/>
        <v>0</v>
      </c>
    </row>
    <row r="132" spans="1:84" s="153" customFormat="1" x14ac:dyDescent="0.2">
      <c r="A132" s="249"/>
      <c r="B132" s="183"/>
      <c r="C132" s="182"/>
      <c r="D132" s="184"/>
      <c r="E132" s="257" t="str">
        <f>IF(D132="","",(VLOOKUP(O132,Parametre!$A$15:$B$21,2)))</f>
        <v/>
      </c>
      <c r="F132" s="197"/>
      <c r="G132" s="198"/>
      <c r="H132" s="199"/>
      <c r="I132" s="199"/>
      <c r="J132" s="198"/>
      <c r="K132" s="200"/>
      <c r="L132" s="251"/>
      <c r="M132" s="157" t="s">
        <v>59</v>
      </c>
      <c r="N132" s="60"/>
      <c r="O132" s="258" t="str">
        <f t="shared" si="64"/>
        <v/>
      </c>
      <c r="P132" s="259">
        <f t="shared" si="93"/>
        <v>0</v>
      </c>
      <c r="Q132" s="259">
        <f t="shared" si="94"/>
        <v>0</v>
      </c>
      <c r="R132" s="60"/>
      <c r="S132" s="260">
        <f t="shared" si="65"/>
        <v>0</v>
      </c>
      <c r="T132" s="261"/>
      <c r="U132" s="262">
        <f t="shared" si="66"/>
        <v>0</v>
      </c>
      <c r="V132" s="262">
        <f t="shared" si="67"/>
        <v>0</v>
      </c>
      <c r="W132" s="60"/>
      <c r="X132" s="263">
        <f t="shared" si="118"/>
        <v>0</v>
      </c>
      <c r="Y132" s="264">
        <f t="shared" si="119"/>
        <v>0</v>
      </c>
      <c r="Z132" s="265"/>
      <c r="AA132" s="263">
        <f t="shared" si="120"/>
        <v>0</v>
      </c>
      <c r="AB132" s="264">
        <f t="shared" si="121"/>
        <v>0</v>
      </c>
      <c r="AC132" s="60"/>
      <c r="AD132" s="60" t="str">
        <f>IF(A132="","",(VLOOKUP(O132,Parametre!$E$2:$F$8,2)))</f>
        <v/>
      </c>
      <c r="AE132" s="60"/>
      <c r="AF132" s="266">
        <f t="shared" si="95"/>
        <v>0</v>
      </c>
      <c r="AG132" s="267">
        <f t="shared" si="96"/>
        <v>0</v>
      </c>
      <c r="AH132" s="267">
        <f t="shared" si="68"/>
        <v>0</v>
      </c>
      <c r="AI132" s="267">
        <f t="shared" si="97"/>
        <v>0</v>
      </c>
      <c r="AJ132" s="268">
        <f t="shared" si="98"/>
        <v>0</v>
      </c>
      <c r="AK132" s="60"/>
      <c r="AL132" s="266">
        <f t="shared" si="117"/>
        <v>0</v>
      </c>
      <c r="AM132" s="267">
        <f t="shared" si="99"/>
        <v>0</v>
      </c>
      <c r="AN132" s="267">
        <f t="shared" si="100"/>
        <v>0</v>
      </c>
      <c r="AO132" s="267">
        <f t="shared" si="101"/>
        <v>0</v>
      </c>
      <c r="AP132" s="268">
        <f t="shared" si="102"/>
        <v>0</v>
      </c>
      <c r="AQ132" s="60"/>
      <c r="AR132" s="266">
        <f t="shared" si="103"/>
        <v>0</v>
      </c>
      <c r="AS132" s="60"/>
      <c r="AT132" s="269">
        <f t="shared" si="69"/>
        <v>0</v>
      </c>
      <c r="AU132" s="269">
        <f t="shared" si="70"/>
        <v>0</v>
      </c>
      <c r="AV132" s="269">
        <f t="shared" si="71"/>
        <v>0</v>
      </c>
      <c r="AW132" s="270">
        <f t="shared" si="72"/>
        <v>0</v>
      </c>
      <c r="AX132" s="270">
        <f t="shared" si="73"/>
        <v>0</v>
      </c>
      <c r="AY132" s="270">
        <f t="shared" si="74"/>
        <v>0</v>
      </c>
      <c r="AZ132" s="269">
        <f t="shared" si="75"/>
        <v>0</v>
      </c>
      <c r="BA132" s="269">
        <f t="shared" si="76"/>
        <v>0</v>
      </c>
      <c r="BB132" s="269">
        <f t="shared" si="77"/>
        <v>0</v>
      </c>
      <c r="BC132" s="270">
        <f t="shared" si="78"/>
        <v>0</v>
      </c>
      <c r="BD132" s="270">
        <f t="shared" si="79"/>
        <v>0</v>
      </c>
      <c r="BE132" s="270">
        <f t="shared" si="80"/>
        <v>0</v>
      </c>
      <c r="BF132" s="269">
        <f t="shared" si="104"/>
        <v>0</v>
      </c>
      <c r="BG132" s="269">
        <f t="shared" si="105"/>
        <v>0</v>
      </c>
      <c r="BH132" s="269">
        <f t="shared" si="106"/>
        <v>0</v>
      </c>
      <c r="BI132" s="269">
        <f t="shared" si="107"/>
        <v>0</v>
      </c>
      <c r="BJ132" s="269">
        <f t="shared" si="108"/>
        <v>0</v>
      </c>
      <c r="BK132" s="60"/>
      <c r="BL132" s="269">
        <f t="shared" si="81"/>
        <v>0</v>
      </c>
      <c r="BM132" s="269">
        <f t="shared" si="82"/>
        <v>0</v>
      </c>
      <c r="BN132" s="269">
        <f t="shared" si="83"/>
        <v>0</v>
      </c>
      <c r="BO132" s="270">
        <f t="shared" si="84"/>
        <v>0</v>
      </c>
      <c r="BP132" s="270">
        <f t="shared" si="85"/>
        <v>0</v>
      </c>
      <c r="BQ132" s="270">
        <f t="shared" si="86"/>
        <v>0</v>
      </c>
      <c r="BR132" s="269">
        <f t="shared" si="87"/>
        <v>0</v>
      </c>
      <c r="BS132" s="269">
        <f t="shared" si="88"/>
        <v>0</v>
      </c>
      <c r="BT132" s="269">
        <f t="shared" si="89"/>
        <v>0</v>
      </c>
      <c r="BU132" s="270">
        <f t="shared" si="90"/>
        <v>0</v>
      </c>
      <c r="BV132" s="270">
        <f t="shared" si="91"/>
        <v>0</v>
      </c>
      <c r="BW132" s="270">
        <f t="shared" si="92"/>
        <v>0</v>
      </c>
      <c r="BX132" s="269">
        <f t="shared" si="109"/>
        <v>0</v>
      </c>
      <c r="BY132" s="269">
        <f t="shared" si="110"/>
        <v>0</v>
      </c>
      <c r="BZ132" s="269">
        <f t="shared" si="111"/>
        <v>0</v>
      </c>
      <c r="CA132" s="269">
        <f t="shared" si="112"/>
        <v>0</v>
      </c>
      <c r="CB132" s="269">
        <f t="shared" si="113"/>
        <v>0</v>
      </c>
      <c r="CC132" s="60"/>
      <c r="CD132" s="271">
        <f t="shared" si="114"/>
        <v>0</v>
      </c>
      <c r="CE132" s="272">
        <f t="shared" si="115"/>
        <v>0</v>
      </c>
      <c r="CF132" s="273">
        <f t="shared" si="116"/>
        <v>0</v>
      </c>
    </row>
    <row r="133" spans="1:84" s="153" customFormat="1" x14ac:dyDescent="0.2">
      <c r="A133" s="249"/>
      <c r="B133" s="183"/>
      <c r="C133" s="182"/>
      <c r="D133" s="184"/>
      <c r="E133" s="257" t="str">
        <f>IF(D133="","",(VLOOKUP(O133,Parametre!$A$15:$B$21,2)))</f>
        <v/>
      </c>
      <c r="F133" s="197"/>
      <c r="G133" s="198"/>
      <c r="H133" s="199"/>
      <c r="I133" s="199"/>
      <c r="J133" s="198"/>
      <c r="K133" s="200"/>
      <c r="L133" s="251"/>
      <c r="M133" s="157" t="s">
        <v>60</v>
      </c>
      <c r="N133" s="60"/>
      <c r="O133" s="258" t="str">
        <f t="shared" si="64"/>
        <v/>
      </c>
      <c r="P133" s="259">
        <f t="shared" si="93"/>
        <v>0</v>
      </c>
      <c r="Q133" s="259">
        <f t="shared" si="94"/>
        <v>0</v>
      </c>
      <c r="R133" s="60"/>
      <c r="S133" s="260">
        <f t="shared" si="65"/>
        <v>0</v>
      </c>
      <c r="T133" s="261"/>
      <c r="U133" s="262">
        <f t="shared" si="66"/>
        <v>0</v>
      </c>
      <c r="V133" s="262">
        <f t="shared" si="67"/>
        <v>0</v>
      </c>
      <c r="W133" s="60"/>
      <c r="X133" s="263">
        <f t="shared" si="118"/>
        <v>0</v>
      </c>
      <c r="Y133" s="264">
        <f t="shared" si="119"/>
        <v>0</v>
      </c>
      <c r="Z133" s="265"/>
      <c r="AA133" s="263">
        <f t="shared" si="120"/>
        <v>0</v>
      </c>
      <c r="AB133" s="264">
        <f t="shared" si="121"/>
        <v>0</v>
      </c>
      <c r="AC133" s="60"/>
      <c r="AD133" s="60" t="str">
        <f>IF(A133="","",(VLOOKUP(O133,Parametre!$E$2:$F$8,2)))</f>
        <v/>
      </c>
      <c r="AE133" s="60"/>
      <c r="AF133" s="266">
        <f t="shared" si="95"/>
        <v>0</v>
      </c>
      <c r="AG133" s="267">
        <f t="shared" si="96"/>
        <v>0</v>
      </c>
      <c r="AH133" s="267">
        <f t="shared" si="68"/>
        <v>0</v>
      </c>
      <c r="AI133" s="267">
        <f t="shared" si="97"/>
        <v>0</v>
      </c>
      <c r="AJ133" s="268">
        <f t="shared" si="98"/>
        <v>0</v>
      </c>
      <c r="AK133" s="60"/>
      <c r="AL133" s="266">
        <f t="shared" si="117"/>
        <v>0</v>
      </c>
      <c r="AM133" s="267">
        <f t="shared" si="99"/>
        <v>0</v>
      </c>
      <c r="AN133" s="267">
        <f t="shared" si="100"/>
        <v>0</v>
      </c>
      <c r="AO133" s="267">
        <f t="shared" si="101"/>
        <v>0</v>
      </c>
      <c r="AP133" s="268">
        <f t="shared" si="102"/>
        <v>0</v>
      </c>
      <c r="AQ133" s="60"/>
      <c r="AR133" s="266">
        <f t="shared" si="103"/>
        <v>0</v>
      </c>
      <c r="AS133" s="60"/>
      <c r="AT133" s="269">
        <f t="shared" si="69"/>
        <v>0</v>
      </c>
      <c r="AU133" s="269">
        <f t="shared" si="70"/>
        <v>0</v>
      </c>
      <c r="AV133" s="269">
        <f t="shared" si="71"/>
        <v>0</v>
      </c>
      <c r="AW133" s="270">
        <f t="shared" si="72"/>
        <v>0</v>
      </c>
      <c r="AX133" s="270">
        <f t="shared" si="73"/>
        <v>0</v>
      </c>
      <c r="AY133" s="270">
        <f t="shared" si="74"/>
        <v>0</v>
      </c>
      <c r="AZ133" s="269">
        <f t="shared" si="75"/>
        <v>0</v>
      </c>
      <c r="BA133" s="269">
        <f t="shared" si="76"/>
        <v>0</v>
      </c>
      <c r="BB133" s="269">
        <f t="shared" si="77"/>
        <v>0</v>
      </c>
      <c r="BC133" s="270">
        <f t="shared" si="78"/>
        <v>0</v>
      </c>
      <c r="BD133" s="270">
        <f t="shared" si="79"/>
        <v>0</v>
      </c>
      <c r="BE133" s="270">
        <f t="shared" si="80"/>
        <v>0</v>
      </c>
      <c r="BF133" s="269">
        <f t="shared" si="104"/>
        <v>0</v>
      </c>
      <c r="BG133" s="269">
        <f t="shared" si="105"/>
        <v>0</v>
      </c>
      <c r="BH133" s="269">
        <f t="shared" si="106"/>
        <v>0</v>
      </c>
      <c r="BI133" s="269">
        <f t="shared" si="107"/>
        <v>0</v>
      </c>
      <c r="BJ133" s="269">
        <f t="shared" si="108"/>
        <v>0</v>
      </c>
      <c r="BK133" s="60"/>
      <c r="BL133" s="269">
        <f t="shared" si="81"/>
        <v>0</v>
      </c>
      <c r="BM133" s="269">
        <f t="shared" si="82"/>
        <v>0</v>
      </c>
      <c r="BN133" s="269">
        <f t="shared" si="83"/>
        <v>0</v>
      </c>
      <c r="BO133" s="270">
        <f t="shared" si="84"/>
        <v>0</v>
      </c>
      <c r="BP133" s="270">
        <f t="shared" si="85"/>
        <v>0</v>
      </c>
      <c r="BQ133" s="270">
        <f t="shared" si="86"/>
        <v>0</v>
      </c>
      <c r="BR133" s="269">
        <f t="shared" si="87"/>
        <v>0</v>
      </c>
      <c r="BS133" s="269">
        <f t="shared" si="88"/>
        <v>0</v>
      </c>
      <c r="BT133" s="269">
        <f t="shared" si="89"/>
        <v>0</v>
      </c>
      <c r="BU133" s="270">
        <f t="shared" si="90"/>
        <v>0</v>
      </c>
      <c r="BV133" s="270">
        <f t="shared" si="91"/>
        <v>0</v>
      </c>
      <c r="BW133" s="270">
        <f t="shared" si="92"/>
        <v>0</v>
      </c>
      <c r="BX133" s="269">
        <f t="shared" si="109"/>
        <v>0</v>
      </c>
      <c r="BY133" s="269">
        <f t="shared" si="110"/>
        <v>0</v>
      </c>
      <c r="BZ133" s="269">
        <f t="shared" si="111"/>
        <v>0</v>
      </c>
      <c r="CA133" s="269">
        <f t="shared" si="112"/>
        <v>0</v>
      </c>
      <c r="CB133" s="269">
        <f t="shared" si="113"/>
        <v>0</v>
      </c>
      <c r="CC133" s="60"/>
      <c r="CD133" s="271">
        <f t="shared" si="114"/>
        <v>0</v>
      </c>
      <c r="CE133" s="272">
        <f t="shared" si="115"/>
        <v>0</v>
      </c>
      <c r="CF133" s="273">
        <f t="shared" si="116"/>
        <v>0</v>
      </c>
    </row>
    <row r="134" spans="1:84" s="153" customFormat="1" x14ac:dyDescent="0.2">
      <c r="A134" s="249"/>
      <c r="B134" s="183"/>
      <c r="C134" s="182"/>
      <c r="D134" s="184"/>
      <c r="E134" s="257" t="str">
        <f>IF(D134="","",(VLOOKUP(O134,Parametre!$A$15:$B$21,2)))</f>
        <v/>
      </c>
      <c r="F134" s="197"/>
      <c r="G134" s="198"/>
      <c r="H134" s="199"/>
      <c r="I134" s="199"/>
      <c r="J134" s="198"/>
      <c r="K134" s="200"/>
      <c r="L134" s="251"/>
      <c r="M134" s="157" t="s">
        <v>61</v>
      </c>
      <c r="N134" s="60"/>
      <c r="O134" s="258" t="str">
        <f t="shared" si="64"/>
        <v/>
      </c>
      <c r="P134" s="259">
        <f t="shared" si="93"/>
        <v>0</v>
      </c>
      <c r="Q134" s="259">
        <f t="shared" si="94"/>
        <v>0</v>
      </c>
      <c r="R134" s="60"/>
      <c r="S134" s="260">
        <f t="shared" si="65"/>
        <v>0</v>
      </c>
      <c r="T134" s="261"/>
      <c r="U134" s="262">
        <f t="shared" si="66"/>
        <v>0</v>
      </c>
      <c r="V134" s="262">
        <f t="shared" si="67"/>
        <v>0</v>
      </c>
      <c r="W134" s="60"/>
      <c r="X134" s="263">
        <f t="shared" si="118"/>
        <v>0</v>
      </c>
      <c r="Y134" s="264">
        <f t="shared" si="119"/>
        <v>0</v>
      </c>
      <c r="Z134" s="265"/>
      <c r="AA134" s="263">
        <f t="shared" si="120"/>
        <v>0</v>
      </c>
      <c r="AB134" s="264">
        <f t="shared" si="121"/>
        <v>0</v>
      </c>
      <c r="AC134" s="60"/>
      <c r="AD134" s="60" t="str">
        <f>IF(A134="","",(VLOOKUP(O134,Parametre!$E$2:$F$8,2)))</f>
        <v/>
      </c>
      <c r="AE134" s="60"/>
      <c r="AF134" s="266">
        <f t="shared" si="95"/>
        <v>0</v>
      </c>
      <c r="AG134" s="267">
        <f t="shared" si="96"/>
        <v>0</v>
      </c>
      <c r="AH134" s="267">
        <f t="shared" si="68"/>
        <v>0</v>
      </c>
      <c r="AI134" s="267">
        <f t="shared" si="97"/>
        <v>0</v>
      </c>
      <c r="AJ134" s="268">
        <f t="shared" si="98"/>
        <v>0</v>
      </c>
      <c r="AK134" s="60"/>
      <c r="AL134" s="266">
        <f t="shared" si="117"/>
        <v>0</v>
      </c>
      <c r="AM134" s="267">
        <f t="shared" si="99"/>
        <v>0</v>
      </c>
      <c r="AN134" s="267">
        <f t="shared" si="100"/>
        <v>0</v>
      </c>
      <c r="AO134" s="267">
        <f t="shared" si="101"/>
        <v>0</v>
      </c>
      <c r="AP134" s="268">
        <f t="shared" si="102"/>
        <v>0</v>
      </c>
      <c r="AQ134" s="60"/>
      <c r="AR134" s="266">
        <f t="shared" si="103"/>
        <v>0</v>
      </c>
      <c r="AS134" s="60"/>
      <c r="AT134" s="269">
        <f t="shared" si="69"/>
        <v>0</v>
      </c>
      <c r="AU134" s="269">
        <f t="shared" si="70"/>
        <v>0</v>
      </c>
      <c r="AV134" s="269">
        <f t="shared" si="71"/>
        <v>0</v>
      </c>
      <c r="AW134" s="270">
        <f t="shared" si="72"/>
        <v>0</v>
      </c>
      <c r="AX134" s="270">
        <f t="shared" si="73"/>
        <v>0</v>
      </c>
      <c r="AY134" s="270">
        <f t="shared" si="74"/>
        <v>0</v>
      </c>
      <c r="AZ134" s="269">
        <f t="shared" si="75"/>
        <v>0</v>
      </c>
      <c r="BA134" s="269">
        <f t="shared" si="76"/>
        <v>0</v>
      </c>
      <c r="BB134" s="269">
        <f t="shared" si="77"/>
        <v>0</v>
      </c>
      <c r="BC134" s="270">
        <f t="shared" si="78"/>
        <v>0</v>
      </c>
      <c r="BD134" s="270">
        <f t="shared" si="79"/>
        <v>0</v>
      </c>
      <c r="BE134" s="270">
        <f t="shared" si="80"/>
        <v>0</v>
      </c>
      <c r="BF134" s="269">
        <f t="shared" si="104"/>
        <v>0</v>
      </c>
      <c r="BG134" s="269">
        <f t="shared" si="105"/>
        <v>0</v>
      </c>
      <c r="BH134" s="269">
        <f t="shared" si="106"/>
        <v>0</v>
      </c>
      <c r="BI134" s="269">
        <f t="shared" si="107"/>
        <v>0</v>
      </c>
      <c r="BJ134" s="269">
        <f t="shared" si="108"/>
        <v>0</v>
      </c>
      <c r="BK134" s="60"/>
      <c r="BL134" s="269">
        <f t="shared" si="81"/>
        <v>0</v>
      </c>
      <c r="BM134" s="269">
        <f t="shared" si="82"/>
        <v>0</v>
      </c>
      <c r="BN134" s="269">
        <f t="shared" si="83"/>
        <v>0</v>
      </c>
      <c r="BO134" s="270">
        <f t="shared" si="84"/>
        <v>0</v>
      </c>
      <c r="BP134" s="270">
        <f t="shared" si="85"/>
        <v>0</v>
      </c>
      <c r="BQ134" s="270">
        <f t="shared" si="86"/>
        <v>0</v>
      </c>
      <c r="BR134" s="269">
        <f t="shared" si="87"/>
        <v>0</v>
      </c>
      <c r="BS134" s="269">
        <f t="shared" si="88"/>
        <v>0</v>
      </c>
      <c r="BT134" s="269">
        <f t="shared" si="89"/>
        <v>0</v>
      </c>
      <c r="BU134" s="270">
        <f t="shared" si="90"/>
        <v>0</v>
      </c>
      <c r="BV134" s="270">
        <f t="shared" si="91"/>
        <v>0</v>
      </c>
      <c r="BW134" s="270">
        <f t="shared" si="92"/>
        <v>0</v>
      </c>
      <c r="BX134" s="269">
        <f t="shared" si="109"/>
        <v>0</v>
      </c>
      <c r="BY134" s="269">
        <f t="shared" si="110"/>
        <v>0</v>
      </c>
      <c r="BZ134" s="269">
        <f t="shared" si="111"/>
        <v>0</v>
      </c>
      <c r="CA134" s="269">
        <f t="shared" si="112"/>
        <v>0</v>
      </c>
      <c r="CB134" s="269">
        <f t="shared" si="113"/>
        <v>0</v>
      </c>
      <c r="CC134" s="60"/>
      <c r="CD134" s="271">
        <f t="shared" si="114"/>
        <v>0</v>
      </c>
      <c r="CE134" s="272">
        <f t="shared" si="115"/>
        <v>0</v>
      </c>
      <c r="CF134" s="273">
        <f t="shared" si="116"/>
        <v>0</v>
      </c>
    </row>
    <row r="135" spans="1:84" s="153" customFormat="1" x14ac:dyDescent="0.2">
      <c r="A135" s="249"/>
      <c r="B135" s="183"/>
      <c r="C135" s="182"/>
      <c r="D135" s="184"/>
      <c r="E135" s="257" t="str">
        <f>IF(D135="","",(VLOOKUP(O135,Parametre!$A$15:$B$21,2)))</f>
        <v/>
      </c>
      <c r="F135" s="197"/>
      <c r="G135" s="198"/>
      <c r="H135" s="199"/>
      <c r="I135" s="199"/>
      <c r="J135" s="198"/>
      <c r="K135" s="200"/>
      <c r="L135" s="251"/>
      <c r="M135" s="157"/>
      <c r="N135" s="60"/>
      <c r="O135" s="258" t="str">
        <f t="shared" ref="O135:O198" si="122">IF(A135="","",(WEEKDAY(D135,2)))</f>
        <v/>
      </c>
      <c r="P135" s="259">
        <f t="shared" si="93"/>
        <v>0</v>
      </c>
      <c r="Q135" s="259">
        <f t="shared" si="94"/>
        <v>0</v>
      </c>
      <c r="R135" s="60"/>
      <c r="S135" s="260">
        <f t="shared" ref="S135:S198" si="123">((P135-F135)+(K135-Q135))*24</f>
        <v>0</v>
      </c>
      <c r="T135" s="261"/>
      <c r="U135" s="262">
        <f t="shared" ref="U135:U198" si="124">IF(G135="",H135,G135)</f>
        <v>0</v>
      </c>
      <c r="V135" s="262">
        <f t="shared" ref="V135:V198" si="125">IF(J135="",I135,J135)</f>
        <v>0</v>
      </c>
      <c r="W135" s="60"/>
      <c r="X135" s="263">
        <f t="shared" si="118"/>
        <v>0</v>
      </c>
      <c r="Y135" s="264">
        <f t="shared" si="119"/>
        <v>0</v>
      </c>
      <c r="Z135" s="265"/>
      <c r="AA135" s="263">
        <f t="shared" si="120"/>
        <v>0</v>
      </c>
      <c r="AB135" s="264">
        <f t="shared" si="121"/>
        <v>0</v>
      </c>
      <c r="AC135" s="60"/>
      <c r="AD135" s="60" t="str">
        <f>IF(A135="","",(VLOOKUP(O135,Parametre!$E$2:$F$8,2)))</f>
        <v/>
      </c>
      <c r="AE135" s="60"/>
      <c r="AF135" s="266">
        <f t="shared" si="95"/>
        <v>0</v>
      </c>
      <c r="AG135" s="267">
        <f t="shared" si="96"/>
        <v>0</v>
      </c>
      <c r="AH135" s="267">
        <f t="shared" ref="AH135:AH198" si="126">IF(OR($Y135=0,$AD135&lt;&gt;"hverdag"),0,IF(AND($AB135&gt;8,$AB135&lt;=17),$AB135,IF(AND($Y135&lt;17,$AB135&gt;17),17,0)))</f>
        <v>0</v>
      </c>
      <c r="AI135" s="267">
        <f t="shared" si="97"/>
        <v>0</v>
      </c>
      <c r="AJ135" s="268">
        <f t="shared" si="98"/>
        <v>0</v>
      </c>
      <c r="AK135" s="60"/>
      <c r="AL135" s="266">
        <f t="shared" si="117"/>
        <v>0</v>
      </c>
      <c r="AM135" s="267">
        <f t="shared" si="99"/>
        <v>0</v>
      </c>
      <c r="AN135" s="267">
        <f t="shared" si="100"/>
        <v>0</v>
      </c>
      <c r="AO135" s="267">
        <f t="shared" si="101"/>
        <v>0</v>
      </c>
      <c r="AP135" s="268">
        <f t="shared" si="102"/>
        <v>0</v>
      </c>
      <c r="AQ135" s="60"/>
      <c r="AR135" s="266">
        <f t="shared" si="103"/>
        <v>0</v>
      </c>
      <c r="AS135" s="60"/>
      <c r="AT135" s="269">
        <f t="shared" ref="AT135:AT198" si="127">IF(AND($C135="Døve",$B135="D"),$S135,0)</f>
        <v>0</v>
      </c>
      <c r="AU135" s="269">
        <f t="shared" ref="AU135:AU198" si="128">IF(AND($C135="Døve",$B135="D"),($AI135+$AO135),0)</f>
        <v>0</v>
      </c>
      <c r="AV135" s="269">
        <f t="shared" ref="AV135:AV198" si="129">IF(AND($C135="Døve",$B135="D"),($AF135+$AJ135+$AL135+$AP135+$AR135),0)</f>
        <v>0</v>
      </c>
      <c r="AW135" s="270">
        <f t="shared" ref="AW135:AW198" si="130">IF(AND($C135="Døve",$B135="A"),$S135,0)</f>
        <v>0</v>
      </c>
      <c r="AX135" s="270">
        <f t="shared" ref="AX135:AX198" si="131">IF(AND($C135="Døve",$B135="A"),($AI135+$AO135),0)</f>
        <v>0</v>
      </c>
      <c r="AY135" s="270">
        <f t="shared" ref="AY135:AY198" si="132">IF(AND($C135="Døve",$B135="A"),($AF135+$AJ135+$AL135+$AP135+$AR135),0)</f>
        <v>0</v>
      </c>
      <c r="AZ135" s="269">
        <f t="shared" ref="AZ135:AZ198" si="133">IF(AND($C135="Døve",$B135="U"),$S135,0)</f>
        <v>0</v>
      </c>
      <c r="BA135" s="269">
        <f t="shared" ref="BA135:BA198" si="134">IF(AND($C135="Døve",$B135="U"),($AI135+$AO135),0)</f>
        <v>0</v>
      </c>
      <c r="BB135" s="269">
        <f t="shared" ref="BB135:BB198" si="135">IF(AND($C135="Døve",$B135="U"),($AF135+$AJ135+$AL135+$AP135+$AR135),0)</f>
        <v>0</v>
      </c>
      <c r="BC135" s="270">
        <f t="shared" ref="BC135:BC198" si="136">IF(AND($C135="Døve",$B135="L"),$S135,0)</f>
        <v>0</v>
      </c>
      <c r="BD135" s="270">
        <f t="shared" ref="BD135:BD198" si="137">IF(AND($C135="Døve",$B135="L"),($AI135+$AO135),0)</f>
        <v>0</v>
      </c>
      <c r="BE135" s="270">
        <f t="shared" ref="BE135:BE198" si="138">IF(AND($C135="Døve",$B135="L"),($AF135+$AJ135+$AL135+$AP135+$AR135),0)</f>
        <v>0</v>
      </c>
      <c r="BF135" s="269">
        <f t="shared" si="104"/>
        <v>0</v>
      </c>
      <c r="BG135" s="269">
        <f t="shared" si="105"/>
        <v>0</v>
      </c>
      <c r="BH135" s="269">
        <f t="shared" si="106"/>
        <v>0</v>
      </c>
      <c r="BI135" s="269">
        <f t="shared" si="107"/>
        <v>0</v>
      </c>
      <c r="BJ135" s="269">
        <f t="shared" si="108"/>
        <v>0</v>
      </c>
      <c r="BK135" s="60"/>
      <c r="BL135" s="269">
        <f t="shared" ref="BL135:BL198" si="139">IF(AND($C135="Døvblinde",$B135="D"),$S135,0)</f>
        <v>0</v>
      </c>
      <c r="BM135" s="269">
        <f t="shared" ref="BM135:BM198" si="140">IF(AND($C135="Døvblinde",$B135="D"),($AI135+$AO135),0)</f>
        <v>0</v>
      </c>
      <c r="BN135" s="269">
        <f t="shared" ref="BN135:BN198" si="141">IF(AND($C135="Døvblinde",$B135="D"),($AF135+$AJ135+$AL135+$AP135+$AR135),0)</f>
        <v>0</v>
      </c>
      <c r="BO135" s="270">
        <f t="shared" ref="BO135:BO198" si="142">IF(AND($C135="Døvblinde",$B135="A"),$S135,0)</f>
        <v>0</v>
      </c>
      <c r="BP135" s="270">
        <f t="shared" ref="BP135:BP198" si="143">IF(AND($C135="Døvblinde",$B135="A"),($AI135+$AO135),0)</f>
        <v>0</v>
      </c>
      <c r="BQ135" s="270">
        <f t="shared" ref="BQ135:BQ198" si="144">IF(AND($C135="Døvblinde",$B135="A"),($AF135+$AJ135+$AL135+$AP135+$AR135),0)</f>
        <v>0</v>
      </c>
      <c r="BR135" s="269">
        <f t="shared" ref="BR135:BR198" si="145">IF(AND($C135="Døvblinde",$B135="U"),$S135,0)</f>
        <v>0</v>
      </c>
      <c r="BS135" s="269">
        <f t="shared" ref="BS135:BS198" si="146">IF(AND($C135="Døvblinde",$B135="U"),($AI135+$AO135),0)</f>
        <v>0</v>
      </c>
      <c r="BT135" s="269">
        <f t="shared" ref="BT135:BT198" si="147">IF(AND($C135="Døvblinde",$B135="U"),($AF135+$AJ135+$AL135+$AP135+$AR135),0)</f>
        <v>0</v>
      </c>
      <c r="BU135" s="270">
        <f t="shared" ref="BU135:BU198" si="148">IF(AND($C135="Døvblinde",$B135="L"),$S135,0)</f>
        <v>0</v>
      </c>
      <c r="BV135" s="270">
        <f t="shared" ref="BV135:BV198" si="149">IF(AND($C135="Døvblinde",$B135="L"),($AI135+$AO135),0)</f>
        <v>0</v>
      </c>
      <c r="BW135" s="270">
        <f t="shared" ref="BW135:BW198" si="150">IF(AND($C135="Døvblinde",$B135="L"),($AF135+$AJ135+$AL135+$AP135+$AR135),0)</f>
        <v>0</v>
      </c>
      <c r="BX135" s="269">
        <f t="shared" si="109"/>
        <v>0</v>
      </c>
      <c r="BY135" s="269">
        <f t="shared" si="110"/>
        <v>0</v>
      </c>
      <c r="BZ135" s="269">
        <f t="shared" si="111"/>
        <v>0</v>
      </c>
      <c r="CA135" s="269">
        <f t="shared" si="112"/>
        <v>0</v>
      </c>
      <c r="CB135" s="269">
        <f t="shared" si="113"/>
        <v>0</v>
      </c>
      <c r="CC135" s="60"/>
      <c r="CD135" s="271">
        <f t="shared" si="114"/>
        <v>0</v>
      </c>
      <c r="CE135" s="272">
        <f t="shared" si="115"/>
        <v>0</v>
      </c>
      <c r="CF135" s="273">
        <f t="shared" si="116"/>
        <v>0</v>
      </c>
    </row>
    <row r="136" spans="1:84" s="153" customFormat="1" x14ac:dyDescent="0.2">
      <c r="A136" s="249"/>
      <c r="B136" s="183"/>
      <c r="C136" s="182"/>
      <c r="D136" s="184"/>
      <c r="E136" s="257" t="str">
        <f>IF(D136="","",(VLOOKUP(O136,Parametre!$A$15:$B$21,2)))</f>
        <v/>
      </c>
      <c r="F136" s="197"/>
      <c r="G136" s="198"/>
      <c r="H136" s="199"/>
      <c r="I136" s="199"/>
      <c r="J136" s="198"/>
      <c r="K136" s="200"/>
      <c r="L136" s="251"/>
      <c r="M136" s="157"/>
      <c r="N136" s="60"/>
      <c r="O136" s="258" t="str">
        <f t="shared" si="122"/>
        <v/>
      </c>
      <c r="P136" s="259">
        <f t="shared" ref="P136:P199" si="151">IF(A136="",0,IF(F136="",0,IF(G136="",H136,IF(G136&lt;H136,G136,H136))))</f>
        <v>0</v>
      </c>
      <c r="Q136" s="259">
        <f t="shared" ref="Q136:Q199" si="152">IF(A136="",0,IF(K136="",0,IF(J136="",I136,IF(J136&gt;I136,J136,I136))))</f>
        <v>0</v>
      </c>
      <c r="R136" s="60"/>
      <c r="S136" s="260">
        <f t="shared" si="123"/>
        <v>0</v>
      </c>
      <c r="T136" s="261"/>
      <c r="U136" s="262">
        <f t="shared" si="124"/>
        <v>0</v>
      </c>
      <c r="V136" s="262">
        <f t="shared" si="125"/>
        <v>0</v>
      </c>
      <c r="W136" s="60"/>
      <c r="X136" s="263">
        <f t="shared" si="118"/>
        <v>0</v>
      </c>
      <c r="Y136" s="264">
        <f t="shared" si="119"/>
        <v>0</v>
      </c>
      <c r="Z136" s="265"/>
      <c r="AA136" s="263">
        <f t="shared" si="120"/>
        <v>0</v>
      </c>
      <c r="AB136" s="264">
        <f t="shared" si="121"/>
        <v>0</v>
      </c>
      <c r="AC136" s="60"/>
      <c r="AD136" s="60" t="str">
        <f>IF(A136="","",(VLOOKUP(O136,Parametre!$E$2:$F$8,2)))</f>
        <v/>
      </c>
      <c r="AE136" s="60"/>
      <c r="AF136" s="266">
        <f t="shared" ref="AF136:AF199" si="153">IF(OR($Y136=0, $AD136&lt;&gt;"Hverdag"),0, IF($Y136&gt;8,0,IF(AND($Y136&lt;8,$AB136&lt;=8),($AB136-$Y136),IF(AND($Y136&lt;8,$AB136&gt;8),(8-$Y136),0))))</f>
        <v>0</v>
      </c>
      <c r="AG136" s="267">
        <f t="shared" ref="AG136:AG199" si="154">IF(OR($Y136=0,$AD136&lt;&gt;"hverdag"),0,IF(AND($Y136&gt;=8,$Y136&lt;17),$Y136, IF(AND($Y136&lt;8,$AB136&gt;8),8,0)))</f>
        <v>0</v>
      </c>
      <c r="AH136" s="267">
        <f t="shared" si="126"/>
        <v>0</v>
      </c>
      <c r="AI136" s="267">
        <f t="shared" ref="AI136:AI199" si="155">AH136-AG136</f>
        <v>0</v>
      </c>
      <c r="AJ136" s="268">
        <f t="shared" ref="AJ136:AJ199" si="156">IF(OR($Y136=0, $AD136&lt;&gt;"Hverdag"),0,IF($AB136&lt;17,0,IF(AND($Y136&lt;17,$AB136&gt;=17),$AB136-17,IF($Y136&gt;=17,($AB136-$Y136),0))))</f>
        <v>0</v>
      </c>
      <c r="AK136" s="60"/>
      <c r="AL136" s="266">
        <f t="shared" si="117"/>
        <v>0</v>
      </c>
      <c r="AM136" s="267">
        <f t="shared" ref="AM136:AM199" si="157">IF(OR($Y136=0,$AD136&lt;&gt;"Lørdag"),0,IF(AND($Y136&gt;=8,$Y136&lt;14),$Y136, IF(AND($Y136&lt;8,$AB136&gt;=8),8,0)))</f>
        <v>0</v>
      </c>
      <c r="AN136" s="267">
        <f t="shared" ref="AN136:AN199" si="158">IF(OR($Y136=0,$AD136&lt;&gt;"Lørdag"),0,IF(AND($AB136&gt;=8,$AB136&lt;=14),$AB136,IF(AND($Y136&lt;14,$AB136&gt;14),14,0)))</f>
        <v>0</v>
      </c>
      <c r="AO136" s="267">
        <f t="shared" ref="AO136:AO199" si="159">AN136-AM136</f>
        <v>0</v>
      </c>
      <c r="AP136" s="268">
        <f t="shared" ref="AP136:AP199" si="160">IF(OR($Y136=0, $AD136&lt;&gt;"Lørdag"),0,IF($AB136&lt;14,0,IF(AND($Y136&lt;14,$AB136&gt;=14),$AB136-14,IF($Y136&gt;=14,($AB136-$Y136),0))))</f>
        <v>0</v>
      </c>
      <c r="AQ136" s="60"/>
      <c r="AR136" s="266">
        <f t="shared" ref="AR136:AR199" si="161">IF(AD136="Søndag",(AB136-Y136),0)</f>
        <v>0</v>
      </c>
      <c r="AS136" s="60"/>
      <c r="AT136" s="269">
        <f t="shared" si="127"/>
        <v>0</v>
      </c>
      <c r="AU136" s="269">
        <f t="shared" si="128"/>
        <v>0</v>
      </c>
      <c r="AV136" s="269">
        <f t="shared" si="129"/>
        <v>0</v>
      </c>
      <c r="AW136" s="270">
        <f t="shared" si="130"/>
        <v>0</v>
      </c>
      <c r="AX136" s="270">
        <f t="shared" si="131"/>
        <v>0</v>
      </c>
      <c r="AY136" s="270">
        <f t="shared" si="132"/>
        <v>0</v>
      </c>
      <c r="AZ136" s="269">
        <f t="shared" si="133"/>
        <v>0</v>
      </c>
      <c r="BA136" s="269">
        <f t="shared" si="134"/>
        <v>0</v>
      </c>
      <c r="BB136" s="269">
        <f t="shared" si="135"/>
        <v>0</v>
      </c>
      <c r="BC136" s="270">
        <f t="shared" si="136"/>
        <v>0</v>
      </c>
      <c r="BD136" s="270">
        <f t="shared" si="137"/>
        <v>0</v>
      </c>
      <c r="BE136" s="270">
        <f t="shared" si="138"/>
        <v>0</v>
      </c>
      <c r="BF136" s="269">
        <f t="shared" ref="BF136:BF199" si="162">IF(AND($C136="Døve",$B136="B"),$S136,0)</f>
        <v>0</v>
      </c>
      <c r="BG136" s="269">
        <f t="shared" ref="BG136:BG199" si="163">IF(AND($C136="Døve",$B136="B"),($AI136+$AO136),0)</f>
        <v>0</v>
      </c>
      <c r="BH136" s="269">
        <f t="shared" ref="BH136:BH199" si="164">IF(AND($C136="Døve",$B136="B"),($AF136+$AJ136+$AL136+$AP136+$AR136),0)</f>
        <v>0</v>
      </c>
      <c r="BI136" s="269">
        <f t="shared" ref="BI136:BI199" si="165">IF(AND($C136="Døve",$B136="R"),$S136,0)</f>
        <v>0</v>
      </c>
      <c r="BJ136" s="269">
        <f t="shared" ref="BJ136:BJ199" si="166">IF(AND($C136="Døve",$B136="R"),($AI136+$AO136+$AJ136+$AP136+$AR136),0)</f>
        <v>0</v>
      </c>
      <c r="BK136" s="60"/>
      <c r="BL136" s="269">
        <f t="shared" si="139"/>
        <v>0</v>
      </c>
      <c r="BM136" s="269">
        <f t="shared" si="140"/>
        <v>0</v>
      </c>
      <c r="BN136" s="269">
        <f t="shared" si="141"/>
        <v>0</v>
      </c>
      <c r="BO136" s="270">
        <f t="shared" si="142"/>
        <v>0</v>
      </c>
      <c r="BP136" s="270">
        <f t="shared" si="143"/>
        <v>0</v>
      </c>
      <c r="BQ136" s="270">
        <f t="shared" si="144"/>
        <v>0</v>
      </c>
      <c r="BR136" s="269">
        <f t="shared" si="145"/>
        <v>0</v>
      </c>
      <c r="BS136" s="269">
        <f t="shared" si="146"/>
        <v>0</v>
      </c>
      <c r="BT136" s="269">
        <f t="shared" si="147"/>
        <v>0</v>
      </c>
      <c r="BU136" s="270">
        <f t="shared" si="148"/>
        <v>0</v>
      </c>
      <c r="BV136" s="270">
        <f t="shared" si="149"/>
        <v>0</v>
      </c>
      <c r="BW136" s="270">
        <f t="shared" si="150"/>
        <v>0</v>
      </c>
      <c r="BX136" s="269">
        <f t="shared" ref="BX136:BX199" si="167">IF(AND($C136="Døvblinde",$B136="B"),$S136,0)</f>
        <v>0</v>
      </c>
      <c r="BY136" s="269">
        <f t="shared" ref="BY136:BY199" si="168">IF(AND($C136="Døvblinde",$B136="B"),($AI136+$AO136),0)</f>
        <v>0</v>
      </c>
      <c r="BZ136" s="269">
        <f t="shared" ref="BZ136:BZ199" si="169">IF(AND($C136="Døvblinde",$B136="B"),($AF136+$AJ136+$AL136+$AP136+$AR136),0)</f>
        <v>0</v>
      </c>
      <c r="CA136" s="269">
        <f t="shared" ref="CA136:CA199" si="170">IF(AND($C136="Døvblinde",$B136="R"),$S136,0)</f>
        <v>0</v>
      </c>
      <c r="CB136" s="269">
        <f t="shared" ref="CB136:CB199" si="171">IF(AND($C136="Døvblinde",$B136="R"),($AI136+$AO136+AJ136+$AP136+$AR136),0)</f>
        <v>0</v>
      </c>
      <c r="CC136" s="60"/>
      <c r="CD136" s="271">
        <f t="shared" ref="CD136:CD199" si="172">AI136+AO136</f>
        <v>0</v>
      </c>
      <c r="CE136" s="272">
        <f t="shared" ref="CE136:CE199" si="173">AF136+AJ136+AL136+AP136+AR136</f>
        <v>0</v>
      </c>
      <c r="CF136" s="273">
        <f t="shared" ref="CF136:CF199" si="174">S136</f>
        <v>0</v>
      </c>
    </row>
    <row r="137" spans="1:84" s="153" customFormat="1" x14ac:dyDescent="0.2">
      <c r="A137" s="249"/>
      <c r="B137" s="183"/>
      <c r="C137" s="182"/>
      <c r="D137" s="184"/>
      <c r="E137" s="257" t="str">
        <f>IF(D137="","",(VLOOKUP(O137,Parametre!$A$15:$B$21,2)))</f>
        <v/>
      </c>
      <c r="F137" s="197"/>
      <c r="G137" s="198"/>
      <c r="H137" s="199"/>
      <c r="I137" s="199"/>
      <c r="J137" s="198"/>
      <c r="K137" s="200"/>
      <c r="L137" s="251"/>
      <c r="M137" s="157"/>
      <c r="N137" s="60"/>
      <c r="O137" s="258" t="str">
        <f t="shared" si="122"/>
        <v/>
      </c>
      <c r="P137" s="259">
        <f t="shared" si="151"/>
        <v>0</v>
      </c>
      <c r="Q137" s="259">
        <f t="shared" si="152"/>
        <v>0</v>
      </c>
      <c r="R137" s="60"/>
      <c r="S137" s="260">
        <f t="shared" si="123"/>
        <v>0</v>
      </c>
      <c r="T137" s="261"/>
      <c r="U137" s="262">
        <f t="shared" si="124"/>
        <v>0</v>
      </c>
      <c r="V137" s="262">
        <f t="shared" si="125"/>
        <v>0</v>
      </c>
      <c r="W137" s="60"/>
      <c r="X137" s="263">
        <f t="shared" si="118"/>
        <v>0</v>
      </c>
      <c r="Y137" s="264">
        <f t="shared" si="119"/>
        <v>0</v>
      </c>
      <c r="Z137" s="265"/>
      <c r="AA137" s="263">
        <f t="shared" si="120"/>
        <v>0</v>
      </c>
      <c r="AB137" s="264">
        <f t="shared" si="121"/>
        <v>0</v>
      </c>
      <c r="AC137" s="60"/>
      <c r="AD137" s="60" t="str">
        <f>IF(A137="","",(VLOOKUP(O137,Parametre!$E$2:$F$8,2)))</f>
        <v/>
      </c>
      <c r="AE137" s="60"/>
      <c r="AF137" s="266">
        <f t="shared" si="153"/>
        <v>0</v>
      </c>
      <c r="AG137" s="267">
        <f t="shared" si="154"/>
        <v>0</v>
      </c>
      <c r="AH137" s="267">
        <f t="shared" si="126"/>
        <v>0</v>
      </c>
      <c r="AI137" s="267">
        <f t="shared" si="155"/>
        <v>0</v>
      </c>
      <c r="AJ137" s="268">
        <f t="shared" si="156"/>
        <v>0</v>
      </c>
      <c r="AK137" s="60"/>
      <c r="AL137" s="266">
        <f t="shared" ref="AL137:AL200" si="175">IF(OR($Y137=0, $AD137&lt;&gt;"Lørdag"),0, IF($Y137&gt;8,0,IF(AND($Y137&lt;8,$AB137&lt;=8),($AB137-$Y137),IF(AND($Y137&lt;8,$AB137&gt;8),(8-$Y137),0))))</f>
        <v>0</v>
      </c>
      <c r="AM137" s="267">
        <f t="shared" si="157"/>
        <v>0</v>
      </c>
      <c r="AN137" s="267">
        <f t="shared" si="158"/>
        <v>0</v>
      </c>
      <c r="AO137" s="267">
        <f t="shared" si="159"/>
        <v>0</v>
      </c>
      <c r="AP137" s="268">
        <f t="shared" si="160"/>
        <v>0</v>
      </c>
      <c r="AQ137" s="60"/>
      <c r="AR137" s="266">
        <f t="shared" si="161"/>
        <v>0</v>
      </c>
      <c r="AS137" s="60"/>
      <c r="AT137" s="269">
        <f t="shared" si="127"/>
        <v>0</v>
      </c>
      <c r="AU137" s="269">
        <f t="shared" si="128"/>
        <v>0</v>
      </c>
      <c r="AV137" s="269">
        <f t="shared" si="129"/>
        <v>0</v>
      </c>
      <c r="AW137" s="270">
        <f t="shared" si="130"/>
        <v>0</v>
      </c>
      <c r="AX137" s="270">
        <f t="shared" si="131"/>
        <v>0</v>
      </c>
      <c r="AY137" s="270">
        <f t="shared" si="132"/>
        <v>0</v>
      </c>
      <c r="AZ137" s="269">
        <f t="shared" si="133"/>
        <v>0</v>
      </c>
      <c r="BA137" s="269">
        <f t="shared" si="134"/>
        <v>0</v>
      </c>
      <c r="BB137" s="269">
        <f t="shared" si="135"/>
        <v>0</v>
      </c>
      <c r="BC137" s="270">
        <f t="shared" si="136"/>
        <v>0</v>
      </c>
      <c r="BD137" s="270">
        <f t="shared" si="137"/>
        <v>0</v>
      </c>
      <c r="BE137" s="270">
        <f t="shared" si="138"/>
        <v>0</v>
      </c>
      <c r="BF137" s="269">
        <f t="shared" si="162"/>
        <v>0</v>
      </c>
      <c r="BG137" s="269">
        <f t="shared" si="163"/>
        <v>0</v>
      </c>
      <c r="BH137" s="269">
        <f t="shared" si="164"/>
        <v>0</v>
      </c>
      <c r="BI137" s="269">
        <f t="shared" si="165"/>
        <v>0</v>
      </c>
      <c r="BJ137" s="269">
        <f t="shared" si="166"/>
        <v>0</v>
      </c>
      <c r="BK137" s="60"/>
      <c r="BL137" s="269">
        <f t="shared" si="139"/>
        <v>0</v>
      </c>
      <c r="BM137" s="269">
        <f t="shared" si="140"/>
        <v>0</v>
      </c>
      <c r="BN137" s="269">
        <f t="shared" si="141"/>
        <v>0</v>
      </c>
      <c r="BO137" s="270">
        <f t="shared" si="142"/>
        <v>0</v>
      </c>
      <c r="BP137" s="270">
        <f t="shared" si="143"/>
        <v>0</v>
      </c>
      <c r="BQ137" s="270">
        <f t="shared" si="144"/>
        <v>0</v>
      </c>
      <c r="BR137" s="269">
        <f t="shared" si="145"/>
        <v>0</v>
      </c>
      <c r="BS137" s="269">
        <f t="shared" si="146"/>
        <v>0</v>
      </c>
      <c r="BT137" s="269">
        <f t="shared" si="147"/>
        <v>0</v>
      </c>
      <c r="BU137" s="270">
        <f t="shared" si="148"/>
        <v>0</v>
      </c>
      <c r="BV137" s="270">
        <f t="shared" si="149"/>
        <v>0</v>
      </c>
      <c r="BW137" s="270">
        <f t="shared" si="150"/>
        <v>0</v>
      </c>
      <c r="BX137" s="269">
        <f t="shared" si="167"/>
        <v>0</v>
      </c>
      <c r="BY137" s="269">
        <f t="shared" si="168"/>
        <v>0</v>
      </c>
      <c r="BZ137" s="269">
        <f t="shared" si="169"/>
        <v>0</v>
      </c>
      <c r="CA137" s="269">
        <f t="shared" si="170"/>
        <v>0</v>
      </c>
      <c r="CB137" s="269">
        <f t="shared" si="171"/>
        <v>0</v>
      </c>
      <c r="CC137" s="60"/>
      <c r="CD137" s="271">
        <f t="shared" si="172"/>
        <v>0</v>
      </c>
      <c r="CE137" s="272">
        <f t="shared" si="173"/>
        <v>0</v>
      </c>
      <c r="CF137" s="273">
        <f t="shared" si="174"/>
        <v>0</v>
      </c>
    </row>
    <row r="138" spans="1:84" s="153" customFormat="1" x14ac:dyDescent="0.2">
      <c r="A138" s="249"/>
      <c r="B138" s="183"/>
      <c r="C138" s="182"/>
      <c r="D138" s="184"/>
      <c r="E138" s="257" t="str">
        <f>IF(D138="","",(VLOOKUP(O138,Parametre!$A$15:$B$21,2)))</f>
        <v/>
      </c>
      <c r="F138" s="197"/>
      <c r="G138" s="198"/>
      <c r="H138" s="199"/>
      <c r="I138" s="199"/>
      <c r="J138" s="198"/>
      <c r="K138" s="200"/>
      <c r="L138" s="251"/>
      <c r="M138" s="157"/>
      <c r="N138" s="60"/>
      <c r="O138" s="258" t="str">
        <f t="shared" si="122"/>
        <v/>
      </c>
      <c r="P138" s="259">
        <f t="shared" si="151"/>
        <v>0</v>
      </c>
      <c r="Q138" s="259">
        <f t="shared" si="152"/>
        <v>0</v>
      </c>
      <c r="R138" s="60"/>
      <c r="S138" s="260">
        <f t="shared" si="123"/>
        <v>0</v>
      </c>
      <c r="T138" s="261"/>
      <c r="U138" s="262">
        <f t="shared" si="124"/>
        <v>0</v>
      </c>
      <c r="V138" s="262">
        <f t="shared" si="125"/>
        <v>0</v>
      </c>
      <c r="W138" s="60"/>
      <c r="X138" s="263">
        <f t="shared" si="118"/>
        <v>0</v>
      </c>
      <c r="Y138" s="264">
        <f t="shared" si="119"/>
        <v>0</v>
      </c>
      <c r="Z138" s="265"/>
      <c r="AA138" s="263">
        <f t="shared" si="120"/>
        <v>0</v>
      </c>
      <c r="AB138" s="264">
        <f t="shared" si="121"/>
        <v>0</v>
      </c>
      <c r="AC138" s="60"/>
      <c r="AD138" s="60" t="str">
        <f>IF(A138="","",(VLOOKUP(O138,Parametre!$E$2:$F$8,2)))</f>
        <v/>
      </c>
      <c r="AE138" s="60"/>
      <c r="AF138" s="266">
        <f t="shared" si="153"/>
        <v>0</v>
      </c>
      <c r="AG138" s="267">
        <f t="shared" si="154"/>
        <v>0</v>
      </c>
      <c r="AH138" s="267">
        <f t="shared" si="126"/>
        <v>0</v>
      </c>
      <c r="AI138" s="267">
        <f t="shared" si="155"/>
        <v>0</v>
      </c>
      <c r="AJ138" s="268">
        <f t="shared" si="156"/>
        <v>0</v>
      </c>
      <c r="AK138" s="60"/>
      <c r="AL138" s="266">
        <f t="shared" si="175"/>
        <v>0</v>
      </c>
      <c r="AM138" s="267">
        <f t="shared" si="157"/>
        <v>0</v>
      </c>
      <c r="AN138" s="267">
        <f t="shared" si="158"/>
        <v>0</v>
      </c>
      <c r="AO138" s="267">
        <f t="shared" si="159"/>
        <v>0</v>
      </c>
      <c r="AP138" s="268">
        <f t="shared" si="160"/>
        <v>0</v>
      </c>
      <c r="AQ138" s="60"/>
      <c r="AR138" s="266">
        <f t="shared" si="161"/>
        <v>0</v>
      </c>
      <c r="AS138" s="60"/>
      <c r="AT138" s="269">
        <f t="shared" si="127"/>
        <v>0</v>
      </c>
      <c r="AU138" s="269">
        <f t="shared" si="128"/>
        <v>0</v>
      </c>
      <c r="AV138" s="269">
        <f t="shared" si="129"/>
        <v>0</v>
      </c>
      <c r="AW138" s="270">
        <f t="shared" si="130"/>
        <v>0</v>
      </c>
      <c r="AX138" s="270">
        <f t="shared" si="131"/>
        <v>0</v>
      </c>
      <c r="AY138" s="270">
        <f t="shared" si="132"/>
        <v>0</v>
      </c>
      <c r="AZ138" s="269">
        <f t="shared" si="133"/>
        <v>0</v>
      </c>
      <c r="BA138" s="269">
        <f t="shared" si="134"/>
        <v>0</v>
      </c>
      <c r="BB138" s="269">
        <f t="shared" si="135"/>
        <v>0</v>
      </c>
      <c r="BC138" s="270">
        <f t="shared" si="136"/>
        <v>0</v>
      </c>
      <c r="BD138" s="270">
        <f t="shared" si="137"/>
        <v>0</v>
      </c>
      <c r="BE138" s="270">
        <f t="shared" si="138"/>
        <v>0</v>
      </c>
      <c r="BF138" s="269">
        <f t="shared" si="162"/>
        <v>0</v>
      </c>
      <c r="BG138" s="269">
        <f t="shared" si="163"/>
        <v>0</v>
      </c>
      <c r="BH138" s="269">
        <f t="shared" si="164"/>
        <v>0</v>
      </c>
      <c r="BI138" s="269">
        <f t="shared" si="165"/>
        <v>0</v>
      </c>
      <c r="BJ138" s="269">
        <f t="shared" si="166"/>
        <v>0</v>
      </c>
      <c r="BK138" s="60"/>
      <c r="BL138" s="269">
        <f t="shared" si="139"/>
        <v>0</v>
      </c>
      <c r="BM138" s="269">
        <f t="shared" si="140"/>
        <v>0</v>
      </c>
      <c r="BN138" s="269">
        <f t="shared" si="141"/>
        <v>0</v>
      </c>
      <c r="BO138" s="270">
        <f t="shared" si="142"/>
        <v>0</v>
      </c>
      <c r="BP138" s="270">
        <f t="shared" si="143"/>
        <v>0</v>
      </c>
      <c r="BQ138" s="270">
        <f t="shared" si="144"/>
        <v>0</v>
      </c>
      <c r="BR138" s="269">
        <f t="shared" si="145"/>
        <v>0</v>
      </c>
      <c r="BS138" s="269">
        <f t="shared" si="146"/>
        <v>0</v>
      </c>
      <c r="BT138" s="269">
        <f t="shared" si="147"/>
        <v>0</v>
      </c>
      <c r="BU138" s="270">
        <f t="shared" si="148"/>
        <v>0</v>
      </c>
      <c r="BV138" s="270">
        <f t="shared" si="149"/>
        <v>0</v>
      </c>
      <c r="BW138" s="270">
        <f t="shared" si="150"/>
        <v>0</v>
      </c>
      <c r="BX138" s="269">
        <f t="shared" si="167"/>
        <v>0</v>
      </c>
      <c r="BY138" s="269">
        <f t="shared" si="168"/>
        <v>0</v>
      </c>
      <c r="BZ138" s="269">
        <f t="shared" si="169"/>
        <v>0</v>
      </c>
      <c r="CA138" s="269">
        <f t="shared" si="170"/>
        <v>0</v>
      </c>
      <c r="CB138" s="269">
        <f t="shared" si="171"/>
        <v>0</v>
      </c>
      <c r="CC138" s="60"/>
      <c r="CD138" s="271">
        <f t="shared" si="172"/>
        <v>0</v>
      </c>
      <c r="CE138" s="272">
        <f t="shared" si="173"/>
        <v>0</v>
      </c>
      <c r="CF138" s="273">
        <f t="shared" si="174"/>
        <v>0</v>
      </c>
    </row>
    <row r="139" spans="1:84" s="153" customFormat="1" x14ac:dyDescent="0.2">
      <c r="A139" s="249"/>
      <c r="B139" s="183"/>
      <c r="C139" s="182"/>
      <c r="D139" s="184"/>
      <c r="E139" s="257" t="str">
        <f>IF(D139="","",(VLOOKUP(O139,Parametre!$A$15:$B$21,2)))</f>
        <v/>
      </c>
      <c r="F139" s="197"/>
      <c r="G139" s="198"/>
      <c r="H139" s="199"/>
      <c r="I139" s="199"/>
      <c r="J139" s="198"/>
      <c r="K139" s="200"/>
      <c r="L139" s="251"/>
      <c r="M139" s="157"/>
      <c r="N139" s="60"/>
      <c r="O139" s="258" t="str">
        <f t="shared" si="122"/>
        <v/>
      </c>
      <c r="P139" s="259">
        <f t="shared" si="151"/>
        <v>0</v>
      </c>
      <c r="Q139" s="259">
        <f t="shared" si="152"/>
        <v>0</v>
      </c>
      <c r="R139" s="60"/>
      <c r="S139" s="260">
        <f t="shared" si="123"/>
        <v>0</v>
      </c>
      <c r="T139" s="261"/>
      <c r="U139" s="262">
        <f t="shared" si="124"/>
        <v>0</v>
      </c>
      <c r="V139" s="262">
        <f t="shared" si="125"/>
        <v>0</v>
      </c>
      <c r="W139" s="60"/>
      <c r="X139" s="263">
        <f t="shared" si="118"/>
        <v>0</v>
      </c>
      <c r="Y139" s="264">
        <f t="shared" si="119"/>
        <v>0</v>
      </c>
      <c r="Z139" s="265"/>
      <c r="AA139" s="263">
        <f t="shared" si="120"/>
        <v>0</v>
      </c>
      <c r="AB139" s="264">
        <f t="shared" si="121"/>
        <v>0</v>
      </c>
      <c r="AC139" s="60"/>
      <c r="AD139" s="60" t="str">
        <f>IF(A139="","",(VLOOKUP(O139,Parametre!$E$2:$F$8,2)))</f>
        <v/>
      </c>
      <c r="AE139" s="60"/>
      <c r="AF139" s="266">
        <f t="shared" si="153"/>
        <v>0</v>
      </c>
      <c r="AG139" s="267">
        <f t="shared" si="154"/>
        <v>0</v>
      </c>
      <c r="AH139" s="267">
        <f t="shared" si="126"/>
        <v>0</v>
      </c>
      <c r="AI139" s="267">
        <f t="shared" si="155"/>
        <v>0</v>
      </c>
      <c r="AJ139" s="268">
        <f t="shared" si="156"/>
        <v>0</v>
      </c>
      <c r="AK139" s="60"/>
      <c r="AL139" s="266">
        <f t="shared" si="175"/>
        <v>0</v>
      </c>
      <c r="AM139" s="267">
        <f t="shared" si="157"/>
        <v>0</v>
      </c>
      <c r="AN139" s="267">
        <f t="shared" si="158"/>
        <v>0</v>
      </c>
      <c r="AO139" s="267">
        <f t="shared" si="159"/>
        <v>0</v>
      </c>
      <c r="AP139" s="268">
        <f t="shared" si="160"/>
        <v>0</v>
      </c>
      <c r="AQ139" s="60"/>
      <c r="AR139" s="266">
        <f t="shared" si="161"/>
        <v>0</v>
      </c>
      <c r="AS139" s="60"/>
      <c r="AT139" s="269">
        <f t="shared" si="127"/>
        <v>0</v>
      </c>
      <c r="AU139" s="269">
        <f t="shared" si="128"/>
        <v>0</v>
      </c>
      <c r="AV139" s="269">
        <f t="shared" si="129"/>
        <v>0</v>
      </c>
      <c r="AW139" s="270">
        <f t="shared" si="130"/>
        <v>0</v>
      </c>
      <c r="AX139" s="270">
        <f t="shared" si="131"/>
        <v>0</v>
      </c>
      <c r="AY139" s="270">
        <f t="shared" si="132"/>
        <v>0</v>
      </c>
      <c r="AZ139" s="269">
        <f t="shared" si="133"/>
        <v>0</v>
      </c>
      <c r="BA139" s="269">
        <f t="shared" si="134"/>
        <v>0</v>
      </c>
      <c r="BB139" s="269">
        <f t="shared" si="135"/>
        <v>0</v>
      </c>
      <c r="BC139" s="270">
        <f t="shared" si="136"/>
        <v>0</v>
      </c>
      <c r="BD139" s="270">
        <f t="shared" si="137"/>
        <v>0</v>
      </c>
      <c r="BE139" s="270">
        <f t="shared" si="138"/>
        <v>0</v>
      </c>
      <c r="BF139" s="269">
        <f t="shared" si="162"/>
        <v>0</v>
      </c>
      <c r="BG139" s="269">
        <f t="shared" si="163"/>
        <v>0</v>
      </c>
      <c r="BH139" s="269">
        <f t="shared" si="164"/>
        <v>0</v>
      </c>
      <c r="BI139" s="269">
        <f t="shared" si="165"/>
        <v>0</v>
      </c>
      <c r="BJ139" s="269">
        <f t="shared" si="166"/>
        <v>0</v>
      </c>
      <c r="BK139" s="60"/>
      <c r="BL139" s="269">
        <f t="shared" si="139"/>
        <v>0</v>
      </c>
      <c r="BM139" s="269">
        <f t="shared" si="140"/>
        <v>0</v>
      </c>
      <c r="BN139" s="269">
        <f t="shared" si="141"/>
        <v>0</v>
      </c>
      <c r="BO139" s="270">
        <f t="shared" si="142"/>
        <v>0</v>
      </c>
      <c r="BP139" s="270">
        <f t="shared" si="143"/>
        <v>0</v>
      </c>
      <c r="BQ139" s="270">
        <f t="shared" si="144"/>
        <v>0</v>
      </c>
      <c r="BR139" s="269">
        <f t="shared" si="145"/>
        <v>0</v>
      </c>
      <c r="BS139" s="269">
        <f t="shared" si="146"/>
        <v>0</v>
      </c>
      <c r="BT139" s="269">
        <f t="shared" si="147"/>
        <v>0</v>
      </c>
      <c r="BU139" s="270">
        <f t="shared" si="148"/>
        <v>0</v>
      </c>
      <c r="BV139" s="270">
        <f t="shared" si="149"/>
        <v>0</v>
      </c>
      <c r="BW139" s="270">
        <f t="shared" si="150"/>
        <v>0</v>
      </c>
      <c r="BX139" s="269">
        <f t="shared" si="167"/>
        <v>0</v>
      </c>
      <c r="BY139" s="269">
        <f t="shared" si="168"/>
        <v>0</v>
      </c>
      <c r="BZ139" s="269">
        <f t="shared" si="169"/>
        <v>0</v>
      </c>
      <c r="CA139" s="269">
        <f t="shared" si="170"/>
        <v>0</v>
      </c>
      <c r="CB139" s="269">
        <f t="shared" si="171"/>
        <v>0</v>
      </c>
      <c r="CC139" s="60"/>
      <c r="CD139" s="271">
        <f t="shared" si="172"/>
        <v>0</v>
      </c>
      <c r="CE139" s="272">
        <f t="shared" si="173"/>
        <v>0</v>
      </c>
      <c r="CF139" s="273">
        <f t="shared" si="174"/>
        <v>0</v>
      </c>
    </row>
    <row r="140" spans="1:84" s="153" customFormat="1" x14ac:dyDescent="0.2">
      <c r="A140" s="249"/>
      <c r="B140" s="183"/>
      <c r="C140" s="182"/>
      <c r="D140" s="184"/>
      <c r="E140" s="257" t="str">
        <f>IF(D140="","",(VLOOKUP(O140,Parametre!$A$15:$B$21,2)))</f>
        <v/>
      </c>
      <c r="F140" s="197"/>
      <c r="G140" s="198"/>
      <c r="H140" s="199"/>
      <c r="I140" s="199"/>
      <c r="J140" s="198"/>
      <c r="K140" s="200"/>
      <c r="L140" s="251"/>
      <c r="M140" s="157"/>
      <c r="N140" s="60"/>
      <c r="O140" s="258" t="str">
        <f t="shared" si="122"/>
        <v/>
      </c>
      <c r="P140" s="259">
        <f t="shared" si="151"/>
        <v>0</v>
      </c>
      <c r="Q140" s="259">
        <f t="shared" si="152"/>
        <v>0</v>
      </c>
      <c r="R140" s="60"/>
      <c r="S140" s="260">
        <f t="shared" si="123"/>
        <v>0</v>
      </c>
      <c r="T140" s="261"/>
      <c r="U140" s="262">
        <f t="shared" si="124"/>
        <v>0</v>
      </c>
      <c r="V140" s="262">
        <f t="shared" si="125"/>
        <v>0</v>
      </c>
      <c r="W140" s="60"/>
      <c r="X140" s="263">
        <f t="shared" si="118"/>
        <v>0</v>
      </c>
      <c r="Y140" s="264">
        <f t="shared" si="119"/>
        <v>0</v>
      </c>
      <c r="Z140" s="265"/>
      <c r="AA140" s="263">
        <f t="shared" si="120"/>
        <v>0</v>
      </c>
      <c r="AB140" s="264">
        <f t="shared" si="121"/>
        <v>0</v>
      </c>
      <c r="AC140" s="60"/>
      <c r="AD140" s="60" t="str">
        <f>IF(A140="","",(VLOOKUP(O140,Parametre!$E$2:$F$8,2)))</f>
        <v/>
      </c>
      <c r="AE140" s="60"/>
      <c r="AF140" s="266">
        <f t="shared" si="153"/>
        <v>0</v>
      </c>
      <c r="AG140" s="267">
        <f t="shared" si="154"/>
        <v>0</v>
      </c>
      <c r="AH140" s="267">
        <f t="shared" si="126"/>
        <v>0</v>
      </c>
      <c r="AI140" s="267">
        <f t="shared" si="155"/>
        <v>0</v>
      </c>
      <c r="AJ140" s="268">
        <f t="shared" si="156"/>
        <v>0</v>
      </c>
      <c r="AK140" s="60"/>
      <c r="AL140" s="266">
        <f t="shared" si="175"/>
        <v>0</v>
      </c>
      <c r="AM140" s="267">
        <f t="shared" si="157"/>
        <v>0</v>
      </c>
      <c r="AN140" s="267">
        <f t="shared" si="158"/>
        <v>0</v>
      </c>
      <c r="AO140" s="267">
        <f t="shared" si="159"/>
        <v>0</v>
      </c>
      <c r="AP140" s="268">
        <f t="shared" si="160"/>
        <v>0</v>
      </c>
      <c r="AQ140" s="60"/>
      <c r="AR140" s="266">
        <f t="shared" si="161"/>
        <v>0</v>
      </c>
      <c r="AS140" s="60"/>
      <c r="AT140" s="269">
        <f t="shared" si="127"/>
        <v>0</v>
      </c>
      <c r="AU140" s="269">
        <f t="shared" si="128"/>
        <v>0</v>
      </c>
      <c r="AV140" s="269">
        <f t="shared" si="129"/>
        <v>0</v>
      </c>
      <c r="AW140" s="270">
        <f t="shared" si="130"/>
        <v>0</v>
      </c>
      <c r="AX140" s="270">
        <f t="shared" si="131"/>
        <v>0</v>
      </c>
      <c r="AY140" s="270">
        <f t="shared" si="132"/>
        <v>0</v>
      </c>
      <c r="AZ140" s="269">
        <f t="shared" si="133"/>
        <v>0</v>
      </c>
      <c r="BA140" s="269">
        <f t="shared" si="134"/>
        <v>0</v>
      </c>
      <c r="BB140" s="269">
        <f t="shared" si="135"/>
        <v>0</v>
      </c>
      <c r="BC140" s="270">
        <f t="shared" si="136"/>
        <v>0</v>
      </c>
      <c r="BD140" s="270">
        <f t="shared" si="137"/>
        <v>0</v>
      </c>
      <c r="BE140" s="270">
        <f t="shared" si="138"/>
        <v>0</v>
      </c>
      <c r="BF140" s="269">
        <f t="shared" si="162"/>
        <v>0</v>
      </c>
      <c r="BG140" s="269">
        <f t="shared" si="163"/>
        <v>0</v>
      </c>
      <c r="BH140" s="269">
        <f t="shared" si="164"/>
        <v>0</v>
      </c>
      <c r="BI140" s="269">
        <f t="shared" si="165"/>
        <v>0</v>
      </c>
      <c r="BJ140" s="269">
        <f t="shared" si="166"/>
        <v>0</v>
      </c>
      <c r="BK140" s="60"/>
      <c r="BL140" s="269">
        <f t="shared" si="139"/>
        <v>0</v>
      </c>
      <c r="BM140" s="269">
        <f t="shared" si="140"/>
        <v>0</v>
      </c>
      <c r="BN140" s="269">
        <f t="shared" si="141"/>
        <v>0</v>
      </c>
      <c r="BO140" s="270">
        <f t="shared" si="142"/>
        <v>0</v>
      </c>
      <c r="BP140" s="270">
        <f t="shared" si="143"/>
        <v>0</v>
      </c>
      <c r="BQ140" s="270">
        <f t="shared" si="144"/>
        <v>0</v>
      </c>
      <c r="BR140" s="269">
        <f t="shared" si="145"/>
        <v>0</v>
      </c>
      <c r="BS140" s="269">
        <f t="shared" si="146"/>
        <v>0</v>
      </c>
      <c r="BT140" s="269">
        <f t="shared" si="147"/>
        <v>0</v>
      </c>
      <c r="BU140" s="270">
        <f t="shared" si="148"/>
        <v>0</v>
      </c>
      <c r="BV140" s="270">
        <f t="shared" si="149"/>
        <v>0</v>
      </c>
      <c r="BW140" s="270">
        <f t="shared" si="150"/>
        <v>0</v>
      </c>
      <c r="BX140" s="269">
        <f t="shared" si="167"/>
        <v>0</v>
      </c>
      <c r="BY140" s="269">
        <f t="shared" si="168"/>
        <v>0</v>
      </c>
      <c r="BZ140" s="269">
        <f t="shared" si="169"/>
        <v>0</v>
      </c>
      <c r="CA140" s="269">
        <f t="shared" si="170"/>
        <v>0</v>
      </c>
      <c r="CB140" s="269">
        <f t="shared" si="171"/>
        <v>0</v>
      </c>
      <c r="CC140" s="60"/>
      <c r="CD140" s="271">
        <f t="shared" si="172"/>
        <v>0</v>
      </c>
      <c r="CE140" s="272">
        <f t="shared" si="173"/>
        <v>0</v>
      </c>
      <c r="CF140" s="273">
        <f t="shared" si="174"/>
        <v>0</v>
      </c>
    </row>
    <row r="141" spans="1:84" s="153" customFormat="1" x14ac:dyDescent="0.2">
      <c r="A141" s="249"/>
      <c r="B141" s="183"/>
      <c r="C141" s="182"/>
      <c r="D141" s="184"/>
      <c r="E141" s="257" t="str">
        <f>IF(D141="","",(VLOOKUP(O141,Parametre!$A$15:$B$21,2)))</f>
        <v/>
      </c>
      <c r="F141" s="197"/>
      <c r="G141" s="198"/>
      <c r="H141" s="199"/>
      <c r="I141" s="199"/>
      <c r="J141" s="198"/>
      <c r="K141" s="200"/>
      <c r="L141" s="251"/>
      <c r="M141" s="157"/>
      <c r="N141" s="60"/>
      <c r="O141" s="258" t="str">
        <f t="shared" si="122"/>
        <v/>
      </c>
      <c r="P141" s="259">
        <f t="shared" si="151"/>
        <v>0</v>
      </c>
      <c r="Q141" s="259">
        <f t="shared" si="152"/>
        <v>0</v>
      </c>
      <c r="R141" s="60"/>
      <c r="S141" s="260">
        <f t="shared" si="123"/>
        <v>0</v>
      </c>
      <c r="T141" s="261"/>
      <c r="U141" s="262">
        <f t="shared" si="124"/>
        <v>0</v>
      </c>
      <c r="V141" s="262">
        <f t="shared" si="125"/>
        <v>0</v>
      </c>
      <c r="W141" s="60"/>
      <c r="X141" s="263">
        <f t="shared" si="118"/>
        <v>0</v>
      </c>
      <c r="Y141" s="264">
        <f t="shared" si="119"/>
        <v>0</v>
      </c>
      <c r="Z141" s="265"/>
      <c r="AA141" s="263">
        <f t="shared" si="120"/>
        <v>0</v>
      </c>
      <c r="AB141" s="264">
        <f t="shared" si="121"/>
        <v>0</v>
      </c>
      <c r="AC141" s="60"/>
      <c r="AD141" s="60" t="str">
        <f>IF(A141="","",(VLOOKUP(O141,Parametre!$E$2:$F$8,2)))</f>
        <v/>
      </c>
      <c r="AE141" s="60"/>
      <c r="AF141" s="266">
        <f t="shared" si="153"/>
        <v>0</v>
      </c>
      <c r="AG141" s="267">
        <f t="shared" si="154"/>
        <v>0</v>
      </c>
      <c r="AH141" s="267">
        <f t="shared" si="126"/>
        <v>0</v>
      </c>
      <c r="AI141" s="267">
        <f t="shared" si="155"/>
        <v>0</v>
      </c>
      <c r="AJ141" s="268">
        <f t="shared" si="156"/>
        <v>0</v>
      </c>
      <c r="AK141" s="60"/>
      <c r="AL141" s="266">
        <f t="shared" si="175"/>
        <v>0</v>
      </c>
      <c r="AM141" s="267">
        <f t="shared" si="157"/>
        <v>0</v>
      </c>
      <c r="AN141" s="267">
        <f t="shared" si="158"/>
        <v>0</v>
      </c>
      <c r="AO141" s="267">
        <f t="shared" si="159"/>
        <v>0</v>
      </c>
      <c r="AP141" s="268">
        <f t="shared" si="160"/>
        <v>0</v>
      </c>
      <c r="AQ141" s="60"/>
      <c r="AR141" s="266">
        <f t="shared" si="161"/>
        <v>0</v>
      </c>
      <c r="AS141" s="60"/>
      <c r="AT141" s="269">
        <f t="shared" si="127"/>
        <v>0</v>
      </c>
      <c r="AU141" s="269">
        <f t="shared" si="128"/>
        <v>0</v>
      </c>
      <c r="AV141" s="269">
        <f t="shared" si="129"/>
        <v>0</v>
      </c>
      <c r="AW141" s="270">
        <f t="shared" si="130"/>
        <v>0</v>
      </c>
      <c r="AX141" s="270">
        <f t="shared" si="131"/>
        <v>0</v>
      </c>
      <c r="AY141" s="270">
        <f t="shared" si="132"/>
        <v>0</v>
      </c>
      <c r="AZ141" s="269">
        <f t="shared" si="133"/>
        <v>0</v>
      </c>
      <c r="BA141" s="269">
        <f t="shared" si="134"/>
        <v>0</v>
      </c>
      <c r="BB141" s="269">
        <f t="shared" si="135"/>
        <v>0</v>
      </c>
      <c r="BC141" s="270">
        <f t="shared" si="136"/>
        <v>0</v>
      </c>
      <c r="BD141" s="270">
        <f t="shared" si="137"/>
        <v>0</v>
      </c>
      <c r="BE141" s="270">
        <f t="shared" si="138"/>
        <v>0</v>
      </c>
      <c r="BF141" s="269">
        <f t="shared" si="162"/>
        <v>0</v>
      </c>
      <c r="BG141" s="269">
        <f t="shared" si="163"/>
        <v>0</v>
      </c>
      <c r="BH141" s="269">
        <f t="shared" si="164"/>
        <v>0</v>
      </c>
      <c r="BI141" s="269">
        <f t="shared" si="165"/>
        <v>0</v>
      </c>
      <c r="BJ141" s="269">
        <f t="shared" si="166"/>
        <v>0</v>
      </c>
      <c r="BK141" s="60"/>
      <c r="BL141" s="269">
        <f t="shared" si="139"/>
        <v>0</v>
      </c>
      <c r="BM141" s="269">
        <f t="shared" si="140"/>
        <v>0</v>
      </c>
      <c r="BN141" s="269">
        <f t="shared" si="141"/>
        <v>0</v>
      </c>
      <c r="BO141" s="270">
        <f t="shared" si="142"/>
        <v>0</v>
      </c>
      <c r="BP141" s="270">
        <f t="shared" si="143"/>
        <v>0</v>
      </c>
      <c r="BQ141" s="270">
        <f t="shared" si="144"/>
        <v>0</v>
      </c>
      <c r="BR141" s="269">
        <f t="shared" si="145"/>
        <v>0</v>
      </c>
      <c r="BS141" s="269">
        <f t="shared" si="146"/>
        <v>0</v>
      </c>
      <c r="BT141" s="269">
        <f t="shared" si="147"/>
        <v>0</v>
      </c>
      <c r="BU141" s="270">
        <f t="shared" si="148"/>
        <v>0</v>
      </c>
      <c r="BV141" s="270">
        <f t="shared" si="149"/>
        <v>0</v>
      </c>
      <c r="BW141" s="270">
        <f t="shared" si="150"/>
        <v>0</v>
      </c>
      <c r="BX141" s="269">
        <f t="shared" si="167"/>
        <v>0</v>
      </c>
      <c r="BY141" s="269">
        <f t="shared" si="168"/>
        <v>0</v>
      </c>
      <c r="BZ141" s="269">
        <f t="shared" si="169"/>
        <v>0</v>
      </c>
      <c r="CA141" s="269">
        <f t="shared" si="170"/>
        <v>0</v>
      </c>
      <c r="CB141" s="269">
        <f t="shared" si="171"/>
        <v>0</v>
      </c>
      <c r="CC141" s="60"/>
      <c r="CD141" s="271">
        <f t="shared" si="172"/>
        <v>0</v>
      </c>
      <c r="CE141" s="272">
        <f t="shared" si="173"/>
        <v>0</v>
      </c>
      <c r="CF141" s="273">
        <f t="shared" si="174"/>
        <v>0</v>
      </c>
    </row>
    <row r="142" spans="1:84" s="153" customFormat="1" x14ac:dyDescent="0.2">
      <c r="A142" s="249"/>
      <c r="B142" s="183"/>
      <c r="C142" s="182"/>
      <c r="D142" s="184"/>
      <c r="E142" s="257" t="str">
        <f>IF(D142="","",(VLOOKUP(O142,Parametre!$A$15:$B$21,2)))</f>
        <v/>
      </c>
      <c r="F142" s="197"/>
      <c r="G142" s="198"/>
      <c r="H142" s="199"/>
      <c r="I142" s="199"/>
      <c r="J142" s="198"/>
      <c r="K142" s="200"/>
      <c r="L142" s="251"/>
      <c r="M142" s="157"/>
      <c r="N142" s="60"/>
      <c r="O142" s="258" t="str">
        <f t="shared" si="122"/>
        <v/>
      </c>
      <c r="P142" s="259">
        <f t="shared" si="151"/>
        <v>0</v>
      </c>
      <c r="Q142" s="259">
        <f t="shared" si="152"/>
        <v>0</v>
      </c>
      <c r="R142" s="60"/>
      <c r="S142" s="260">
        <f t="shared" si="123"/>
        <v>0</v>
      </c>
      <c r="T142" s="261"/>
      <c r="U142" s="262">
        <f t="shared" si="124"/>
        <v>0</v>
      </c>
      <c r="V142" s="262">
        <f t="shared" si="125"/>
        <v>0</v>
      </c>
      <c r="W142" s="60"/>
      <c r="X142" s="263">
        <f t="shared" si="118"/>
        <v>0</v>
      </c>
      <c r="Y142" s="264">
        <f t="shared" si="119"/>
        <v>0</v>
      </c>
      <c r="Z142" s="265"/>
      <c r="AA142" s="263">
        <f t="shared" si="120"/>
        <v>0</v>
      </c>
      <c r="AB142" s="264">
        <f t="shared" si="121"/>
        <v>0</v>
      </c>
      <c r="AC142" s="60"/>
      <c r="AD142" s="60" t="str">
        <f>IF(A142="","",(VLOOKUP(O142,Parametre!$E$2:$F$8,2)))</f>
        <v/>
      </c>
      <c r="AE142" s="60"/>
      <c r="AF142" s="266">
        <f t="shared" si="153"/>
        <v>0</v>
      </c>
      <c r="AG142" s="267">
        <f t="shared" si="154"/>
        <v>0</v>
      </c>
      <c r="AH142" s="267">
        <f t="shared" si="126"/>
        <v>0</v>
      </c>
      <c r="AI142" s="267">
        <f t="shared" si="155"/>
        <v>0</v>
      </c>
      <c r="AJ142" s="268">
        <f t="shared" si="156"/>
        <v>0</v>
      </c>
      <c r="AK142" s="60"/>
      <c r="AL142" s="266">
        <f t="shared" si="175"/>
        <v>0</v>
      </c>
      <c r="AM142" s="267">
        <f t="shared" si="157"/>
        <v>0</v>
      </c>
      <c r="AN142" s="267">
        <f t="shared" si="158"/>
        <v>0</v>
      </c>
      <c r="AO142" s="267">
        <f t="shared" si="159"/>
        <v>0</v>
      </c>
      <c r="AP142" s="268">
        <f t="shared" si="160"/>
        <v>0</v>
      </c>
      <c r="AQ142" s="60"/>
      <c r="AR142" s="266">
        <f t="shared" si="161"/>
        <v>0</v>
      </c>
      <c r="AS142" s="60"/>
      <c r="AT142" s="269">
        <f t="shared" si="127"/>
        <v>0</v>
      </c>
      <c r="AU142" s="269">
        <f t="shared" si="128"/>
        <v>0</v>
      </c>
      <c r="AV142" s="269">
        <f t="shared" si="129"/>
        <v>0</v>
      </c>
      <c r="AW142" s="270">
        <f t="shared" si="130"/>
        <v>0</v>
      </c>
      <c r="AX142" s="270">
        <f t="shared" si="131"/>
        <v>0</v>
      </c>
      <c r="AY142" s="270">
        <f t="shared" si="132"/>
        <v>0</v>
      </c>
      <c r="AZ142" s="269">
        <f t="shared" si="133"/>
        <v>0</v>
      </c>
      <c r="BA142" s="269">
        <f t="shared" si="134"/>
        <v>0</v>
      </c>
      <c r="BB142" s="269">
        <f t="shared" si="135"/>
        <v>0</v>
      </c>
      <c r="BC142" s="270">
        <f t="shared" si="136"/>
        <v>0</v>
      </c>
      <c r="BD142" s="270">
        <f t="shared" si="137"/>
        <v>0</v>
      </c>
      <c r="BE142" s="270">
        <f t="shared" si="138"/>
        <v>0</v>
      </c>
      <c r="BF142" s="269">
        <f t="shared" si="162"/>
        <v>0</v>
      </c>
      <c r="BG142" s="269">
        <f t="shared" si="163"/>
        <v>0</v>
      </c>
      <c r="BH142" s="269">
        <f t="shared" si="164"/>
        <v>0</v>
      </c>
      <c r="BI142" s="269">
        <f t="shared" si="165"/>
        <v>0</v>
      </c>
      <c r="BJ142" s="269">
        <f t="shared" si="166"/>
        <v>0</v>
      </c>
      <c r="BK142" s="60"/>
      <c r="BL142" s="269">
        <f t="shared" si="139"/>
        <v>0</v>
      </c>
      <c r="BM142" s="269">
        <f t="shared" si="140"/>
        <v>0</v>
      </c>
      <c r="BN142" s="269">
        <f t="shared" si="141"/>
        <v>0</v>
      </c>
      <c r="BO142" s="270">
        <f t="shared" si="142"/>
        <v>0</v>
      </c>
      <c r="BP142" s="270">
        <f t="shared" si="143"/>
        <v>0</v>
      </c>
      <c r="BQ142" s="270">
        <f t="shared" si="144"/>
        <v>0</v>
      </c>
      <c r="BR142" s="269">
        <f t="shared" si="145"/>
        <v>0</v>
      </c>
      <c r="BS142" s="269">
        <f t="shared" si="146"/>
        <v>0</v>
      </c>
      <c r="BT142" s="269">
        <f t="shared" si="147"/>
        <v>0</v>
      </c>
      <c r="BU142" s="270">
        <f t="shared" si="148"/>
        <v>0</v>
      </c>
      <c r="BV142" s="270">
        <f t="shared" si="149"/>
        <v>0</v>
      </c>
      <c r="BW142" s="270">
        <f t="shared" si="150"/>
        <v>0</v>
      </c>
      <c r="BX142" s="269">
        <f t="shared" si="167"/>
        <v>0</v>
      </c>
      <c r="BY142" s="269">
        <f t="shared" si="168"/>
        <v>0</v>
      </c>
      <c r="BZ142" s="269">
        <f t="shared" si="169"/>
        <v>0</v>
      </c>
      <c r="CA142" s="269">
        <f t="shared" si="170"/>
        <v>0</v>
      </c>
      <c r="CB142" s="269">
        <f t="shared" si="171"/>
        <v>0</v>
      </c>
      <c r="CC142" s="60"/>
      <c r="CD142" s="271">
        <f t="shared" si="172"/>
        <v>0</v>
      </c>
      <c r="CE142" s="272">
        <f t="shared" si="173"/>
        <v>0</v>
      </c>
      <c r="CF142" s="273">
        <f t="shared" si="174"/>
        <v>0</v>
      </c>
    </row>
    <row r="143" spans="1:84" s="153" customFormat="1" x14ac:dyDescent="0.2">
      <c r="A143" s="249"/>
      <c r="B143" s="183"/>
      <c r="C143" s="182"/>
      <c r="D143" s="184"/>
      <c r="E143" s="257" t="str">
        <f>IF(D143="","",(VLOOKUP(O143,Parametre!$A$15:$B$21,2)))</f>
        <v/>
      </c>
      <c r="F143" s="197"/>
      <c r="G143" s="198"/>
      <c r="H143" s="199"/>
      <c r="I143" s="199"/>
      <c r="J143" s="198"/>
      <c r="K143" s="200"/>
      <c r="L143" s="251"/>
      <c r="M143" s="157"/>
      <c r="N143" s="60"/>
      <c r="O143" s="258" t="str">
        <f t="shared" si="122"/>
        <v/>
      </c>
      <c r="P143" s="259">
        <f t="shared" si="151"/>
        <v>0</v>
      </c>
      <c r="Q143" s="259">
        <f t="shared" si="152"/>
        <v>0</v>
      </c>
      <c r="R143" s="60"/>
      <c r="S143" s="260">
        <f t="shared" si="123"/>
        <v>0</v>
      </c>
      <c r="T143" s="261"/>
      <c r="U143" s="262">
        <f t="shared" si="124"/>
        <v>0</v>
      </c>
      <c r="V143" s="262">
        <f t="shared" si="125"/>
        <v>0</v>
      </c>
      <c r="W143" s="60"/>
      <c r="X143" s="263">
        <f t="shared" ref="X143:X206" si="176">U143</f>
        <v>0</v>
      </c>
      <c r="Y143" s="264">
        <f t="shared" ref="Y143:Y206" si="177">X143*24</f>
        <v>0</v>
      </c>
      <c r="Z143" s="265"/>
      <c r="AA143" s="263">
        <f t="shared" ref="AA143:AA206" si="178">V143</f>
        <v>0</v>
      </c>
      <c r="AB143" s="264">
        <f t="shared" ref="AB143:AB206" si="179">AA143*24</f>
        <v>0</v>
      </c>
      <c r="AC143" s="60"/>
      <c r="AD143" s="60" t="str">
        <f>IF(A143="","",(VLOOKUP(O143,Parametre!$E$2:$F$8,2)))</f>
        <v/>
      </c>
      <c r="AE143" s="60"/>
      <c r="AF143" s="266">
        <f t="shared" si="153"/>
        <v>0</v>
      </c>
      <c r="AG143" s="267">
        <f t="shared" si="154"/>
        <v>0</v>
      </c>
      <c r="AH143" s="267">
        <f t="shared" si="126"/>
        <v>0</v>
      </c>
      <c r="AI143" s="267">
        <f t="shared" si="155"/>
        <v>0</v>
      </c>
      <c r="AJ143" s="268">
        <f t="shared" si="156"/>
        <v>0</v>
      </c>
      <c r="AK143" s="60"/>
      <c r="AL143" s="266">
        <f t="shared" si="175"/>
        <v>0</v>
      </c>
      <c r="AM143" s="267">
        <f t="shared" si="157"/>
        <v>0</v>
      </c>
      <c r="AN143" s="267">
        <f t="shared" si="158"/>
        <v>0</v>
      </c>
      <c r="AO143" s="267">
        <f t="shared" si="159"/>
        <v>0</v>
      </c>
      <c r="AP143" s="268">
        <f t="shared" si="160"/>
        <v>0</v>
      </c>
      <c r="AQ143" s="60"/>
      <c r="AR143" s="266">
        <f t="shared" si="161"/>
        <v>0</v>
      </c>
      <c r="AS143" s="60"/>
      <c r="AT143" s="269">
        <f t="shared" si="127"/>
        <v>0</v>
      </c>
      <c r="AU143" s="269">
        <f t="shared" si="128"/>
        <v>0</v>
      </c>
      <c r="AV143" s="269">
        <f t="shared" si="129"/>
        <v>0</v>
      </c>
      <c r="AW143" s="270">
        <f t="shared" si="130"/>
        <v>0</v>
      </c>
      <c r="AX143" s="270">
        <f t="shared" si="131"/>
        <v>0</v>
      </c>
      <c r="AY143" s="270">
        <f t="shared" si="132"/>
        <v>0</v>
      </c>
      <c r="AZ143" s="269">
        <f t="shared" si="133"/>
        <v>0</v>
      </c>
      <c r="BA143" s="269">
        <f t="shared" si="134"/>
        <v>0</v>
      </c>
      <c r="BB143" s="269">
        <f t="shared" si="135"/>
        <v>0</v>
      </c>
      <c r="BC143" s="270">
        <f t="shared" si="136"/>
        <v>0</v>
      </c>
      <c r="BD143" s="270">
        <f t="shared" si="137"/>
        <v>0</v>
      </c>
      <c r="BE143" s="270">
        <f t="shared" si="138"/>
        <v>0</v>
      </c>
      <c r="BF143" s="269">
        <f t="shared" si="162"/>
        <v>0</v>
      </c>
      <c r="BG143" s="269">
        <f t="shared" si="163"/>
        <v>0</v>
      </c>
      <c r="BH143" s="269">
        <f t="shared" si="164"/>
        <v>0</v>
      </c>
      <c r="BI143" s="269">
        <f t="shared" si="165"/>
        <v>0</v>
      </c>
      <c r="BJ143" s="269">
        <f t="shared" si="166"/>
        <v>0</v>
      </c>
      <c r="BK143" s="60"/>
      <c r="BL143" s="269">
        <f t="shared" si="139"/>
        <v>0</v>
      </c>
      <c r="BM143" s="269">
        <f t="shared" si="140"/>
        <v>0</v>
      </c>
      <c r="BN143" s="269">
        <f t="shared" si="141"/>
        <v>0</v>
      </c>
      <c r="BO143" s="270">
        <f t="shared" si="142"/>
        <v>0</v>
      </c>
      <c r="BP143" s="270">
        <f t="shared" si="143"/>
        <v>0</v>
      </c>
      <c r="BQ143" s="270">
        <f t="shared" si="144"/>
        <v>0</v>
      </c>
      <c r="BR143" s="269">
        <f t="shared" si="145"/>
        <v>0</v>
      </c>
      <c r="BS143" s="269">
        <f t="shared" si="146"/>
        <v>0</v>
      </c>
      <c r="BT143" s="269">
        <f t="shared" si="147"/>
        <v>0</v>
      </c>
      <c r="BU143" s="270">
        <f t="shared" si="148"/>
        <v>0</v>
      </c>
      <c r="BV143" s="270">
        <f t="shared" si="149"/>
        <v>0</v>
      </c>
      <c r="BW143" s="270">
        <f t="shared" si="150"/>
        <v>0</v>
      </c>
      <c r="BX143" s="269">
        <f t="shared" si="167"/>
        <v>0</v>
      </c>
      <c r="BY143" s="269">
        <f t="shared" si="168"/>
        <v>0</v>
      </c>
      <c r="BZ143" s="269">
        <f t="shared" si="169"/>
        <v>0</v>
      </c>
      <c r="CA143" s="269">
        <f t="shared" si="170"/>
        <v>0</v>
      </c>
      <c r="CB143" s="269">
        <f t="shared" si="171"/>
        <v>0</v>
      </c>
      <c r="CC143" s="60"/>
      <c r="CD143" s="271">
        <f t="shared" si="172"/>
        <v>0</v>
      </c>
      <c r="CE143" s="272">
        <f t="shared" si="173"/>
        <v>0</v>
      </c>
      <c r="CF143" s="273">
        <f t="shared" si="174"/>
        <v>0</v>
      </c>
    </row>
    <row r="144" spans="1:84" s="153" customFormat="1" x14ac:dyDescent="0.2">
      <c r="A144" s="249"/>
      <c r="B144" s="183"/>
      <c r="C144" s="182"/>
      <c r="D144" s="184"/>
      <c r="E144" s="257" t="str">
        <f>IF(D144="","",(VLOOKUP(O144,Parametre!$A$15:$B$21,2)))</f>
        <v/>
      </c>
      <c r="F144" s="197"/>
      <c r="G144" s="198"/>
      <c r="H144" s="199"/>
      <c r="I144" s="199"/>
      <c r="J144" s="198"/>
      <c r="K144" s="200"/>
      <c r="L144" s="251"/>
      <c r="M144" s="157" t="s">
        <v>56</v>
      </c>
      <c r="N144" s="60"/>
      <c r="O144" s="258" t="str">
        <f t="shared" si="122"/>
        <v/>
      </c>
      <c r="P144" s="259">
        <f t="shared" si="151"/>
        <v>0</v>
      </c>
      <c r="Q144" s="259">
        <f t="shared" si="152"/>
        <v>0</v>
      </c>
      <c r="R144" s="60"/>
      <c r="S144" s="260">
        <f t="shared" si="123"/>
        <v>0</v>
      </c>
      <c r="T144" s="261"/>
      <c r="U144" s="262">
        <f t="shared" si="124"/>
        <v>0</v>
      </c>
      <c r="V144" s="262">
        <f t="shared" si="125"/>
        <v>0</v>
      </c>
      <c r="W144" s="60"/>
      <c r="X144" s="263">
        <f t="shared" si="176"/>
        <v>0</v>
      </c>
      <c r="Y144" s="264">
        <f t="shared" si="177"/>
        <v>0</v>
      </c>
      <c r="Z144" s="265"/>
      <c r="AA144" s="263">
        <f t="shared" si="178"/>
        <v>0</v>
      </c>
      <c r="AB144" s="264">
        <f t="shared" si="179"/>
        <v>0</v>
      </c>
      <c r="AC144" s="60"/>
      <c r="AD144" s="60" t="str">
        <f>IF(A144="","",(VLOOKUP(O144,Parametre!$E$2:$F$8,2)))</f>
        <v/>
      </c>
      <c r="AE144" s="60"/>
      <c r="AF144" s="266">
        <f t="shared" si="153"/>
        <v>0</v>
      </c>
      <c r="AG144" s="267">
        <f t="shared" si="154"/>
        <v>0</v>
      </c>
      <c r="AH144" s="267">
        <f t="shared" si="126"/>
        <v>0</v>
      </c>
      <c r="AI144" s="267">
        <f t="shared" si="155"/>
        <v>0</v>
      </c>
      <c r="AJ144" s="268">
        <f t="shared" si="156"/>
        <v>0</v>
      </c>
      <c r="AK144" s="60"/>
      <c r="AL144" s="266">
        <f t="shared" si="175"/>
        <v>0</v>
      </c>
      <c r="AM144" s="267">
        <f t="shared" si="157"/>
        <v>0</v>
      </c>
      <c r="AN144" s="267">
        <f t="shared" si="158"/>
        <v>0</v>
      </c>
      <c r="AO144" s="267">
        <f t="shared" si="159"/>
        <v>0</v>
      </c>
      <c r="AP144" s="268">
        <f t="shared" si="160"/>
        <v>0</v>
      </c>
      <c r="AQ144" s="60"/>
      <c r="AR144" s="266">
        <f t="shared" si="161"/>
        <v>0</v>
      </c>
      <c r="AS144" s="60"/>
      <c r="AT144" s="269">
        <f t="shared" si="127"/>
        <v>0</v>
      </c>
      <c r="AU144" s="269">
        <f t="shared" si="128"/>
        <v>0</v>
      </c>
      <c r="AV144" s="269">
        <f t="shared" si="129"/>
        <v>0</v>
      </c>
      <c r="AW144" s="270">
        <f t="shared" si="130"/>
        <v>0</v>
      </c>
      <c r="AX144" s="270">
        <f t="shared" si="131"/>
        <v>0</v>
      </c>
      <c r="AY144" s="270">
        <f t="shared" si="132"/>
        <v>0</v>
      </c>
      <c r="AZ144" s="269">
        <f t="shared" si="133"/>
        <v>0</v>
      </c>
      <c r="BA144" s="269">
        <f t="shared" si="134"/>
        <v>0</v>
      </c>
      <c r="BB144" s="269">
        <f t="shared" si="135"/>
        <v>0</v>
      </c>
      <c r="BC144" s="270">
        <f t="shared" si="136"/>
        <v>0</v>
      </c>
      <c r="BD144" s="270">
        <f t="shared" si="137"/>
        <v>0</v>
      </c>
      <c r="BE144" s="270">
        <f t="shared" si="138"/>
        <v>0</v>
      </c>
      <c r="BF144" s="269">
        <f t="shared" si="162"/>
        <v>0</v>
      </c>
      <c r="BG144" s="269">
        <f t="shared" si="163"/>
        <v>0</v>
      </c>
      <c r="BH144" s="269">
        <f t="shared" si="164"/>
        <v>0</v>
      </c>
      <c r="BI144" s="269">
        <f t="shared" si="165"/>
        <v>0</v>
      </c>
      <c r="BJ144" s="269">
        <f t="shared" si="166"/>
        <v>0</v>
      </c>
      <c r="BK144" s="60"/>
      <c r="BL144" s="269">
        <f t="shared" si="139"/>
        <v>0</v>
      </c>
      <c r="BM144" s="269">
        <f t="shared" si="140"/>
        <v>0</v>
      </c>
      <c r="BN144" s="269">
        <f t="shared" si="141"/>
        <v>0</v>
      </c>
      <c r="BO144" s="270">
        <f t="shared" si="142"/>
        <v>0</v>
      </c>
      <c r="BP144" s="270">
        <f t="shared" si="143"/>
        <v>0</v>
      </c>
      <c r="BQ144" s="270">
        <f t="shared" si="144"/>
        <v>0</v>
      </c>
      <c r="BR144" s="269">
        <f t="shared" si="145"/>
        <v>0</v>
      </c>
      <c r="BS144" s="269">
        <f t="shared" si="146"/>
        <v>0</v>
      </c>
      <c r="BT144" s="269">
        <f t="shared" si="147"/>
        <v>0</v>
      </c>
      <c r="BU144" s="270">
        <f t="shared" si="148"/>
        <v>0</v>
      </c>
      <c r="BV144" s="270">
        <f t="shared" si="149"/>
        <v>0</v>
      </c>
      <c r="BW144" s="270">
        <f t="shared" si="150"/>
        <v>0</v>
      </c>
      <c r="BX144" s="269">
        <f t="shared" si="167"/>
        <v>0</v>
      </c>
      <c r="BY144" s="269">
        <f t="shared" si="168"/>
        <v>0</v>
      </c>
      <c r="BZ144" s="269">
        <f t="shared" si="169"/>
        <v>0</v>
      </c>
      <c r="CA144" s="269">
        <f t="shared" si="170"/>
        <v>0</v>
      </c>
      <c r="CB144" s="269">
        <f t="shared" si="171"/>
        <v>0</v>
      </c>
      <c r="CC144" s="60"/>
      <c r="CD144" s="271">
        <f t="shared" si="172"/>
        <v>0</v>
      </c>
      <c r="CE144" s="272">
        <f t="shared" si="173"/>
        <v>0</v>
      </c>
      <c r="CF144" s="273">
        <f t="shared" si="174"/>
        <v>0</v>
      </c>
    </row>
    <row r="145" spans="1:84" s="153" customFormat="1" x14ac:dyDescent="0.2">
      <c r="A145" s="249"/>
      <c r="B145" s="183"/>
      <c r="C145" s="182"/>
      <c r="D145" s="184"/>
      <c r="E145" s="257" t="str">
        <f>IF(D145="","",(VLOOKUP(O145,Parametre!$A$15:$B$21,2)))</f>
        <v/>
      </c>
      <c r="F145" s="197"/>
      <c r="G145" s="198"/>
      <c r="H145" s="199"/>
      <c r="I145" s="199"/>
      <c r="J145" s="198"/>
      <c r="K145" s="200"/>
      <c r="L145" s="251"/>
      <c r="M145" s="157" t="s">
        <v>57</v>
      </c>
      <c r="N145" s="60"/>
      <c r="O145" s="258" t="str">
        <f t="shared" si="122"/>
        <v/>
      </c>
      <c r="P145" s="259">
        <f t="shared" si="151"/>
        <v>0</v>
      </c>
      <c r="Q145" s="259">
        <f t="shared" si="152"/>
        <v>0</v>
      </c>
      <c r="R145" s="60"/>
      <c r="S145" s="260">
        <f t="shared" si="123"/>
        <v>0</v>
      </c>
      <c r="T145" s="261"/>
      <c r="U145" s="262">
        <f t="shared" si="124"/>
        <v>0</v>
      </c>
      <c r="V145" s="262">
        <f t="shared" si="125"/>
        <v>0</v>
      </c>
      <c r="W145" s="60"/>
      <c r="X145" s="263">
        <f t="shared" si="176"/>
        <v>0</v>
      </c>
      <c r="Y145" s="264">
        <f t="shared" si="177"/>
        <v>0</v>
      </c>
      <c r="Z145" s="265"/>
      <c r="AA145" s="263">
        <f t="shared" si="178"/>
        <v>0</v>
      </c>
      <c r="AB145" s="264">
        <f t="shared" si="179"/>
        <v>0</v>
      </c>
      <c r="AC145" s="60"/>
      <c r="AD145" s="60" t="str">
        <f>IF(A145="","",(VLOOKUP(O145,Parametre!$E$2:$F$8,2)))</f>
        <v/>
      </c>
      <c r="AE145" s="60"/>
      <c r="AF145" s="266">
        <f t="shared" si="153"/>
        <v>0</v>
      </c>
      <c r="AG145" s="267">
        <f t="shared" si="154"/>
        <v>0</v>
      </c>
      <c r="AH145" s="267">
        <f t="shared" si="126"/>
        <v>0</v>
      </c>
      <c r="AI145" s="267">
        <f t="shared" si="155"/>
        <v>0</v>
      </c>
      <c r="AJ145" s="268">
        <f t="shared" si="156"/>
        <v>0</v>
      </c>
      <c r="AK145" s="60"/>
      <c r="AL145" s="266">
        <f t="shared" si="175"/>
        <v>0</v>
      </c>
      <c r="AM145" s="267">
        <f t="shared" si="157"/>
        <v>0</v>
      </c>
      <c r="AN145" s="267">
        <f t="shared" si="158"/>
        <v>0</v>
      </c>
      <c r="AO145" s="267">
        <f t="shared" si="159"/>
        <v>0</v>
      </c>
      <c r="AP145" s="268">
        <f t="shared" si="160"/>
        <v>0</v>
      </c>
      <c r="AQ145" s="60"/>
      <c r="AR145" s="266">
        <f t="shared" si="161"/>
        <v>0</v>
      </c>
      <c r="AS145" s="60"/>
      <c r="AT145" s="269">
        <f t="shared" si="127"/>
        <v>0</v>
      </c>
      <c r="AU145" s="269">
        <f t="shared" si="128"/>
        <v>0</v>
      </c>
      <c r="AV145" s="269">
        <f t="shared" si="129"/>
        <v>0</v>
      </c>
      <c r="AW145" s="270">
        <f t="shared" si="130"/>
        <v>0</v>
      </c>
      <c r="AX145" s="270">
        <f t="shared" si="131"/>
        <v>0</v>
      </c>
      <c r="AY145" s="270">
        <f t="shared" si="132"/>
        <v>0</v>
      </c>
      <c r="AZ145" s="269">
        <f t="shared" si="133"/>
        <v>0</v>
      </c>
      <c r="BA145" s="269">
        <f t="shared" si="134"/>
        <v>0</v>
      </c>
      <c r="BB145" s="269">
        <f t="shared" si="135"/>
        <v>0</v>
      </c>
      <c r="BC145" s="270">
        <f t="shared" si="136"/>
        <v>0</v>
      </c>
      <c r="BD145" s="270">
        <f t="shared" si="137"/>
        <v>0</v>
      </c>
      <c r="BE145" s="270">
        <f t="shared" si="138"/>
        <v>0</v>
      </c>
      <c r="BF145" s="269">
        <f t="shared" si="162"/>
        <v>0</v>
      </c>
      <c r="BG145" s="269">
        <f t="shared" si="163"/>
        <v>0</v>
      </c>
      <c r="BH145" s="269">
        <f t="shared" si="164"/>
        <v>0</v>
      </c>
      <c r="BI145" s="269">
        <f t="shared" si="165"/>
        <v>0</v>
      </c>
      <c r="BJ145" s="269">
        <f t="shared" si="166"/>
        <v>0</v>
      </c>
      <c r="BK145" s="60"/>
      <c r="BL145" s="269">
        <f t="shared" si="139"/>
        <v>0</v>
      </c>
      <c r="BM145" s="269">
        <f t="shared" si="140"/>
        <v>0</v>
      </c>
      <c r="BN145" s="269">
        <f t="shared" si="141"/>
        <v>0</v>
      </c>
      <c r="BO145" s="270">
        <f t="shared" si="142"/>
        <v>0</v>
      </c>
      <c r="BP145" s="270">
        <f t="shared" si="143"/>
        <v>0</v>
      </c>
      <c r="BQ145" s="270">
        <f t="shared" si="144"/>
        <v>0</v>
      </c>
      <c r="BR145" s="269">
        <f t="shared" si="145"/>
        <v>0</v>
      </c>
      <c r="BS145" s="269">
        <f t="shared" si="146"/>
        <v>0</v>
      </c>
      <c r="BT145" s="269">
        <f t="shared" si="147"/>
        <v>0</v>
      </c>
      <c r="BU145" s="270">
        <f t="shared" si="148"/>
        <v>0</v>
      </c>
      <c r="BV145" s="270">
        <f t="shared" si="149"/>
        <v>0</v>
      </c>
      <c r="BW145" s="270">
        <f t="shared" si="150"/>
        <v>0</v>
      </c>
      <c r="BX145" s="269">
        <f t="shared" si="167"/>
        <v>0</v>
      </c>
      <c r="BY145" s="269">
        <f t="shared" si="168"/>
        <v>0</v>
      </c>
      <c r="BZ145" s="269">
        <f t="shared" si="169"/>
        <v>0</v>
      </c>
      <c r="CA145" s="269">
        <f t="shared" si="170"/>
        <v>0</v>
      </c>
      <c r="CB145" s="269">
        <f t="shared" si="171"/>
        <v>0</v>
      </c>
      <c r="CC145" s="60"/>
      <c r="CD145" s="271">
        <f t="shared" si="172"/>
        <v>0</v>
      </c>
      <c r="CE145" s="272">
        <f t="shared" si="173"/>
        <v>0</v>
      </c>
      <c r="CF145" s="273">
        <f t="shared" si="174"/>
        <v>0</v>
      </c>
    </row>
    <row r="146" spans="1:84" s="153" customFormat="1" x14ac:dyDescent="0.2">
      <c r="A146" s="249"/>
      <c r="B146" s="183"/>
      <c r="C146" s="182"/>
      <c r="D146" s="184"/>
      <c r="E146" s="257" t="str">
        <f>IF(D146="","",(VLOOKUP(O146,Parametre!$A$15:$B$21,2)))</f>
        <v/>
      </c>
      <c r="F146" s="197"/>
      <c r="G146" s="198"/>
      <c r="H146" s="199"/>
      <c r="I146" s="199"/>
      <c r="J146" s="198"/>
      <c r="K146" s="200"/>
      <c r="L146" s="251"/>
      <c r="M146" s="157" t="s">
        <v>58</v>
      </c>
      <c r="N146" s="60"/>
      <c r="O146" s="258" t="str">
        <f t="shared" si="122"/>
        <v/>
      </c>
      <c r="P146" s="259">
        <f t="shared" si="151"/>
        <v>0</v>
      </c>
      <c r="Q146" s="259">
        <f t="shared" si="152"/>
        <v>0</v>
      </c>
      <c r="R146" s="60"/>
      <c r="S146" s="260">
        <f t="shared" si="123"/>
        <v>0</v>
      </c>
      <c r="T146" s="261"/>
      <c r="U146" s="262">
        <f t="shared" si="124"/>
        <v>0</v>
      </c>
      <c r="V146" s="262">
        <f t="shared" si="125"/>
        <v>0</v>
      </c>
      <c r="W146" s="60"/>
      <c r="X146" s="263">
        <f t="shared" si="176"/>
        <v>0</v>
      </c>
      <c r="Y146" s="264">
        <f t="shared" si="177"/>
        <v>0</v>
      </c>
      <c r="Z146" s="265"/>
      <c r="AA146" s="263">
        <f t="shared" si="178"/>
        <v>0</v>
      </c>
      <c r="AB146" s="264">
        <f t="shared" si="179"/>
        <v>0</v>
      </c>
      <c r="AC146" s="60"/>
      <c r="AD146" s="60" t="str">
        <f>IF(A146="","",(VLOOKUP(O146,Parametre!$E$2:$F$8,2)))</f>
        <v/>
      </c>
      <c r="AE146" s="60"/>
      <c r="AF146" s="266">
        <f t="shared" si="153"/>
        <v>0</v>
      </c>
      <c r="AG146" s="267">
        <f t="shared" si="154"/>
        <v>0</v>
      </c>
      <c r="AH146" s="267">
        <f t="shared" si="126"/>
        <v>0</v>
      </c>
      <c r="AI146" s="267">
        <f t="shared" si="155"/>
        <v>0</v>
      </c>
      <c r="AJ146" s="268">
        <f t="shared" si="156"/>
        <v>0</v>
      </c>
      <c r="AK146" s="60"/>
      <c r="AL146" s="266">
        <f t="shared" si="175"/>
        <v>0</v>
      </c>
      <c r="AM146" s="267">
        <f t="shared" si="157"/>
        <v>0</v>
      </c>
      <c r="AN146" s="267">
        <f t="shared" si="158"/>
        <v>0</v>
      </c>
      <c r="AO146" s="267">
        <f t="shared" si="159"/>
        <v>0</v>
      </c>
      <c r="AP146" s="268">
        <f t="shared" si="160"/>
        <v>0</v>
      </c>
      <c r="AQ146" s="60"/>
      <c r="AR146" s="266">
        <f t="shared" si="161"/>
        <v>0</v>
      </c>
      <c r="AS146" s="60"/>
      <c r="AT146" s="269">
        <f t="shared" si="127"/>
        <v>0</v>
      </c>
      <c r="AU146" s="269">
        <f t="shared" si="128"/>
        <v>0</v>
      </c>
      <c r="AV146" s="269">
        <f t="shared" si="129"/>
        <v>0</v>
      </c>
      <c r="AW146" s="270">
        <f t="shared" si="130"/>
        <v>0</v>
      </c>
      <c r="AX146" s="270">
        <f t="shared" si="131"/>
        <v>0</v>
      </c>
      <c r="AY146" s="270">
        <f t="shared" si="132"/>
        <v>0</v>
      </c>
      <c r="AZ146" s="269">
        <f t="shared" si="133"/>
        <v>0</v>
      </c>
      <c r="BA146" s="269">
        <f t="shared" si="134"/>
        <v>0</v>
      </c>
      <c r="BB146" s="269">
        <f t="shared" si="135"/>
        <v>0</v>
      </c>
      <c r="BC146" s="270">
        <f t="shared" si="136"/>
        <v>0</v>
      </c>
      <c r="BD146" s="270">
        <f t="shared" si="137"/>
        <v>0</v>
      </c>
      <c r="BE146" s="270">
        <f t="shared" si="138"/>
        <v>0</v>
      </c>
      <c r="BF146" s="269">
        <f t="shared" si="162"/>
        <v>0</v>
      </c>
      <c r="BG146" s="269">
        <f t="shared" si="163"/>
        <v>0</v>
      </c>
      <c r="BH146" s="269">
        <f t="shared" si="164"/>
        <v>0</v>
      </c>
      <c r="BI146" s="269">
        <f t="shared" si="165"/>
        <v>0</v>
      </c>
      <c r="BJ146" s="269">
        <f t="shared" si="166"/>
        <v>0</v>
      </c>
      <c r="BK146" s="60"/>
      <c r="BL146" s="269">
        <f t="shared" si="139"/>
        <v>0</v>
      </c>
      <c r="BM146" s="269">
        <f t="shared" si="140"/>
        <v>0</v>
      </c>
      <c r="BN146" s="269">
        <f t="shared" si="141"/>
        <v>0</v>
      </c>
      <c r="BO146" s="270">
        <f t="shared" si="142"/>
        <v>0</v>
      </c>
      <c r="BP146" s="270">
        <f t="shared" si="143"/>
        <v>0</v>
      </c>
      <c r="BQ146" s="270">
        <f t="shared" si="144"/>
        <v>0</v>
      </c>
      <c r="BR146" s="269">
        <f t="shared" si="145"/>
        <v>0</v>
      </c>
      <c r="BS146" s="269">
        <f t="shared" si="146"/>
        <v>0</v>
      </c>
      <c r="BT146" s="269">
        <f t="shared" si="147"/>
        <v>0</v>
      </c>
      <c r="BU146" s="270">
        <f t="shared" si="148"/>
        <v>0</v>
      </c>
      <c r="BV146" s="270">
        <f t="shared" si="149"/>
        <v>0</v>
      </c>
      <c r="BW146" s="270">
        <f t="shared" si="150"/>
        <v>0</v>
      </c>
      <c r="BX146" s="269">
        <f t="shared" si="167"/>
        <v>0</v>
      </c>
      <c r="BY146" s="269">
        <f t="shared" si="168"/>
        <v>0</v>
      </c>
      <c r="BZ146" s="269">
        <f t="shared" si="169"/>
        <v>0</v>
      </c>
      <c r="CA146" s="269">
        <f t="shared" si="170"/>
        <v>0</v>
      </c>
      <c r="CB146" s="269">
        <f t="shared" si="171"/>
        <v>0</v>
      </c>
      <c r="CC146" s="60"/>
      <c r="CD146" s="271">
        <f t="shared" si="172"/>
        <v>0</v>
      </c>
      <c r="CE146" s="272">
        <f t="shared" si="173"/>
        <v>0</v>
      </c>
      <c r="CF146" s="273">
        <f t="shared" si="174"/>
        <v>0</v>
      </c>
    </row>
    <row r="147" spans="1:84" s="153" customFormat="1" x14ac:dyDescent="0.2">
      <c r="A147" s="249"/>
      <c r="B147" s="183"/>
      <c r="C147" s="182"/>
      <c r="D147" s="184"/>
      <c r="E147" s="257" t="str">
        <f>IF(D147="","",(VLOOKUP(O147,Parametre!$A$15:$B$21,2)))</f>
        <v/>
      </c>
      <c r="F147" s="197"/>
      <c r="G147" s="198"/>
      <c r="H147" s="199"/>
      <c r="I147" s="199"/>
      <c r="J147" s="198"/>
      <c r="K147" s="200"/>
      <c r="L147" s="251"/>
      <c r="M147" s="157" t="s">
        <v>59</v>
      </c>
      <c r="N147" s="60"/>
      <c r="O147" s="258" t="str">
        <f t="shared" si="122"/>
        <v/>
      </c>
      <c r="P147" s="259">
        <f t="shared" si="151"/>
        <v>0</v>
      </c>
      <c r="Q147" s="259">
        <f t="shared" si="152"/>
        <v>0</v>
      </c>
      <c r="R147" s="60"/>
      <c r="S147" s="260">
        <f t="shared" si="123"/>
        <v>0</v>
      </c>
      <c r="T147" s="261"/>
      <c r="U147" s="262">
        <f t="shared" si="124"/>
        <v>0</v>
      </c>
      <c r="V147" s="262">
        <f t="shared" si="125"/>
        <v>0</v>
      </c>
      <c r="W147" s="60"/>
      <c r="X147" s="263">
        <f t="shared" si="176"/>
        <v>0</v>
      </c>
      <c r="Y147" s="264">
        <f t="shared" si="177"/>
        <v>0</v>
      </c>
      <c r="Z147" s="265"/>
      <c r="AA147" s="263">
        <f t="shared" si="178"/>
        <v>0</v>
      </c>
      <c r="AB147" s="264">
        <f t="shared" si="179"/>
        <v>0</v>
      </c>
      <c r="AC147" s="60"/>
      <c r="AD147" s="60" t="str">
        <f>IF(A147="","",(VLOOKUP(O147,Parametre!$E$2:$F$8,2)))</f>
        <v/>
      </c>
      <c r="AE147" s="60"/>
      <c r="AF147" s="266">
        <f t="shared" si="153"/>
        <v>0</v>
      </c>
      <c r="AG147" s="267">
        <f t="shared" si="154"/>
        <v>0</v>
      </c>
      <c r="AH147" s="267">
        <f t="shared" si="126"/>
        <v>0</v>
      </c>
      <c r="AI147" s="267">
        <f t="shared" si="155"/>
        <v>0</v>
      </c>
      <c r="AJ147" s="268">
        <f t="shared" si="156"/>
        <v>0</v>
      </c>
      <c r="AK147" s="60"/>
      <c r="AL147" s="266">
        <f t="shared" si="175"/>
        <v>0</v>
      </c>
      <c r="AM147" s="267">
        <f t="shared" si="157"/>
        <v>0</v>
      </c>
      <c r="AN147" s="267">
        <f t="shared" si="158"/>
        <v>0</v>
      </c>
      <c r="AO147" s="267">
        <f t="shared" si="159"/>
        <v>0</v>
      </c>
      <c r="AP147" s="268">
        <f t="shared" si="160"/>
        <v>0</v>
      </c>
      <c r="AQ147" s="60"/>
      <c r="AR147" s="266">
        <f t="shared" si="161"/>
        <v>0</v>
      </c>
      <c r="AS147" s="60"/>
      <c r="AT147" s="269">
        <f t="shared" si="127"/>
        <v>0</v>
      </c>
      <c r="AU147" s="269">
        <f t="shared" si="128"/>
        <v>0</v>
      </c>
      <c r="AV147" s="269">
        <f t="shared" si="129"/>
        <v>0</v>
      </c>
      <c r="AW147" s="270">
        <f t="shared" si="130"/>
        <v>0</v>
      </c>
      <c r="AX147" s="270">
        <f t="shared" si="131"/>
        <v>0</v>
      </c>
      <c r="AY147" s="270">
        <f t="shared" si="132"/>
        <v>0</v>
      </c>
      <c r="AZ147" s="269">
        <f t="shared" si="133"/>
        <v>0</v>
      </c>
      <c r="BA147" s="269">
        <f t="shared" si="134"/>
        <v>0</v>
      </c>
      <c r="BB147" s="269">
        <f t="shared" si="135"/>
        <v>0</v>
      </c>
      <c r="BC147" s="270">
        <f t="shared" si="136"/>
        <v>0</v>
      </c>
      <c r="BD147" s="270">
        <f t="shared" si="137"/>
        <v>0</v>
      </c>
      <c r="BE147" s="270">
        <f t="shared" si="138"/>
        <v>0</v>
      </c>
      <c r="BF147" s="269">
        <f t="shared" si="162"/>
        <v>0</v>
      </c>
      <c r="BG147" s="269">
        <f t="shared" si="163"/>
        <v>0</v>
      </c>
      <c r="BH147" s="269">
        <f t="shared" si="164"/>
        <v>0</v>
      </c>
      <c r="BI147" s="269">
        <f t="shared" si="165"/>
        <v>0</v>
      </c>
      <c r="BJ147" s="269">
        <f t="shared" si="166"/>
        <v>0</v>
      </c>
      <c r="BK147" s="60"/>
      <c r="BL147" s="269">
        <f t="shared" si="139"/>
        <v>0</v>
      </c>
      <c r="BM147" s="269">
        <f t="shared" si="140"/>
        <v>0</v>
      </c>
      <c r="BN147" s="269">
        <f t="shared" si="141"/>
        <v>0</v>
      </c>
      <c r="BO147" s="270">
        <f t="shared" si="142"/>
        <v>0</v>
      </c>
      <c r="BP147" s="270">
        <f t="shared" si="143"/>
        <v>0</v>
      </c>
      <c r="BQ147" s="270">
        <f t="shared" si="144"/>
        <v>0</v>
      </c>
      <c r="BR147" s="269">
        <f t="shared" si="145"/>
        <v>0</v>
      </c>
      <c r="BS147" s="269">
        <f t="shared" si="146"/>
        <v>0</v>
      </c>
      <c r="BT147" s="269">
        <f t="shared" si="147"/>
        <v>0</v>
      </c>
      <c r="BU147" s="270">
        <f t="shared" si="148"/>
        <v>0</v>
      </c>
      <c r="BV147" s="270">
        <f t="shared" si="149"/>
        <v>0</v>
      </c>
      <c r="BW147" s="270">
        <f t="shared" si="150"/>
        <v>0</v>
      </c>
      <c r="BX147" s="269">
        <f t="shared" si="167"/>
        <v>0</v>
      </c>
      <c r="BY147" s="269">
        <f t="shared" si="168"/>
        <v>0</v>
      </c>
      <c r="BZ147" s="269">
        <f t="shared" si="169"/>
        <v>0</v>
      </c>
      <c r="CA147" s="269">
        <f t="shared" si="170"/>
        <v>0</v>
      </c>
      <c r="CB147" s="269">
        <f t="shared" si="171"/>
        <v>0</v>
      </c>
      <c r="CC147" s="60"/>
      <c r="CD147" s="271">
        <f t="shared" si="172"/>
        <v>0</v>
      </c>
      <c r="CE147" s="272">
        <f t="shared" si="173"/>
        <v>0</v>
      </c>
      <c r="CF147" s="273">
        <f t="shared" si="174"/>
        <v>0</v>
      </c>
    </row>
    <row r="148" spans="1:84" s="153" customFormat="1" x14ac:dyDescent="0.2">
      <c r="A148" s="249"/>
      <c r="B148" s="183"/>
      <c r="C148" s="182"/>
      <c r="D148" s="184"/>
      <c r="E148" s="257" t="str">
        <f>IF(D148="","",(VLOOKUP(O148,Parametre!$A$15:$B$21,2)))</f>
        <v/>
      </c>
      <c r="F148" s="197"/>
      <c r="G148" s="198"/>
      <c r="H148" s="199"/>
      <c r="I148" s="199"/>
      <c r="J148" s="198"/>
      <c r="K148" s="200"/>
      <c r="L148" s="251"/>
      <c r="M148" s="157" t="s">
        <v>60</v>
      </c>
      <c r="N148" s="60"/>
      <c r="O148" s="258" t="str">
        <f t="shared" si="122"/>
        <v/>
      </c>
      <c r="P148" s="259">
        <f t="shared" si="151"/>
        <v>0</v>
      </c>
      <c r="Q148" s="259">
        <f t="shared" si="152"/>
        <v>0</v>
      </c>
      <c r="R148" s="60"/>
      <c r="S148" s="260">
        <f t="shared" si="123"/>
        <v>0</v>
      </c>
      <c r="T148" s="261"/>
      <c r="U148" s="262">
        <f t="shared" si="124"/>
        <v>0</v>
      </c>
      <c r="V148" s="262">
        <f t="shared" si="125"/>
        <v>0</v>
      </c>
      <c r="W148" s="60"/>
      <c r="X148" s="263">
        <f t="shared" si="176"/>
        <v>0</v>
      </c>
      <c r="Y148" s="264">
        <f t="shared" si="177"/>
        <v>0</v>
      </c>
      <c r="Z148" s="265"/>
      <c r="AA148" s="263">
        <f t="shared" si="178"/>
        <v>0</v>
      </c>
      <c r="AB148" s="264">
        <f t="shared" si="179"/>
        <v>0</v>
      </c>
      <c r="AC148" s="60"/>
      <c r="AD148" s="60" t="str">
        <f>IF(A148="","",(VLOOKUP(O148,Parametre!$E$2:$F$8,2)))</f>
        <v/>
      </c>
      <c r="AE148" s="60"/>
      <c r="AF148" s="266">
        <f t="shared" si="153"/>
        <v>0</v>
      </c>
      <c r="AG148" s="267">
        <f t="shared" si="154"/>
        <v>0</v>
      </c>
      <c r="AH148" s="267">
        <f t="shared" si="126"/>
        <v>0</v>
      </c>
      <c r="AI148" s="267">
        <f t="shared" si="155"/>
        <v>0</v>
      </c>
      <c r="AJ148" s="268">
        <f t="shared" si="156"/>
        <v>0</v>
      </c>
      <c r="AK148" s="60"/>
      <c r="AL148" s="266">
        <f t="shared" si="175"/>
        <v>0</v>
      </c>
      <c r="AM148" s="267">
        <f t="shared" si="157"/>
        <v>0</v>
      </c>
      <c r="AN148" s="267">
        <f t="shared" si="158"/>
        <v>0</v>
      </c>
      <c r="AO148" s="267">
        <f t="shared" si="159"/>
        <v>0</v>
      </c>
      <c r="AP148" s="268">
        <f t="shared" si="160"/>
        <v>0</v>
      </c>
      <c r="AQ148" s="60"/>
      <c r="AR148" s="266">
        <f t="shared" si="161"/>
        <v>0</v>
      </c>
      <c r="AS148" s="60"/>
      <c r="AT148" s="269">
        <f t="shared" si="127"/>
        <v>0</v>
      </c>
      <c r="AU148" s="269">
        <f t="shared" si="128"/>
        <v>0</v>
      </c>
      <c r="AV148" s="269">
        <f t="shared" si="129"/>
        <v>0</v>
      </c>
      <c r="AW148" s="270">
        <f t="shared" si="130"/>
        <v>0</v>
      </c>
      <c r="AX148" s="270">
        <f t="shared" si="131"/>
        <v>0</v>
      </c>
      <c r="AY148" s="270">
        <f t="shared" si="132"/>
        <v>0</v>
      </c>
      <c r="AZ148" s="269">
        <f t="shared" si="133"/>
        <v>0</v>
      </c>
      <c r="BA148" s="269">
        <f t="shared" si="134"/>
        <v>0</v>
      </c>
      <c r="BB148" s="269">
        <f t="shared" si="135"/>
        <v>0</v>
      </c>
      <c r="BC148" s="270">
        <f t="shared" si="136"/>
        <v>0</v>
      </c>
      <c r="BD148" s="270">
        <f t="shared" si="137"/>
        <v>0</v>
      </c>
      <c r="BE148" s="270">
        <f t="shared" si="138"/>
        <v>0</v>
      </c>
      <c r="BF148" s="269">
        <f t="shared" si="162"/>
        <v>0</v>
      </c>
      <c r="BG148" s="269">
        <f t="shared" si="163"/>
        <v>0</v>
      </c>
      <c r="BH148" s="269">
        <f t="shared" si="164"/>
        <v>0</v>
      </c>
      <c r="BI148" s="269">
        <f t="shared" si="165"/>
        <v>0</v>
      </c>
      <c r="BJ148" s="269">
        <f t="shared" si="166"/>
        <v>0</v>
      </c>
      <c r="BK148" s="60"/>
      <c r="BL148" s="269">
        <f t="shared" si="139"/>
        <v>0</v>
      </c>
      <c r="BM148" s="269">
        <f t="shared" si="140"/>
        <v>0</v>
      </c>
      <c r="BN148" s="269">
        <f t="shared" si="141"/>
        <v>0</v>
      </c>
      <c r="BO148" s="270">
        <f t="shared" si="142"/>
        <v>0</v>
      </c>
      <c r="BP148" s="270">
        <f t="shared" si="143"/>
        <v>0</v>
      </c>
      <c r="BQ148" s="270">
        <f t="shared" si="144"/>
        <v>0</v>
      </c>
      <c r="BR148" s="269">
        <f t="shared" si="145"/>
        <v>0</v>
      </c>
      <c r="BS148" s="269">
        <f t="shared" si="146"/>
        <v>0</v>
      </c>
      <c r="BT148" s="269">
        <f t="shared" si="147"/>
        <v>0</v>
      </c>
      <c r="BU148" s="270">
        <f t="shared" si="148"/>
        <v>0</v>
      </c>
      <c r="BV148" s="270">
        <f t="shared" si="149"/>
        <v>0</v>
      </c>
      <c r="BW148" s="270">
        <f t="shared" si="150"/>
        <v>0</v>
      </c>
      <c r="BX148" s="269">
        <f t="shared" si="167"/>
        <v>0</v>
      </c>
      <c r="BY148" s="269">
        <f t="shared" si="168"/>
        <v>0</v>
      </c>
      <c r="BZ148" s="269">
        <f t="shared" si="169"/>
        <v>0</v>
      </c>
      <c r="CA148" s="269">
        <f t="shared" si="170"/>
        <v>0</v>
      </c>
      <c r="CB148" s="269">
        <f t="shared" si="171"/>
        <v>0</v>
      </c>
      <c r="CC148" s="60"/>
      <c r="CD148" s="271">
        <f t="shared" si="172"/>
        <v>0</v>
      </c>
      <c r="CE148" s="272">
        <f t="shared" si="173"/>
        <v>0</v>
      </c>
      <c r="CF148" s="273">
        <f t="shared" si="174"/>
        <v>0</v>
      </c>
    </row>
    <row r="149" spans="1:84" s="153" customFormat="1" x14ac:dyDescent="0.2">
      <c r="A149" s="249"/>
      <c r="B149" s="183"/>
      <c r="C149" s="182"/>
      <c r="D149" s="184"/>
      <c r="E149" s="257" t="str">
        <f>IF(D149="","",(VLOOKUP(O149,Parametre!$A$15:$B$21,2)))</f>
        <v/>
      </c>
      <c r="F149" s="197"/>
      <c r="G149" s="198"/>
      <c r="H149" s="199"/>
      <c r="I149" s="199"/>
      <c r="J149" s="198"/>
      <c r="K149" s="200"/>
      <c r="L149" s="251"/>
      <c r="M149" s="157" t="s">
        <v>61</v>
      </c>
      <c r="N149" s="60"/>
      <c r="O149" s="258" t="str">
        <f t="shared" si="122"/>
        <v/>
      </c>
      <c r="P149" s="259">
        <f t="shared" si="151"/>
        <v>0</v>
      </c>
      <c r="Q149" s="259">
        <f t="shared" si="152"/>
        <v>0</v>
      </c>
      <c r="R149" s="60"/>
      <c r="S149" s="260">
        <f t="shared" si="123"/>
        <v>0</v>
      </c>
      <c r="T149" s="261"/>
      <c r="U149" s="262">
        <f t="shared" si="124"/>
        <v>0</v>
      </c>
      <c r="V149" s="262">
        <f t="shared" si="125"/>
        <v>0</v>
      </c>
      <c r="W149" s="60"/>
      <c r="X149" s="263">
        <f t="shared" si="176"/>
        <v>0</v>
      </c>
      <c r="Y149" s="264">
        <f t="shared" si="177"/>
        <v>0</v>
      </c>
      <c r="Z149" s="265"/>
      <c r="AA149" s="263">
        <f t="shared" si="178"/>
        <v>0</v>
      </c>
      <c r="AB149" s="264">
        <f t="shared" si="179"/>
        <v>0</v>
      </c>
      <c r="AC149" s="60"/>
      <c r="AD149" s="60" t="str">
        <f>IF(A149="","",(VLOOKUP(O149,Parametre!$E$2:$F$8,2)))</f>
        <v/>
      </c>
      <c r="AE149" s="60"/>
      <c r="AF149" s="266">
        <f t="shared" si="153"/>
        <v>0</v>
      </c>
      <c r="AG149" s="267">
        <f t="shared" si="154"/>
        <v>0</v>
      </c>
      <c r="AH149" s="267">
        <f t="shared" si="126"/>
        <v>0</v>
      </c>
      <c r="AI149" s="267">
        <f t="shared" si="155"/>
        <v>0</v>
      </c>
      <c r="AJ149" s="268">
        <f t="shared" si="156"/>
        <v>0</v>
      </c>
      <c r="AK149" s="60"/>
      <c r="AL149" s="266">
        <f t="shared" si="175"/>
        <v>0</v>
      </c>
      <c r="AM149" s="267">
        <f t="shared" si="157"/>
        <v>0</v>
      </c>
      <c r="AN149" s="267">
        <f t="shared" si="158"/>
        <v>0</v>
      </c>
      <c r="AO149" s="267">
        <f t="shared" si="159"/>
        <v>0</v>
      </c>
      <c r="AP149" s="268">
        <f t="shared" si="160"/>
        <v>0</v>
      </c>
      <c r="AQ149" s="60"/>
      <c r="AR149" s="266">
        <f t="shared" si="161"/>
        <v>0</v>
      </c>
      <c r="AS149" s="60"/>
      <c r="AT149" s="269">
        <f t="shared" si="127"/>
        <v>0</v>
      </c>
      <c r="AU149" s="269">
        <f t="shared" si="128"/>
        <v>0</v>
      </c>
      <c r="AV149" s="269">
        <f t="shared" si="129"/>
        <v>0</v>
      </c>
      <c r="AW149" s="270">
        <f t="shared" si="130"/>
        <v>0</v>
      </c>
      <c r="AX149" s="270">
        <f t="shared" si="131"/>
        <v>0</v>
      </c>
      <c r="AY149" s="270">
        <f t="shared" si="132"/>
        <v>0</v>
      </c>
      <c r="AZ149" s="269">
        <f t="shared" si="133"/>
        <v>0</v>
      </c>
      <c r="BA149" s="269">
        <f t="shared" si="134"/>
        <v>0</v>
      </c>
      <c r="BB149" s="269">
        <f t="shared" si="135"/>
        <v>0</v>
      </c>
      <c r="BC149" s="270">
        <f t="shared" si="136"/>
        <v>0</v>
      </c>
      <c r="BD149" s="270">
        <f t="shared" si="137"/>
        <v>0</v>
      </c>
      <c r="BE149" s="270">
        <f t="shared" si="138"/>
        <v>0</v>
      </c>
      <c r="BF149" s="269">
        <f t="shared" si="162"/>
        <v>0</v>
      </c>
      <c r="BG149" s="269">
        <f t="shared" si="163"/>
        <v>0</v>
      </c>
      <c r="BH149" s="269">
        <f t="shared" si="164"/>
        <v>0</v>
      </c>
      <c r="BI149" s="269">
        <f t="shared" si="165"/>
        <v>0</v>
      </c>
      <c r="BJ149" s="269">
        <f t="shared" si="166"/>
        <v>0</v>
      </c>
      <c r="BK149" s="60"/>
      <c r="BL149" s="269">
        <f t="shared" si="139"/>
        <v>0</v>
      </c>
      <c r="BM149" s="269">
        <f t="shared" si="140"/>
        <v>0</v>
      </c>
      <c r="BN149" s="269">
        <f t="shared" si="141"/>
        <v>0</v>
      </c>
      <c r="BO149" s="270">
        <f t="shared" si="142"/>
        <v>0</v>
      </c>
      <c r="BP149" s="270">
        <f t="shared" si="143"/>
        <v>0</v>
      </c>
      <c r="BQ149" s="270">
        <f t="shared" si="144"/>
        <v>0</v>
      </c>
      <c r="BR149" s="269">
        <f t="shared" si="145"/>
        <v>0</v>
      </c>
      <c r="BS149" s="269">
        <f t="shared" si="146"/>
        <v>0</v>
      </c>
      <c r="BT149" s="269">
        <f t="shared" si="147"/>
        <v>0</v>
      </c>
      <c r="BU149" s="270">
        <f t="shared" si="148"/>
        <v>0</v>
      </c>
      <c r="BV149" s="270">
        <f t="shared" si="149"/>
        <v>0</v>
      </c>
      <c r="BW149" s="270">
        <f t="shared" si="150"/>
        <v>0</v>
      </c>
      <c r="BX149" s="269">
        <f t="shared" si="167"/>
        <v>0</v>
      </c>
      <c r="BY149" s="269">
        <f t="shared" si="168"/>
        <v>0</v>
      </c>
      <c r="BZ149" s="269">
        <f t="shared" si="169"/>
        <v>0</v>
      </c>
      <c r="CA149" s="269">
        <f t="shared" si="170"/>
        <v>0</v>
      </c>
      <c r="CB149" s="269">
        <f t="shared" si="171"/>
        <v>0</v>
      </c>
      <c r="CC149" s="60"/>
      <c r="CD149" s="271">
        <f t="shared" si="172"/>
        <v>0</v>
      </c>
      <c r="CE149" s="272">
        <f t="shared" si="173"/>
        <v>0</v>
      </c>
      <c r="CF149" s="273">
        <f t="shared" si="174"/>
        <v>0</v>
      </c>
    </row>
    <row r="150" spans="1:84" s="153" customFormat="1" x14ac:dyDescent="0.2">
      <c r="A150" s="249"/>
      <c r="B150" s="183"/>
      <c r="C150" s="182"/>
      <c r="D150" s="184"/>
      <c r="E150" s="257" t="str">
        <f>IF(D150="","",(VLOOKUP(O150,Parametre!$A$15:$B$21,2)))</f>
        <v/>
      </c>
      <c r="F150" s="197"/>
      <c r="G150" s="198"/>
      <c r="H150" s="199"/>
      <c r="I150" s="199"/>
      <c r="J150" s="198"/>
      <c r="K150" s="200"/>
      <c r="L150" s="251"/>
      <c r="M150" s="157"/>
      <c r="N150" s="60"/>
      <c r="O150" s="258" t="str">
        <f t="shared" si="122"/>
        <v/>
      </c>
      <c r="P150" s="259">
        <f t="shared" si="151"/>
        <v>0</v>
      </c>
      <c r="Q150" s="259">
        <f t="shared" si="152"/>
        <v>0</v>
      </c>
      <c r="R150" s="60"/>
      <c r="S150" s="260">
        <f t="shared" si="123"/>
        <v>0</v>
      </c>
      <c r="T150" s="261"/>
      <c r="U150" s="262">
        <f t="shared" si="124"/>
        <v>0</v>
      </c>
      <c r="V150" s="262">
        <f t="shared" si="125"/>
        <v>0</v>
      </c>
      <c r="W150" s="60"/>
      <c r="X150" s="263">
        <f t="shared" si="176"/>
        <v>0</v>
      </c>
      <c r="Y150" s="264">
        <f t="shared" si="177"/>
        <v>0</v>
      </c>
      <c r="Z150" s="265"/>
      <c r="AA150" s="263">
        <f t="shared" si="178"/>
        <v>0</v>
      </c>
      <c r="AB150" s="264">
        <f t="shared" si="179"/>
        <v>0</v>
      </c>
      <c r="AC150" s="60"/>
      <c r="AD150" s="60" t="str">
        <f>IF(A150="","",(VLOOKUP(O150,Parametre!$E$2:$F$8,2)))</f>
        <v/>
      </c>
      <c r="AE150" s="60"/>
      <c r="AF150" s="266">
        <f t="shared" si="153"/>
        <v>0</v>
      </c>
      <c r="AG150" s="267">
        <f t="shared" si="154"/>
        <v>0</v>
      </c>
      <c r="AH150" s="267">
        <f t="shared" si="126"/>
        <v>0</v>
      </c>
      <c r="AI150" s="267">
        <f t="shared" si="155"/>
        <v>0</v>
      </c>
      <c r="AJ150" s="268">
        <f t="shared" si="156"/>
        <v>0</v>
      </c>
      <c r="AK150" s="60"/>
      <c r="AL150" s="266">
        <f t="shared" si="175"/>
        <v>0</v>
      </c>
      <c r="AM150" s="267">
        <f t="shared" si="157"/>
        <v>0</v>
      </c>
      <c r="AN150" s="267">
        <f t="shared" si="158"/>
        <v>0</v>
      </c>
      <c r="AO150" s="267">
        <f t="shared" si="159"/>
        <v>0</v>
      </c>
      <c r="AP150" s="268">
        <f t="shared" si="160"/>
        <v>0</v>
      </c>
      <c r="AQ150" s="60"/>
      <c r="AR150" s="266">
        <f t="shared" si="161"/>
        <v>0</v>
      </c>
      <c r="AS150" s="60"/>
      <c r="AT150" s="269">
        <f t="shared" si="127"/>
        <v>0</v>
      </c>
      <c r="AU150" s="269">
        <f t="shared" si="128"/>
        <v>0</v>
      </c>
      <c r="AV150" s="269">
        <f t="shared" si="129"/>
        <v>0</v>
      </c>
      <c r="AW150" s="270">
        <f t="shared" si="130"/>
        <v>0</v>
      </c>
      <c r="AX150" s="270">
        <f t="shared" si="131"/>
        <v>0</v>
      </c>
      <c r="AY150" s="270">
        <f t="shared" si="132"/>
        <v>0</v>
      </c>
      <c r="AZ150" s="269">
        <f t="shared" si="133"/>
        <v>0</v>
      </c>
      <c r="BA150" s="269">
        <f t="shared" si="134"/>
        <v>0</v>
      </c>
      <c r="BB150" s="269">
        <f t="shared" si="135"/>
        <v>0</v>
      </c>
      <c r="BC150" s="270">
        <f t="shared" si="136"/>
        <v>0</v>
      </c>
      <c r="BD150" s="270">
        <f t="shared" si="137"/>
        <v>0</v>
      </c>
      <c r="BE150" s="270">
        <f t="shared" si="138"/>
        <v>0</v>
      </c>
      <c r="BF150" s="269">
        <f t="shared" si="162"/>
        <v>0</v>
      </c>
      <c r="BG150" s="269">
        <f t="shared" si="163"/>
        <v>0</v>
      </c>
      <c r="BH150" s="269">
        <f t="shared" si="164"/>
        <v>0</v>
      </c>
      <c r="BI150" s="269">
        <f t="shared" si="165"/>
        <v>0</v>
      </c>
      <c r="BJ150" s="269">
        <f t="shared" si="166"/>
        <v>0</v>
      </c>
      <c r="BK150" s="60"/>
      <c r="BL150" s="269">
        <f t="shared" si="139"/>
        <v>0</v>
      </c>
      <c r="BM150" s="269">
        <f t="shared" si="140"/>
        <v>0</v>
      </c>
      <c r="BN150" s="269">
        <f t="shared" si="141"/>
        <v>0</v>
      </c>
      <c r="BO150" s="270">
        <f t="shared" si="142"/>
        <v>0</v>
      </c>
      <c r="BP150" s="270">
        <f t="shared" si="143"/>
        <v>0</v>
      </c>
      <c r="BQ150" s="270">
        <f t="shared" si="144"/>
        <v>0</v>
      </c>
      <c r="BR150" s="269">
        <f t="shared" si="145"/>
        <v>0</v>
      </c>
      <c r="BS150" s="269">
        <f t="shared" si="146"/>
        <v>0</v>
      </c>
      <c r="BT150" s="269">
        <f t="shared" si="147"/>
        <v>0</v>
      </c>
      <c r="BU150" s="270">
        <f t="shared" si="148"/>
        <v>0</v>
      </c>
      <c r="BV150" s="270">
        <f t="shared" si="149"/>
        <v>0</v>
      </c>
      <c r="BW150" s="270">
        <f t="shared" si="150"/>
        <v>0</v>
      </c>
      <c r="BX150" s="269">
        <f t="shared" si="167"/>
        <v>0</v>
      </c>
      <c r="BY150" s="269">
        <f t="shared" si="168"/>
        <v>0</v>
      </c>
      <c r="BZ150" s="269">
        <f t="shared" si="169"/>
        <v>0</v>
      </c>
      <c r="CA150" s="269">
        <f t="shared" si="170"/>
        <v>0</v>
      </c>
      <c r="CB150" s="269">
        <f t="shared" si="171"/>
        <v>0</v>
      </c>
      <c r="CC150" s="60"/>
      <c r="CD150" s="271">
        <f t="shared" si="172"/>
        <v>0</v>
      </c>
      <c r="CE150" s="272">
        <f t="shared" si="173"/>
        <v>0</v>
      </c>
      <c r="CF150" s="273">
        <f t="shared" si="174"/>
        <v>0</v>
      </c>
    </row>
    <row r="151" spans="1:84" s="153" customFormat="1" x14ac:dyDescent="0.2">
      <c r="A151" s="249"/>
      <c r="B151" s="183"/>
      <c r="C151" s="182"/>
      <c r="D151" s="184"/>
      <c r="E151" s="257" t="str">
        <f>IF(D151="","",(VLOOKUP(O151,Parametre!$A$15:$B$21,2)))</f>
        <v/>
      </c>
      <c r="F151" s="197"/>
      <c r="G151" s="198"/>
      <c r="H151" s="199"/>
      <c r="I151" s="199"/>
      <c r="J151" s="198"/>
      <c r="K151" s="200"/>
      <c r="L151" s="251"/>
      <c r="M151" s="157"/>
      <c r="N151" s="60"/>
      <c r="O151" s="258" t="str">
        <f t="shared" si="122"/>
        <v/>
      </c>
      <c r="P151" s="259">
        <f t="shared" si="151"/>
        <v>0</v>
      </c>
      <c r="Q151" s="259">
        <f t="shared" si="152"/>
        <v>0</v>
      </c>
      <c r="R151" s="60"/>
      <c r="S151" s="260">
        <f t="shared" si="123"/>
        <v>0</v>
      </c>
      <c r="T151" s="261"/>
      <c r="U151" s="262">
        <f t="shared" si="124"/>
        <v>0</v>
      </c>
      <c r="V151" s="262">
        <f t="shared" si="125"/>
        <v>0</v>
      </c>
      <c r="W151" s="60"/>
      <c r="X151" s="263">
        <f t="shared" si="176"/>
        <v>0</v>
      </c>
      <c r="Y151" s="264">
        <f t="shared" si="177"/>
        <v>0</v>
      </c>
      <c r="Z151" s="265"/>
      <c r="AA151" s="263">
        <f t="shared" si="178"/>
        <v>0</v>
      </c>
      <c r="AB151" s="264">
        <f t="shared" si="179"/>
        <v>0</v>
      </c>
      <c r="AC151" s="60"/>
      <c r="AD151" s="60" t="str">
        <f>IF(A151="","",(VLOOKUP(O151,Parametre!$E$2:$F$8,2)))</f>
        <v/>
      </c>
      <c r="AE151" s="60"/>
      <c r="AF151" s="266">
        <f t="shared" si="153"/>
        <v>0</v>
      </c>
      <c r="AG151" s="267">
        <f t="shared" si="154"/>
        <v>0</v>
      </c>
      <c r="AH151" s="267">
        <f t="shared" si="126"/>
        <v>0</v>
      </c>
      <c r="AI151" s="267">
        <f t="shared" si="155"/>
        <v>0</v>
      </c>
      <c r="AJ151" s="268">
        <f t="shared" si="156"/>
        <v>0</v>
      </c>
      <c r="AK151" s="60"/>
      <c r="AL151" s="266">
        <f t="shared" si="175"/>
        <v>0</v>
      </c>
      <c r="AM151" s="267">
        <f t="shared" si="157"/>
        <v>0</v>
      </c>
      <c r="AN151" s="267">
        <f t="shared" si="158"/>
        <v>0</v>
      </c>
      <c r="AO151" s="267">
        <f t="shared" si="159"/>
        <v>0</v>
      </c>
      <c r="AP151" s="268">
        <f t="shared" si="160"/>
        <v>0</v>
      </c>
      <c r="AQ151" s="60"/>
      <c r="AR151" s="266">
        <f t="shared" si="161"/>
        <v>0</v>
      </c>
      <c r="AS151" s="60"/>
      <c r="AT151" s="269">
        <f t="shared" si="127"/>
        <v>0</v>
      </c>
      <c r="AU151" s="269">
        <f t="shared" si="128"/>
        <v>0</v>
      </c>
      <c r="AV151" s="269">
        <f t="shared" si="129"/>
        <v>0</v>
      </c>
      <c r="AW151" s="270">
        <f t="shared" si="130"/>
        <v>0</v>
      </c>
      <c r="AX151" s="270">
        <f t="shared" si="131"/>
        <v>0</v>
      </c>
      <c r="AY151" s="270">
        <f t="shared" si="132"/>
        <v>0</v>
      </c>
      <c r="AZ151" s="269">
        <f t="shared" si="133"/>
        <v>0</v>
      </c>
      <c r="BA151" s="269">
        <f t="shared" si="134"/>
        <v>0</v>
      </c>
      <c r="BB151" s="269">
        <f t="shared" si="135"/>
        <v>0</v>
      </c>
      <c r="BC151" s="270">
        <f t="shared" si="136"/>
        <v>0</v>
      </c>
      <c r="BD151" s="270">
        <f t="shared" si="137"/>
        <v>0</v>
      </c>
      <c r="BE151" s="270">
        <f t="shared" si="138"/>
        <v>0</v>
      </c>
      <c r="BF151" s="269">
        <f t="shared" si="162"/>
        <v>0</v>
      </c>
      <c r="BG151" s="269">
        <f t="shared" si="163"/>
        <v>0</v>
      </c>
      <c r="BH151" s="269">
        <f t="shared" si="164"/>
        <v>0</v>
      </c>
      <c r="BI151" s="269">
        <f t="shared" si="165"/>
        <v>0</v>
      </c>
      <c r="BJ151" s="269">
        <f t="shared" si="166"/>
        <v>0</v>
      </c>
      <c r="BK151" s="60"/>
      <c r="BL151" s="269">
        <f t="shared" si="139"/>
        <v>0</v>
      </c>
      <c r="BM151" s="269">
        <f t="shared" si="140"/>
        <v>0</v>
      </c>
      <c r="BN151" s="269">
        <f t="shared" si="141"/>
        <v>0</v>
      </c>
      <c r="BO151" s="270">
        <f t="shared" si="142"/>
        <v>0</v>
      </c>
      <c r="BP151" s="270">
        <f t="shared" si="143"/>
        <v>0</v>
      </c>
      <c r="BQ151" s="270">
        <f t="shared" si="144"/>
        <v>0</v>
      </c>
      <c r="BR151" s="269">
        <f t="shared" si="145"/>
        <v>0</v>
      </c>
      <c r="BS151" s="269">
        <f t="shared" si="146"/>
        <v>0</v>
      </c>
      <c r="BT151" s="269">
        <f t="shared" si="147"/>
        <v>0</v>
      </c>
      <c r="BU151" s="270">
        <f t="shared" si="148"/>
        <v>0</v>
      </c>
      <c r="BV151" s="270">
        <f t="shared" si="149"/>
        <v>0</v>
      </c>
      <c r="BW151" s="270">
        <f t="shared" si="150"/>
        <v>0</v>
      </c>
      <c r="BX151" s="269">
        <f t="shared" si="167"/>
        <v>0</v>
      </c>
      <c r="BY151" s="269">
        <f t="shared" si="168"/>
        <v>0</v>
      </c>
      <c r="BZ151" s="269">
        <f t="shared" si="169"/>
        <v>0</v>
      </c>
      <c r="CA151" s="269">
        <f t="shared" si="170"/>
        <v>0</v>
      </c>
      <c r="CB151" s="269">
        <f t="shared" si="171"/>
        <v>0</v>
      </c>
      <c r="CC151" s="60"/>
      <c r="CD151" s="271">
        <f t="shared" si="172"/>
        <v>0</v>
      </c>
      <c r="CE151" s="272">
        <f t="shared" si="173"/>
        <v>0</v>
      </c>
      <c r="CF151" s="273">
        <f t="shared" si="174"/>
        <v>0</v>
      </c>
    </row>
    <row r="152" spans="1:84" s="153" customFormat="1" x14ac:dyDescent="0.2">
      <c r="A152" s="249"/>
      <c r="B152" s="183"/>
      <c r="C152" s="182"/>
      <c r="D152" s="184"/>
      <c r="E152" s="257" t="str">
        <f>IF(D152="","",(VLOOKUP(O152,Parametre!$A$15:$B$21,2)))</f>
        <v/>
      </c>
      <c r="F152" s="197"/>
      <c r="G152" s="198"/>
      <c r="H152" s="199"/>
      <c r="I152" s="199"/>
      <c r="J152" s="198"/>
      <c r="K152" s="200"/>
      <c r="L152" s="251"/>
      <c r="M152" s="157"/>
      <c r="N152" s="60"/>
      <c r="O152" s="258" t="str">
        <f t="shared" si="122"/>
        <v/>
      </c>
      <c r="P152" s="259">
        <f t="shared" si="151"/>
        <v>0</v>
      </c>
      <c r="Q152" s="259">
        <f t="shared" si="152"/>
        <v>0</v>
      </c>
      <c r="R152" s="60"/>
      <c r="S152" s="260">
        <f t="shared" si="123"/>
        <v>0</v>
      </c>
      <c r="T152" s="261"/>
      <c r="U152" s="262">
        <f t="shared" si="124"/>
        <v>0</v>
      </c>
      <c r="V152" s="262">
        <f t="shared" si="125"/>
        <v>0</v>
      </c>
      <c r="W152" s="60"/>
      <c r="X152" s="263">
        <f t="shared" si="176"/>
        <v>0</v>
      </c>
      <c r="Y152" s="264">
        <f t="shared" si="177"/>
        <v>0</v>
      </c>
      <c r="Z152" s="265"/>
      <c r="AA152" s="263">
        <f t="shared" si="178"/>
        <v>0</v>
      </c>
      <c r="AB152" s="264">
        <f t="shared" si="179"/>
        <v>0</v>
      </c>
      <c r="AC152" s="60"/>
      <c r="AD152" s="60" t="str">
        <f>IF(A152="","",(VLOOKUP(O152,Parametre!$E$2:$F$8,2)))</f>
        <v/>
      </c>
      <c r="AE152" s="60"/>
      <c r="AF152" s="266">
        <f t="shared" si="153"/>
        <v>0</v>
      </c>
      <c r="AG152" s="267">
        <f t="shared" si="154"/>
        <v>0</v>
      </c>
      <c r="AH152" s="267">
        <f t="shared" si="126"/>
        <v>0</v>
      </c>
      <c r="AI152" s="267">
        <f t="shared" si="155"/>
        <v>0</v>
      </c>
      <c r="AJ152" s="268">
        <f t="shared" si="156"/>
        <v>0</v>
      </c>
      <c r="AK152" s="60"/>
      <c r="AL152" s="266">
        <f t="shared" si="175"/>
        <v>0</v>
      </c>
      <c r="AM152" s="267">
        <f t="shared" si="157"/>
        <v>0</v>
      </c>
      <c r="AN152" s="267">
        <f t="shared" si="158"/>
        <v>0</v>
      </c>
      <c r="AO152" s="267">
        <f t="shared" si="159"/>
        <v>0</v>
      </c>
      <c r="AP152" s="268">
        <f t="shared" si="160"/>
        <v>0</v>
      </c>
      <c r="AQ152" s="60"/>
      <c r="AR152" s="266">
        <f t="shared" si="161"/>
        <v>0</v>
      </c>
      <c r="AS152" s="60"/>
      <c r="AT152" s="269">
        <f t="shared" si="127"/>
        <v>0</v>
      </c>
      <c r="AU152" s="269">
        <f t="shared" si="128"/>
        <v>0</v>
      </c>
      <c r="AV152" s="269">
        <f t="shared" si="129"/>
        <v>0</v>
      </c>
      <c r="AW152" s="270">
        <f t="shared" si="130"/>
        <v>0</v>
      </c>
      <c r="AX152" s="270">
        <f t="shared" si="131"/>
        <v>0</v>
      </c>
      <c r="AY152" s="270">
        <f t="shared" si="132"/>
        <v>0</v>
      </c>
      <c r="AZ152" s="269">
        <f t="shared" si="133"/>
        <v>0</v>
      </c>
      <c r="BA152" s="269">
        <f t="shared" si="134"/>
        <v>0</v>
      </c>
      <c r="BB152" s="269">
        <f t="shared" si="135"/>
        <v>0</v>
      </c>
      <c r="BC152" s="270">
        <f t="shared" si="136"/>
        <v>0</v>
      </c>
      <c r="BD152" s="270">
        <f t="shared" si="137"/>
        <v>0</v>
      </c>
      <c r="BE152" s="270">
        <f t="shared" si="138"/>
        <v>0</v>
      </c>
      <c r="BF152" s="269">
        <f t="shared" si="162"/>
        <v>0</v>
      </c>
      <c r="BG152" s="269">
        <f t="shared" si="163"/>
        <v>0</v>
      </c>
      <c r="BH152" s="269">
        <f t="shared" si="164"/>
        <v>0</v>
      </c>
      <c r="BI152" s="269">
        <f t="shared" si="165"/>
        <v>0</v>
      </c>
      <c r="BJ152" s="269">
        <f t="shared" si="166"/>
        <v>0</v>
      </c>
      <c r="BK152" s="60"/>
      <c r="BL152" s="269">
        <f t="shared" si="139"/>
        <v>0</v>
      </c>
      <c r="BM152" s="269">
        <f t="shared" si="140"/>
        <v>0</v>
      </c>
      <c r="BN152" s="269">
        <f t="shared" si="141"/>
        <v>0</v>
      </c>
      <c r="BO152" s="270">
        <f t="shared" si="142"/>
        <v>0</v>
      </c>
      <c r="BP152" s="270">
        <f t="shared" si="143"/>
        <v>0</v>
      </c>
      <c r="BQ152" s="270">
        <f t="shared" si="144"/>
        <v>0</v>
      </c>
      <c r="BR152" s="269">
        <f t="shared" si="145"/>
        <v>0</v>
      </c>
      <c r="BS152" s="269">
        <f t="shared" si="146"/>
        <v>0</v>
      </c>
      <c r="BT152" s="269">
        <f t="shared" si="147"/>
        <v>0</v>
      </c>
      <c r="BU152" s="270">
        <f t="shared" si="148"/>
        <v>0</v>
      </c>
      <c r="BV152" s="270">
        <f t="shared" si="149"/>
        <v>0</v>
      </c>
      <c r="BW152" s="270">
        <f t="shared" si="150"/>
        <v>0</v>
      </c>
      <c r="BX152" s="269">
        <f t="shared" si="167"/>
        <v>0</v>
      </c>
      <c r="BY152" s="269">
        <f t="shared" si="168"/>
        <v>0</v>
      </c>
      <c r="BZ152" s="269">
        <f t="shared" si="169"/>
        <v>0</v>
      </c>
      <c r="CA152" s="269">
        <f t="shared" si="170"/>
        <v>0</v>
      </c>
      <c r="CB152" s="269">
        <f t="shared" si="171"/>
        <v>0</v>
      </c>
      <c r="CC152" s="60"/>
      <c r="CD152" s="271">
        <f t="shared" si="172"/>
        <v>0</v>
      </c>
      <c r="CE152" s="272">
        <f t="shared" si="173"/>
        <v>0</v>
      </c>
      <c r="CF152" s="273">
        <f t="shared" si="174"/>
        <v>0</v>
      </c>
    </row>
    <row r="153" spans="1:84" s="153" customFormat="1" x14ac:dyDescent="0.2">
      <c r="A153" s="249"/>
      <c r="B153" s="183"/>
      <c r="C153" s="182"/>
      <c r="D153" s="184"/>
      <c r="E153" s="257" t="str">
        <f>IF(D153="","",(VLOOKUP(O153,Parametre!$A$15:$B$21,2)))</f>
        <v/>
      </c>
      <c r="F153" s="197"/>
      <c r="G153" s="198"/>
      <c r="H153" s="199"/>
      <c r="I153" s="199"/>
      <c r="J153" s="198"/>
      <c r="K153" s="200"/>
      <c r="L153" s="251"/>
      <c r="M153" s="157"/>
      <c r="N153" s="60"/>
      <c r="O153" s="258" t="str">
        <f t="shared" si="122"/>
        <v/>
      </c>
      <c r="P153" s="259">
        <f t="shared" si="151"/>
        <v>0</v>
      </c>
      <c r="Q153" s="259">
        <f t="shared" si="152"/>
        <v>0</v>
      </c>
      <c r="R153" s="60"/>
      <c r="S153" s="260">
        <f t="shared" si="123"/>
        <v>0</v>
      </c>
      <c r="T153" s="261"/>
      <c r="U153" s="262">
        <f t="shared" si="124"/>
        <v>0</v>
      </c>
      <c r="V153" s="262">
        <f t="shared" si="125"/>
        <v>0</v>
      </c>
      <c r="W153" s="60"/>
      <c r="X153" s="263">
        <f t="shared" si="176"/>
        <v>0</v>
      </c>
      <c r="Y153" s="264">
        <f t="shared" si="177"/>
        <v>0</v>
      </c>
      <c r="Z153" s="265"/>
      <c r="AA153" s="263">
        <f t="shared" si="178"/>
        <v>0</v>
      </c>
      <c r="AB153" s="264">
        <f t="shared" si="179"/>
        <v>0</v>
      </c>
      <c r="AC153" s="60"/>
      <c r="AD153" s="60" t="str">
        <f>IF(A153="","",(VLOOKUP(O153,Parametre!$E$2:$F$8,2)))</f>
        <v/>
      </c>
      <c r="AE153" s="60"/>
      <c r="AF153" s="266">
        <f t="shared" si="153"/>
        <v>0</v>
      </c>
      <c r="AG153" s="267">
        <f t="shared" si="154"/>
        <v>0</v>
      </c>
      <c r="AH153" s="267">
        <f t="shared" si="126"/>
        <v>0</v>
      </c>
      <c r="AI153" s="267">
        <f t="shared" si="155"/>
        <v>0</v>
      </c>
      <c r="AJ153" s="268">
        <f t="shared" si="156"/>
        <v>0</v>
      </c>
      <c r="AK153" s="60"/>
      <c r="AL153" s="266">
        <f t="shared" si="175"/>
        <v>0</v>
      </c>
      <c r="AM153" s="267">
        <f t="shared" si="157"/>
        <v>0</v>
      </c>
      <c r="AN153" s="267">
        <f t="shared" si="158"/>
        <v>0</v>
      </c>
      <c r="AO153" s="267">
        <f t="shared" si="159"/>
        <v>0</v>
      </c>
      <c r="AP153" s="268">
        <f t="shared" si="160"/>
        <v>0</v>
      </c>
      <c r="AQ153" s="60"/>
      <c r="AR153" s="266">
        <f t="shared" si="161"/>
        <v>0</v>
      </c>
      <c r="AS153" s="60"/>
      <c r="AT153" s="269">
        <f t="shared" si="127"/>
        <v>0</v>
      </c>
      <c r="AU153" s="269">
        <f t="shared" si="128"/>
        <v>0</v>
      </c>
      <c r="AV153" s="269">
        <f t="shared" si="129"/>
        <v>0</v>
      </c>
      <c r="AW153" s="270">
        <f t="shared" si="130"/>
        <v>0</v>
      </c>
      <c r="AX153" s="270">
        <f t="shared" si="131"/>
        <v>0</v>
      </c>
      <c r="AY153" s="270">
        <f t="shared" si="132"/>
        <v>0</v>
      </c>
      <c r="AZ153" s="269">
        <f t="shared" si="133"/>
        <v>0</v>
      </c>
      <c r="BA153" s="269">
        <f t="shared" si="134"/>
        <v>0</v>
      </c>
      <c r="BB153" s="269">
        <f t="shared" si="135"/>
        <v>0</v>
      </c>
      <c r="BC153" s="270">
        <f t="shared" si="136"/>
        <v>0</v>
      </c>
      <c r="BD153" s="270">
        <f t="shared" si="137"/>
        <v>0</v>
      </c>
      <c r="BE153" s="270">
        <f t="shared" si="138"/>
        <v>0</v>
      </c>
      <c r="BF153" s="269">
        <f t="shared" si="162"/>
        <v>0</v>
      </c>
      <c r="BG153" s="269">
        <f t="shared" si="163"/>
        <v>0</v>
      </c>
      <c r="BH153" s="269">
        <f t="shared" si="164"/>
        <v>0</v>
      </c>
      <c r="BI153" s="269">
        <f t="shared" si="165"/>
        <v>0</v>
      </c>
      <c r="BJ153" s="269">
        <f t="shared" si="166"/>
        <v>0</v>
      </c>
      <c r="BK153" s="60"/>
      <c r="BL153" s="269">
        <f t="shared" si="139"/>
        <v>0</v>
      </c>
      <c r="BM153" s="269">
        <f t="shared" si="140"/>
        <v>0</v>
      </c>
      <c r="BN153" s="269">
        <f t="shared" si="141"/>
        <v>0</v>
      </c>
      <c r="BO153" s="270">
        <f t="shared" si="142"/>
        <v>0</v>
      </c>
      <c r="BP153" s="270">
        <f t="shared" si="143"/>
        <v>0</v>
      </c>
      <c r="BQ153" s="270">
        <f t="shared" si="144"/>
        <v>0</v>
      </c>
      <c r="BR153" s="269">
        <f t="shared" si="145"/>
        <v>0</v>
      </c>
      <c r="BS153" s="269">
        <f t="shared" si="146"/>
        <v>0</v>
      </c>
      <c r="BT153" s="269">
        <f t="shared" si="147"/>
        <v>0</v>
      </c>
      <c r="BU153" s="270">
        <f t="shared" si="148"/>
        <v>0</v>
      </c>
      <c r="BV153" s="270">
        <f t="shared" si="149"/>
        <v>0</v>
      </c>
      <c r="BW153" s="270">
        <f t="shared" si="150"/>
        <v>0</v>
      </c>
      <c r="BX153" s="269">
        <f t="shared" si="167"/>
        <v>0</v>
      </c>
      <c r="BY153" s="269">
        <f t="shared" si="168"/>
        <v>0</v>
      </c>
      <c r="BZ153" s="269">
        <f t="shared" si="169"/>
        <v>0</v>
      </c>
      <c r="CA153" s="269">
        <f t="shared" si="170"/>
        <v>0</v>
      </c>
      <c r="CB153" s="269">
        <f t="shared" si="171"/>
        <v>0</v>
      </c>
      <c r="CC153" s="60"/>
      <c r="CD153" s="271">
        <f t="shared" si="172"/>
        <v>0</v>
      </c>
      <c r="CE153" s="272">
        <f t="shared" si="173"/>
        <v>0</v>
      </c>
      <c r="CF153" s="273">
        <f t="shared" si="174"/>
        <v>0</v>
      </c>
    </row>
    <row r="154" spans="1:84" s="153" customFormat="1" x14ac:dyDescent="0.2">
      <c r="A154" s="249"/>
      <c r="B154" s="183"/>
      <c r="C154" s="182"/>
      <c r="D154" s="184"/>
      <c r="E154" s="257" t="str">
        <f>IF(D154="","",(VLOOKUP(O154,Parametre!$A$15:$B$21,2)))</f>
        <v/>
      </c>
      <c r="F154" s="197"/>
      <c r="G154" s="198"/>
      <c r="H154" s="199"/>
      <c r="I154" s="199"/>
      <c r="J154" s="198"/>
      <c r="K154" s="200"/>
      <c r="L154" s="251"/>
      <c r="M154" s="157"/>
      <c r="N154" s="60"/>
      <c r="O154" s="258" t="str">
        <f t="shared" si="122"/>
        <v/>
      </c>
      <c r="P154" s="259">
        <f t="shared" si="151"/>
        <v>0</v>
      </c>
      <c r="Q154" s="259">
        <f t="shared" si="152"/>
        <v>0</v>
      </c>
      <c r="R154" s="60"/>
      <c r="S154" s="260">
        <f t="shared" si="123"/>
        <v>0</v>
      </c>
      <c r="T154" s="261"/>
      <c r="U154" s="262">
        <f t="shared" si="124"/>
        <v>0</v>
      </c>
      <c r="V154" s="262">
        <f t="shared" si="125"/>
        <v>0</v>
      </c>
      <c r="W154" s="60"/>
      <c r="X154" s="263">
        <f t="shared" si="176"/>
        <v>0</v>
      </c>
      <c r="Y154" s="264">
        <f t="shared" si="177"/>
        <v>0</v>
      </c>
      <c r="Z154" s="265"/>
      <c r="AA154" s="263">
        <f t="shared" si="178"/>
        <v>0</v>
      </c>
      <c r="AB154" s="264">
        <f t="shared" si="179"/>
        <v>0</v>
      </c>
      <c r="AC154" s="60"/>
      <c r="AD154" s="60" t="str">
        <f>IF(A154="","",(VLOOKUP(O154,Parametre!$E$2:$F$8,2)))</f>
        <v/>
      </c>
      <c r="AE154" s="60"/>
      <c r="AF154" s="266">
        <f t="shared" si="153"/>
        <v>0</v>
      </c>
      <c r="AG154" s="267">
        <f t="shared" si="154"/>
        <v>0</v>
      </c>
      <c r="AH154" s="267">
        <f t="shared" si="126"/>
        <v>0</v>
      </c>
      <c r="AI154" s="267">
        <f t="shared" si="155"/>
        <v>0</v>
      </c>
      <c r="AJ154" s="268">
        <f t="shared" si="156"/>
        <v>0</v>
      </c>
      <c r="AK154" s="60"/>
      <c r="AL154" s="266">
        <f t="shared" si="175"/>
        <v>0</v>
      </c>
      <c r="AM154" s="267">
        <f t="shared" si="157"/>
        <v>0</v>
      </c>
      <c r="AN154" s="267">
        <f t="shared" si="158"/>
        <v>0</v>
      </c>
      <c r="AO154" s="267">
        <f t="shared" si="159"/>
        <v>0</v>
      </c>
      <c r="AP154" s="268">
        <f t="shared" si="160"/>
        <v>0</v>
      </c>
      <c r="AQ154" s="60"/>
      <c r="AR154" s="266">
        <f t="shared" si="161"/>
        <v>0</v>
      </c>
      <c r="AS154" s="60"/>
      <c r="AT154" s="269">
        <f t="shared" si="127"/>
        <v>0</v>
      </c>
      <c r="AU154" s="269">
        <f t="shared" si="128"/>
        <v>0</v>
      </c>
      <c r="AV154" s="269">
        <f t="shared" si="129"/>
        <v>0</v>
      </c>
      <c r="AW154" s="270">
        <f t="shared" si="130"/>
        <v>0</v>
      </c>
      <c r="AX154" s="270">
        <f t="shared" si="131"/>
        <v>0</v>
      </c>
      <c r="AY154" s="270">
        <f t="shared" si="132"/>
        <v>0</v>
      </c>
      <c r="AZ154" s="269">
        <f t="shared" si="133"/>
        <v>0</v>
      </c>
      <c r="BA154" s="269">
        <f t="shared" si="134"/>
        <v>0</v>
      </c>
      <c r="BB154" s="269">
        <f t="shared" si="135"/>
        <v>0</v>
      </c>
      <c r="BC154" s="270">
        <f t="shared" si="136"/>
        <v>0</v>
      </c>
      <c r="BD154" s="270">
        <f t="shared" si="137"/>
        <v>0</v>
      </c>
      <c r="BE154" s="270">
        <f t="shared" si="138"/>
        <v>0</v>
      </c>
      <c r="BF154" s="269">
        <f t="shared" si="162"/>
        <v>0</v>
      </c>
      <c r="BG154" s="269">
        <f t="shared" si="163"/>
        <v>0</v>
      </c>
      <c r="BH154" s="269">
        <f t="shared" si="164"/>
        <v>0</v>
      </c>
      <c r="BI154" s="269">
        <f t="shared" si="165"/>
        <v>0</v>
      </c>
      <c r="BJ154" s="269">
        <f t="shared" si="166"/>
        <v>0</v>
      </c>
      <c r="BK154" s="60"/>
      <c r="BL154" s="269">
        <f t="shared" si="139"/>
        <v>0</v>
      </c>
      <c r="BM154" s="269">
        <f t="shared" si="140"/>
        <v>0</v>
      </c>
      <c r="BN154" s="269">
        <f t="shared" si="141"/>
        <v>0</v>
      </c>
      <c r="BO154" s="270">
        <f t="shared" si="142"/>
        <v>0</v>
      </c>
      <c r="BP154" s="270">
        <f t="shared" si="143"/>
        <v>0</v>
      </c>
      <c r="BQ154" s="270">
        <f t="shared" si="144"/>
        <v>0</v>
      </c>
      <c r="BR154" s="269">
        <f t="shared" si="145"/>
        <v>0</v>
      </c>
      <c r="BS154" s="269">
        <f t="shared" si="146"/>
        <v>0</v>
      </c>
      <c r="BT154" s="269">
        <f t="shared" si="147"/>
        <v>0</v>
      </c>
      <c r="BU154" s="270">
        <f t="shared" si="148"/>
        <v>0</v>
      </c>
      <c r="BV154" s="270">
        <f t="shared" si="149"/>
        <v>0</v>
      </c>
      <c r="BW154" s="270">
        <f t="shared" si="150"/>
        <v>0</v>
      </c>
      <c r="BX154" s="269">
        <f t="shared" si="167"/>
        <v>0</v>
      </c>
      <c r="BY154" s="269">
        <f t="shared" si="168"/>
        <v>0</v>
      </c>
      <c r="BZ154" s="269">
        <f t="shared" si="169"/>
        <v>0</v>
      </c>
      <c r="CA154" s="269">
        <f t="shared" si="170"/>
        <v>0</v>
      </c>
      <c r="CB154" s="269">
        <f t="shared" si="171"/>
        <v>0</v>
      </c>
      <c r="CC154" s="60"/>
      <c r="CD154" s="271">
        <f t="shared" si="172"/>
        <v>0</v>
      </c>
      <c r="CE154" s="272">
        <f t="shared" si="173"/>
        <v>0</v>
      </c>
      <c r="CF154" s="273">
        <f t="shared" si="174"/>
        <v>0</v>
      </c>
    </row>
    <row r="155" spans="1:84" s="153" customFormat="1" x14ac:dyDescent="0.2">
      <c r="A155" s="249"/>
      <c r="B155" s="183"/>
      <c r="C155" s="182"/>
      <c r="D155" s="184"/>
      <c r="E155" s="257" t="str">
        <f>IF(D155="","",(VLOOKUP(O155,Parametre!$A$15:$B$21,2)))</f>
        <v/>
      </c>
      <c r="F155" s="197"/>
      <c r="G155" s="198"/>
      <c r="H155" s="199"/>
      <c r="I155" s="199"/>
      <c r="J155" s="198"/>
      <c r="K155" s="200"/>
      <c r="L155" s="251"/>
      <c r="M155" s="157"/>
      <c r="N155" s="60"/>
      <c r="O155" s="258" t="str">
        <f t="shared" si="122"/>
        <v/>
      </c>
      <c r="P155" s="259">
        <f t="shared" si="151"/>
        <v>0</v>
      </c>
      <c r="Q155" s="259">
        <f t="shared" si="152"/>
        <v>0</v>
      </c>
      <c r="R155" s="60"/>
      <c r="S155" s="260">
        <f t="shared" si="123"/>
        <v>0</v>
      </c>
      <c r="T155" s="261"/>
      <c r="U155" s="262">
        <f t="shared" si="124"/>
        <v>0</v>
      </c>
      <c r="V155" s="262">
        <f t="shared" si="125"/>
        <v>0</v>
      </c>
      <c r="W155" s="60"/>
      <c r="X155" s="263">
        <f t="shared" si="176"/>
        <v>0</v>
      </c>
      <c r="Y155" s="264">
        <f t="shared" si="177"/>
        <v>0</v>
      </c>
      <c r="Z155" s="265"/>
      <c r="AA155" s="263">
        <f t="shared" si="178"/>
        <v>0</v>
      </c>
      <c r="AB155" s="264">
        <f t="shared" si="179"/>
        <v>0</v>
      </c>
      <c r="AC155" s="60"/>
      <c r="AD155" s="60" t="str">
        <f>IF(A155="","",(VLOOKUP(O155,Parametre!$E$2:$F$8,2)))</f>
        <v/>
      </c>
      <c r="AE155" s="60"/>
      <c r="AF155" s="266">
        <f t="shared" si="153"/>
        <v>0</v>
      </c>
      <c r="AG155" s="267">
        <f t="shared" si="154"/>
        <v>0</v>
      </c>
      <c r="AH155" s="267">
        <f t="shared" si="126"/>
        <v>0</v>
      </c>
      <c r="AI155" s="267">
        <f t="shared" si="155"/>
        <v>0</v>
      </c>
      <c r="AJ155" s="268">
        <f t="shared" si="156"/>
        <v>0</v>
      </c>
      <c r="AK155" s="60"/>
      <c r="AL155" s="266">
        <f t="shared" si="175"/>
        <v>0</v>
      </c>
      <c r="AM155" s="267">
        <f t="shared" si="157"/>
        <v>0</v>
      </c>
      <c r="AN155" s="267">
        <f t="shared" si="158"/>
        <v>0</v>
      </c>
      <c r="AO155" s="267">
        <f t="shared" si="159"/>
        <v>0</v>
      </c>
      <c r="AP155" s="268">
        <f t="shared" si="160"/>
        <v>0</v>
      </c>
      <c r="AQ155" s="60"/>
      <c r="AR155" s="266">
        <f t="shared" si="161"/>
        <v>0</v>
      </c>
      <c r="AS155" s="60"/>
      <c r="AT155" s="269">
        <f t="shared" si="127"/>
        <v>0</v>
      </c>
      <c r="AU155" s="269">
        <f t="shared" si="128"/>
        <v>0</v>
      </c>
      <c r="AV155" s="269">
        <f t="shared" si="129"/>
        <v>0</v>
      </c>
      <c r="AW155" s="270">
        <f t="shared" si="130"/>
        <v>0</v>
      </c>
      <c r="AX155" s="270">
        <f t="shared" si="131"/>
        <v>0</v>
      </c>
      <c r="AY155" s="270">
        <f t="shared" si="132"/>
        <v>0</v>
      </c>
      <c r="AZ155" s="269">
        <f t="shared" si="133"/>
        <v>0</v>
      </c>
      <c r="BA155" s="269">
        <f t="shared" si="134"/>
        <v>0</v>
      </c>
      <c r="BB155" s="269">
        <f t="shared" si="135"/>
        <v>0</v>
      </c>
      <c r="BC155" s="270">
        <f t="shared" si="136"/>
        <v>0</v>
      </c>
      <c r="BD155" s="270">
        <f t="shared" si="137"/>
        <v>0</v>
      </c>
      <c r="BE155" s="270">
        <f t="shared" si="138"/>
        <v>0</v>
      </c>
      <c r="BF155" s="269">
        <f t="shared" si="162"/>
        <v>0</v>
      </c>
      <c r="BG155" s="269">
        <f t="shared" si="163"/>
        <v>0</v>
      </c>
      <c r="BH155" s="269">
        <f t="shared" si="164"/>
        <v>0</v>
      </c>
      <c r="BI155" s="269">
        <f t="shared" si="165"/>
        <v>0</v>
      </c>
      <c r="BJ155" s="269">
        <f t="shared" si="166"/>
        <v>0</v>
      </c>
      <c r="BK155" s="60"/>
      <c r="BL155" s="269">
        <f t="shared" si="139"/>
        <v>0</v>
      </c>
      <c r="BM155" s="269">
        <f t="shared" si="140"/>
        <v>0</v>
      </c>
      <c r="BN155" s="269">
        <f t="shared" si="141"/>
        <v>0</v>
      </c>
      <c r="BO155" s="270">
        <f t="shared" si="142"/>
        <v>0</v>
      </c>
      <c r="BP155" s="270">
        <f t="shared" si="143"/>
        <v>0</v>
      </c>
      <c r="BQ155" s="270">
        <f t="shared" si="144"/>
        <v>0</v>
      </c>
      <c r="BR155" s="269">
        <f t="shared" si="145"/>
        <v>0</v>
      </c>
      <c r="BS155" s="269">
        <f t="shared" si="146"/>
        <v>0</v>
      </c>
      <c r="BT155" s="269">
        <f t="shared" si="147"/>
        <v>0</v>
      </c>
      <c r="BU155" s="270">
        <f t="shared" si="148"/>
        <v>0</v>
      </c>
      <c r="BV155" s="270">
        <f t="shared" si="149"/>
        <v>0</v>
      </c>
      <c r="BW155" s="270">
        <f t="shared" si="150"/>
        <v>0</v>
      </c>
      <c r="BX155" s="269">
        <f t="shared" si="167"/>
        <v>0</v>
      </c>
      <c r="BY155" s="269">
        <f t="shared" si="168"/>
        <v>0</v>
      </c>
      <c r="BZ155" s="269">
        <f t="shared" si="169"/>
        <v>0</v>
      </c>
      <c r="CA155" s="269">
        <f t="shared" si="170"/>
        <v>0</v>
      </c>
      <c r="CB155" s="269">
        <f t="shared" si="171"/>
        <v>0</v>
      </c>
      <c r="CC155" s="60"/>
      <c r="CD155" s="271">
        <f t="shared" si="172"/>
        <v>0</v>
      </c>
      <c r="CE155" s="272">
        <f t="shared" si="173"/>
        <v>0</v>
      </c>
      <c r="CF155" s="273">
        <f t="shared" si="174"/>
        <v>0</v>
      </c>
    </row>
    <row r="156" spans="1:84" s="153" customFormat="1" x14ac:dyDescent="0.2">
      <c r="A156" s="249"/>
      <c r="B156" s="183"/>
      <c r="C156" s="182"/>
      <c r="D156" s="184"/>
      <c r="E156" s="257" t="str">
        <f>IF(D156="","",(VLOOKUP(O156,Parametre!$A$15:$B$21,2)))</f>
        <v/>
      </c>
      <c r="F156" s="197"/>
      <c r="G156" s="198"/>
      <c r="H156" s="199"/>
      <c r="I156" s="199"/>
      <c r="J156" s="198"/>
      <c r="K156" s="200"/>
      <c r="L156" s="251"/>
      <c r="M156" s="157"/>
      <c r="N156" s="60"/>
      <c r="O156" s="258" t="str">
        <f t="shared" si="122"/>
        <v/>
      </c>
      <c r="P156" s="259">
        <f t="shared" si="151"/>
        <v>0</v>
      </c>
      <c r="Q156" s="259">
        <f t="shared" si="152"/>
        <v>0</v>
      </c>
      <c r="R156" s="60"/>
      <c r="S156" s="260">
        <f t="shared" si="123"/>
        <v>0</v>
      </c>
      <c r="T156" s="261"/>
      <c r="U156" s="262">
        <f t="shared" si="124"/>
        <v>0</v>
      </c>
      <c r="V156" s="262">
        <f t="shared" si="125"/>
        <v>0</v>
      </c>
      <c r="W156" s="60"/>
      <c r="X156" s="263">
        <f t="shared" si="176"/>
        <v>0</v>
      </c>
      <c r="Y156" s="264">
        <f t="shared" si="177"/>
        <v>0</v>
      </c>
      <c r="Z156" s="265"/>
      <c r="AA156" s="263">
        <f t="shared" si="178"/>
        <v>0</v>
      </c>
      <c r="AB156" s="264">
        <f t="shared" si="179"/>
        <v>0</v>
      </c>
      <c r="AC156" s="60"/>
      <c r="AD156" s="60" t="str">
        <f>IF(A156="","",(VLOOKUP(O156,Parametre!$E$2:$F$8,2)))</f>
        <v/>
      </c>
      <c r="AE156" s="60"/>
      <c r="AF156" s="266">
        <f t="shared" si="153"/>
        <v>0</v>
      </c>
      <c r="AG156" s="267">
        <f t="shared" si="154"/>
        <v>0</v>
      </c>
      <c r="AH156" s="267">
        <f t="shared" si="126"/>
        <v>0</v>
      </c>
      <c r="AI156" s="267">
        <f t="shared" si="155"/>
        <v>0</v>
      </c>
      <c r="AJ156" s="268">
        <f t="shared" si="156"/>
        <v>0</v>
      </c>
      <c r="AK156" s="60"/>
      <c r="AL156" s="266">
        <f t="shared" si="175"/>
        <v>0</v>
      </c>
      <c r="AM156" s="267">
        <f t="shared" si="157"/>
        <v>0</v>
      </c>
      <c r="AN156" s="267">
        <f t="shared" si="158"/>
        <v>0</v>
      </c>
      <c r="AO156" s="267">
        <f t="shared" si="159"/>
        <v>0</v>
      </c>
      <c r="AP156" s="268">
        <f t="shared" si="160"/>
        <v>0</v>
      </c>
      <c r="AQ156" s="60"/>
      <c r="AR156" s="266">
        <f t="shared" si="161"/>
        <v>0</v>
      </c>
      <c r="AS156" s="60"/>
      <c r="AT156" s="269">
        <f t="shared" si="127"/>
        <v>0</v>
      </c>
      <c r="AU156" s="269">
        <f t="shared" si="128"/>
        <v>0</v>
      </c>
      <c r="AV156" s="269">
        <f t="shared" si="129"/>
        <v>0</v>
      </c>
      <c r="AW156" s="270">
        <f t="shared" si="130"/>
        <v>0</v>
      </c>
      <c r="AX156" s="270">
        <f t="shared" si="131"/>
        <v>0</v>
      </c>
      <c r="AY156" s="270">
        <f t="shared" si="132"/>
        <v>0</v>
      </c>
      <c r="AZ156" s="269">
        <f t="shared" si="133"/>
        <v>0</v>
      </c>
      <c r="BA156" s="269">
        <f t="shared" si="134"/>
        <v>0</v>
      </c>
      <c r="BB156" s="269">
        <f t="shared" si="135"/>
        <v>0</v>
      </c>
      <c r="BC156" s="270">
        <f t="shared" si="136"/>
        <v>0</v>
      </c>
      <c r="BD156" s="270">
        <f t="shared" si="137"/>
        <v>0</v>
      </c>
      <c r="BE156" s="270">
        <f t="shared" si="138"/>
        <v>0</v>
      </c>
      <c r="BF156" s="269">
        <f t="shared" si="162"/>
        <v>0</v>
      </c>
      <c r="BG156" s="269">
        <f t="shared" si="163"/>
        <v>0</v>
      </c>
      <c r="BH156" s="269">
        <f t="shared" si="164"/>
        <v>0</v>
      </c>
      <c r="BI156" s="269">
        <f t="shared" si="165"/>
        <v>0</v>
      </c>
      <c r="BJ156" s="269">
        <f t="shared" si="166"/>
        <v>0</v>
      </c>
      <c r="BK156" s="60"/>
      <c r="BL156" s="269">
        <f t="shared" si="139"/>
        <v>0</v>
      </c>
      <c r="BM156" s="269">
        <f t="shared" si="140"/>
        <v>0</v>
      </c>
      <c r="BN156" s="269">
        <f t="shared" si="141"/>
        <v>0</v>
      </c>
      <c r="BO156" s="270">
        <f t="shared" si="142"/>
        <v>0</v>
      </c>
      <c r="BP156" s="270">
        <f t="shared" si="143"/>
        <v>0</v>
      </c>
      <c r="BQ156" s="270">
        <f t="shared" si="144"/>
        <v>0</v>
      </c>
      <c r="BR156" s="269">
        <f t="shared" si="145"/>
        <v>0</v>
      </c>
      <c r="BS156" s="269">
        <f t="shared" si="146"/>
        <v>0</v>
      </c>
      <c r="BT156" s="269">
        <f t="shared" si="147"/>
        <v>0</v>
      </c>
      <c r="BU156" s="270">
        <f t="shared" si="148"/>
        <v>0</v>
      </c>
      <c r="BV156" s="270">
        <f t="shared" si="149"/>
        <v>0</v>
      </c>
      <c r="BW156" s="270">
        <f t="shared" si="150"/>
        <v>0</v>
      </c>
      <c r="BX156" s="269">
        <f t="shared" si="167"/>
        <v>0</v>
      </c>
      <c r="BY156" s="269">
        <f t="shared" si="168"/>
        <v>0</v>
      </c>
      <c r="BZ156" s="269">
        <f t="shared" si="169"/>
        <v>0</v>
      </c>
      <c r="CA156" s="269">
        <f t="shared" si="170"/>
        <v>0</v>
      </c>
      <c r="CB156" s="269">
        <f t="shared" si="171"/>
        <v>0</v>
      </c>
      <c r="CC156" s="60"/>
      <c r="CD156" s="271">
        <f t="shared" si="172"/>
        <v>0</v>
      </c>
      <c r="CE156" s="272">
        <f t="shared" si="173"/>
        <v>0</v>
      </c>
      <c r="CF156" s="273">
        <f t="shared" si="174"/>
        <v>0</v>
      </c>
    </row>
    <row r="157" spans="1:84" s="153" customFormat="1" x14ac:dyDescent="0.2">
      <c r="A157" s="249"/>
      <c r="B157" s="183"/>
      <c r="C157" s="182"/>
      <c r="D157" s="184"/>
      <c r="E157" s="257" t="str">
        <f>IF(D157="","",(VLOOKUP(O157,Parametre!$A$15:$B$21,2)))</f>
        <v/>
      </c>
      <c r="F157" s="197"/>
      <c r="G157" s="198"/>
      <c r="H157" s="199"/>
      <c r="I157" s="199"/>
      <c r="J157" s="198"/>
      <c r="K157" s="200"/>
      <c r="L157" s="251"/>
      <c r="M157" s="157"/>
      <c r="N157" s="60"/>
      <c r="O157" s="258" t="str">
        <f t="shared" si="122"/>
        <v/>
      </c>
      <c r="P157" s="259">
        <f t="shared" si="151"/>
        <v>0</v>
      </c>
      <c r="Q157" s="259">
        <f t="shared" si="152"/>
        <v>0</v>
      </c>
      <c r="R157" s="60"/>
      <c r="S157" s="260">
        <f t="shared" si="123"/>
        <v>0</v>
      </c>
      <c r="T157" s="261"/>
      <c r="U157" s="262">
        <f t="shared" si="124"/>
        <v>0</v>
      </c>
      <c r="V157" s="262">
        <f t="shared" si="125"/>
        <v>0</v>
      </c>
      <c r="W157" s="60"/>
      <c r="X157" s="263">
        <f t="shared" si="176"/>
        <v>0</v>
      </c>
      <c r="Y157" s="264">
        <f t="shared" si="177"/>
        <v>0</v>
      </c>
      <c r="Z157" s="265"/>
      <c r="AA157" s="263">
        <f t="shared" si="178"/>
        <v>0</v>
      </c>
      <c r="AB157" s="264">
        <f t="shared" si="179"/>
        <v>0</v>
      </c>
      <c r="AC157" s="60"/>
      <c r="AD157" s="60" t="str">
        <f>IF(A157="","",(VLOOKUP(O157,Parametre!$E$2:$F$8,2)))</f>
        <v/>
      </c>
      <c r="AE157" s="60"/>
      <c r="AF157" s="266">
        <f t="shared" si="153"/>
        <v>0</v>
      </c>
      <c r="AG157" s="267">
        <f t="shared" si="154"/>
        <v>0</v>
      </c>
      <c r="AH157" s="267">
        <f t="shared" si="126"/>
        <v>0</v>
      </c>
      <c r="AI157" s="267">
        <f t="shared" si="155"/>
        <v>0</v>
      </c>
      <c r="AJ157" s="268">
        <f t="shared" si="156"/>
        <v>0</v>
      </c>
      <c r="AK157" s="60"/>
      <c r="AL157" s="266">
        <f t="shared" si="175"/>
        <v>0</v>
      </c>
      <c r="AM157" s="267">
        <f t="shared" si="157"/>
        <v>0</v>
      </c>
      <c r="AN157" s="267">
        <f t="shared" si="158"/>
        <v>0</v>
      </c>
      <c r="AO157" s="267">
        <f t="shared" si="159"/>
        <v>0</v>
      </c>
      <c r="AP157" s="268">
        <f t="shared" si="160"/>
        <v>0</v>
      </c>
      <c r="AQ157" s="60"/>
      <c r="AR157" s="266">
        <f t="shared" si="161"/>
        <v>0</v>
      </c>
      <c r="AS157" s="60"/>
      <c r="AT157" s="269">
        <f t="shared" si="127"/>
        <v>0</v>
      </c>
      <c r="AU157" s="269">
        <f t="shared" si="128"/>
        <v>0</v>
      </c>
      <c r="AV157" s="269">
        <f t="shared" si="129"/>
        <v>0</v>
      </c>
      <c r="AW157" s="270">
        <f t="shared" si="130"/>
        <v>0</v>
      </c>
      <c r="AX157" s="270">
        <f t="shared" si="131"/>
        <v>0</v>
      </c>
      <c r="AY157" s="270">
        <f t="shared" si="132"/>
        <v>0</v>
      </c>
      <c r="AZ157" s="269">
        <f t="shared" si="133"/>
        <v>0</v>
      </c>
      <c r="BA157" s="269">
        <f t="shared" si="134"/>
        <v>0</v>
      </c>
      <c r="BB157" s="269">
        <f t="shared" si="135"/>
        <v>0</v>
      </c>
      <c r="BC157" s="270">
        <f t="shared" si="136"/>
        <v>0</v>
      </c>
      <c r="BD157" s="270">
        <f t="shared" si="137"/>
        <v>0</v>
      </c>
      <c r="BE157" s="270">
        <f t="shared" si="138"/>
        <v>0</v>
      </c>
      <c r="BF157" s="269">
        <f t="shared" si="162"/>
        <v>0</v>
      </c>
      <c r="BG157" s="269">
        <f t="shared" si="163"/>
        <v>0</v>
      </c>
      <c r="BH157" s="269">
        <f t="shared" si="164"/>
        <v>0</v>
      </c>
      <c r="BI157" s="269">
        <f t="shared" si="165"/>
        <v>0</v>
      </c>
      <c r="BJ157" s="269">
        <f t="shared" si="166"/>
        <v>0</v>
      </c>
      <c r="BK157" s="60"/>
      <c r="BL157" s="269">
        <f t="shared" si="139"/>
        <v>0</v>
      </c>
      <c r="BM157" s="269">
        <f t="shared" si="140"/>
        <v>0</v>
      </c>
      <c r="BN157" s="269">
        <f t="shared" si="141"/>
        <v>0</v>
      </c>
      <c r="BO157" s="270">
        <f t="shared" si="142"/>
        <v>0</v>
      </c>
      <c r="BP157" s="270">
        <f t="shared" si="143"/>
        <v>0</v>
      </c>
      <c r="BQ157" s="270">
        <f t="shared" si="144"/>
        <v>0</v>
      </c>
      <c r="BR157" s="269">
        <f t="shared" si="145"/>
        <v>0</v>
      </c>
      <c r="BS157" s="269">
        <f t="shared" si="146"/>
        <v>0</v>
      </c>
      <c r="BT157" s="269">
        <f t="shared" si="147"/>
        <v>0</v>
      </c>
      <c r="BU157" s="270">
        <f t="shared" si="148"/>
        <v>0</v>
      </c>
      <c r="BV157" s="270">
        <f t="shared" si="149"/>
        <v>0</v>
      </c>
      <c r="BW157" s="270">
        <f t="shared" si="150"/>
        <v>0</v>
      </c>
      <c r="BX157" s="269">
        <f t="shared" si="167"/>
        <v>0</v>
      </c>
      <c r="BY157" s="269">
        <f t="shared" si="168"/>
        <v>0</v>
      </c>
      <c r="BZ157" s="269">
        <f t="shared" si="169"/>
        <v>0</v>
      </c>
      <c r="CA157" s="269">
        <f t="shared" si="170"/>
        <v>0</v>
      </c>
      <c r="CB157" s="269">
        <f t="shared" si="171"/>
        <v>0</v>
      </c>
      <c r="CC157" s="60"/>
      <c r="CD157" s="271">
        <f t="shared" si="172"/>
        <v>0</v>
      </c>
      <c r="CE157" s="272">
        <f t="shared" si="173"/>
        <v>0</v>
      </c>
      <c r="CF157" s="273">
        <f t="shared" si="174"/>
        <v>0</v>
      </c>
    </row>
    <row r="158" spans="1:84" s="153" customFormat="1" x14ac:dyDescent="0.2">
      <c r="A158" s="249"/>
      <c r="B158" s="183"/>
      <c r="C158" s="182"/>
      <c r="D158" s="184"/>
      <c r="E158" s="257" t="str">
        <f>IF(D158="","",(VLOOKUP(O158,Parametre!$A$15:$B$21,2)))</f>
        <v/>
      </c>
      <c r="F158" s="197"/>
      <c r="G158" s="198"/>
      <c r="H158" s="199"/>
      <c r="I158" s="199"/>
      <c r="J158" s="198"/>
      <c r="K158" s="200"/>
      <c r="L158" s="251"/>
      <c r="M158" s="157"/>
      <c r="N158" s="60"/>
      <c r="O158" s="258" t="str">
        <f t="shared" si="122"/>
        <v/>
      </c>
      <c r="P158" s="259">
        <f t="shared" si="151"/>
        <v>0</v>
      </c>
      <c r="Q158" s="259">
        <f t="shared" si="152"/>
        <v>0</v>
      </c>
      <c r="R158" s="60"/>
      <c r="S158" s="260">
        <f t="shared" si="123"/>
        <v>0</v>
      </c>
      <c r="T158" s="261"/>
      <c r="U158" s="262">
        <f t="shared" si="124"/>
        <v>0</v>
      </c>
      <c r="V158" s="262">
        <f t="shared" si="125"/>
        <v>0</v>
      </c>
      <c r="W158" s="60"/>
      <c r="X158" s="263">
        <f t="shared" si="176"/>
        <v>0</v>
      </c>
      <c r="Y158" s="264">
        <f t="shared" si="177"/>
        <v>0</v>
      </c>
      <c r="Z158" s="265"/>
      <c r="AA158" s="263">
        <f t="shared" si="178"/>
        <v>0</v>
      </c>
      <c r="AB158" s="264">
        <f t="shared" si="179"/>
        <v>0</v>
      </c>
      <c r="AC158" s="60"/>
      <c r="AD158" s="60" t="str">
        <f>IF(A158="","",(VLOOKUP(O158,Parametre!$E$2:$F$8,2)))</f>
        <v/>
      </c>
      <c r="AE158" s="60"/>
      <c r="AF158" s="266">
        <f t="shared" si="153"/>
        <v>0</v>
      </c>
      <c r="AG158" s="267">
        <f t="shared" si="154"/>
        <v>0</v>
      </c>
      <c r="AH158" s="267">
        <f t="shared" si="126"/>
        <v>0</v>
      </c>
      <c r="AI158" s="267">
        <f t="shared" si="155"/>
        <v>0</v>
      </c>
      <c r="AJ158" s="268">
        <f t="shared" si="156"/>
        <v>0</v>
      </c>
      <c r="AK158" s="60"/>
      <c r="AL158" s="266">
        <f t="shared" si="175"/>
        <v>0</v>
      </c>
      <c r="AM158" s="267">
        <f t="shared" si="157"/>
        <v>0</v>
      </c>
      <c r="AN158" s="267">
        <f t="shared" si="158"/>
        <v>0</v>
      </c>
      <c r="AO158" s="267">
        <f t="shared" si="159"/>
        <v>0</v>
      </c>
      <c r="AP158" s="268">
        <f t="shared" si="160"/>
        <v>0</v>
      </c>
      <c r="AQ158" s="60"/>
      <c r="AR158" s="266">
        <f t="shared" si="161"/>
        <v>0</v>
      </c>
      <c r="AS158" s="60"/>
      <c r="AT158" s="269">
        <f t="shared" si="127"/>
        <v>0</v>
      </c>
      <c r="AU158" s="269">
        <f t="shared" si="128"/>
        <v>0</v>
      </c>
      <c r="AV158" s="269">
        <f t="shared" si="129"/>
        <v>0</v>
      </c>
      <c r="AW158" s="270">
        <f t="shared" si="130"/>
        <v>0</v>
      </c>
      <c r="AX158" s="270">
        <f t="shared" si="131"/>
        <v>0</v>
      </c>
      <c r="AY158" s="270">
        <f t="shared" si="132"/>
        <v>0</v>
      </c>
      <c r="AZ158" s="269">
        <f t="shared" si="133"/>
        <v>0</v>
      </c>
      <c r="BA158" s="269">
        <f t="shared" si="134"/>
        <v>0</v>
      </c>
      <c r="BB158" s="269">
        <f t="shared" si="135"/>
        <v>0</v>
      </c>
      <c r="BC158" s="270">
        <f t="shared" si="136"/>
        <v>0</v>
      </c>
      <c r="BD158" s="270">
        <f t="shared" si="137"/>
        <v>0</v>
      </c>
      <c r="BE158" s="270">
        <f t="shared" si="138"/>
        <v>0</v>
      </c>
      <c r="BF158" s="269">
        <f t="shared" si="162"/>
        <v>0</v>
      </c>
      <c r="BG158" s="269">
        <f t="shared" si="163"/>
        <v>0</v>
      </c>
      <c r="BH158" s="269">
        <f t="shared" si="164"/>
        <v>0</v>
      </c>
      <c r="BI158" s="269">
        <f t="shared" si="165"/>
        <v>0</v>
      </c>
      <c r="BJ158" s="269">
        <f t="shared" si="166"/>
        <v>0</v>
      </c>
      <c r="BK158" s="60"/>
      <c r="BL158" s="269">
        <f t="shared" si="139"/>
        <v>0</v>
      </c>
      <c r="BM158" s="269">
        <f t="shared" si="140"/>
        <v>0</v>
      </c>
      <c r="BN158" s="269">
        <f t="shared" si="141"/>
        <v>0</v>
      </c>
      <c r="BO158" s="270">
        <f t="shared" si="142"/>
        <v>0</v>
      </c>
      <c r="BP158" s="270">
        <f t="shared" si="143"/>
        <v>0</v>
      </c>
      <c r="BQ158" s="270">
        <f t="shared" si="144"/>
        <v>0</v>
      </c>
      <c r="BR158" s="269">
        <f t="shared" si="145"/>
        <v>0</v>
      </c>
      <c r="BS158" s="269">
        <f t="shared" si="146"/>
        <v>0</v>
      </c>
      <c r="BT158" s="269">
        <f t="shared" si="147"/>
        <v>0</v>
      </c>
      <c r="BU158" s="270">
        <f t="shared" si="148"/>
        <v>0</v>
      </c>
      <c r="BV158" s="270">
        <f t="shared" si="149"/>
        <v>0</v>
      </c>
      <c r="BW158" s="270">
        <f t="shared" si="150"/>
        <v>0</v>
      </c>
      <c r="BX158" s="269">
        <f t="shared" si="167"/>
        <v>0</v>
      </c>
      <c r="BY158" s="269">
        <f t="shared" si="168"/>
        <v>0</v>
      </c>
      <c r="BZ158" s="269">
        <f t="shared" si="169"/>
        <v>0</v>
      </c>
      <c r="CA158" s="269">
        <f t="shared" si="170"/>
        <v>0</v>
      </c>
      <c r="CB158" s="269">
        <f t="shared" si="171"/>
        <v>0</v>
      </c>
      <c r="CC158" s="60"/>
      <c r="CD158" s="271">
        <f t="shared" si="172"/>
        <v>0</v>
      </c>
      <c r="CE158" s="272">
        <f t="shared" si="173"/>
        <v>0</v>
      </c>
      <c r="CF158" s="273">
        <f t="shared" si="174"/>
        <v>0</v>
      </c>
    </row>
    <row r="159" spans="1:84" s="153" customFormat="1" x14ac:dyDescent="0.2">
      <c r="A159" s="249"/>
      <c r="B159" s="183"/>
      <c r="C159" s="182"/>
      <c r="D159" s="184"/>
      <c r="E159" s="257" t="str">
        <f>IF(D159="","",(VLOOKUP(O159,Parametre!$A$15:$B$21,2)))</f>
        <v/>
      </c>
      <c r="F159" s="197"/>
      <c r="G159" s="198"/>
      <c r="H159" s="199"/>
      <c r="I159" s="199"/>
      <c r="J159" s="198"/>
      <c r="K159" s="200"/>
      <c r="L159" s="251"/>
      <c r="M159" s="157" t="s">
        <v>56</v>
      </c>
      <c r="N159" s="60"/>
      <c r="O159" s="258" t="str">
        <f t="shared" si="122"/>
        <v/>
      </c>
      <c r="P159" s="259">
        <f t="shared" si="151"/>
        <v>0</v>
      </c>
      <c r="Q159" s="259">
        <f t="shared" si="152"/>
        <v>0</v>
      </c>
      <c r="R159" s="60"/>
      <c r="S159" s="260">
        <f t="shared" si="123"/>
        <v>0</v>
      </c>
      <c r="T159" s="261"/>
      <c r="U159" s="262">
        <f t="shared" si="124"/>
        <v>0</v>
      </c>
      <c r="V159" s="262">
        <f t="shared" si="125"/>
        <v>0</v>
      </c>
      <c r="W159" s="60"/>
      <c r="X159" s="263">
        <f t="shared" si="176"/>
        <v>0</v>
      </c>
      <c r="Y159" s="264">
        <f t="shared" si="177"/>
        <v>0</v>
      </c>
      <c r="Z159" s="265"/>
      <c r="AA159" s="263">
        <f t="shared" si="178"/>
        <v>0</v>
      </c>
      <c r="AB159" s="264">
        <f t="shared" si="179"/>
        <v>0</v>
      </c>
      <c r="AC159" s="60"/>
      <c r="AD159" s="60" t="str">
        <f>IF(A159="","",(VLOOKUP(O159,Parametre!$E$2:$F$8,2)))</f>
        <v/>
      </c>
      <c r="AE159" s="60"/>
      <c r="AF159" s="266">
        <f t="shared" si="153"/>
        <v>0</v>
      </c>
      <c r="AG159" s="267">
        <f t="shared" si="154"/>
        <v>0</v>
      </c>
      <c r="AH159" s="267">
        <f t="shared" si="126"/>
        <v>0</v>
      </c>
      <c r="AI159" s="267">
        <f t="shared" si="155"/>
        <v>0</v>
      </c>
      <c r="AJ159" s="268">
        <f t="shared" si="156"/>
        <v>0</v>
      </c>
      <c r="AK159" s="60"/>
      <c r="AL159" s="266">
        <f t="shared" si="175"/>
        <v>0</v>
      </c>
      <c r="AM159" s="267">
        <f t="shared" si="157"/>
        <v>0</v>
      </c>
      <c r="AN159" s="267">
        <f t="shared" si="158"/>
        <v>0</v>
      </c>
      <c r="AO159" s="267">
        <f t="shared" si="159"/>
        <v>0</v>
      </c>
      <c r="AP159" s="268">
        <f t="shared" si="160"/>
        <v>0</v>
      </c>
      <c r="AQ159" s="60"/>
      <c r="AR159" s="266">
        <f t="shared" si="161"/>
        <v>0</v>
      </c>
      <c r="AS159" s="60"/>
      <c r="AT159" s="269">
        <f t="shared" si="127"/>
        <v>0</v>
      </c>
      <c r="AU159" s="269">
        <f t="shared" si="128"/>
        <v>0</v>
      </c>
      <c r="AV159" s="269">
        <f t="shared" si="129"/>
        <v>0</v>
      </c>
      <c r="AW159" s="270">
        <f t="shared" si="130"/>
        <v>0</v>
      </c>
      <c r="AX159" s="270">
        <f t="shared" si="131"/>
        <v>0</v>
      </c>
      <c r="AY159" s="270">
        <f t="shared" si="132"/>
        <v>0</v>
      </c>
      <c r="AZ159" s="269">
        <f t="shared" si="133"/>
        <v>0</v>
      </c>
      <c r="BA159" s="269">
        <f t="shared" si="134"/>
        <v>0</v>
      </c>
      <c r="BB159" s="269">
        <f t="shared" si="135"/>
        <v>0</v>
      </c>
      <c r="BC159" s="270">
        <f t="shared" si="136"/>
        <v>0</v>
      </c>
      <c r="BD159" s="270">
        <f t="shared" si="137"/>
        <v>0</v>
      </c>
      <c r="BE159" s="270">
        <f t="shared" si="138"/>
        <v>0</v>
      </c>
      <c r="BF159" s="269">
        <f t="shared" si="162"/>
        <v>0</v>
      </c>
      <c r="BG159" s="269">
        <f t="shared" si="163"/>
        <v>0</v>
      </c>
      <c r="BH159" s="269">
        <f t="shared" si="164"/>
        <v>0</v>
      </c>
      <c r="BI159" s="269">
        <f t="shared" si="165"/>
        <v>0</v>
      </c>
      <c r="BJ159" s="269">
        <f t="shared" si="166"/>
        <v>0</v>
      </c>
      <c r="BK159" s="60"/>
      <c r="BL159" s="269">
        <f t="shared" si="139"/>
        <v>0</v>
      </c>
      <c r="BM159" s="269">
        <f t="shared" si="140"/>
        <v>0</v>
      </c>
      <c r="BN159" s="269">
        <f t="shared" si="141"/>
        <v>0</v>
      </c>
      <c r="BO159" s="270">
        <f t="shared" si="142"/>
        <v>0</v>
      </c>
      <c r="BP159" s="270">
        <f t="shared" si="143"/>
        <v>0</v>
      </c>
      <c r="BQ159" s="270">
        <f t="shared" si="144"/>
        <v>0</v>
      </c>
      <c r="BR159" s="269">
        <f t="shared" si="145"/>
        <v>0</v>
      </c>
      <c r="BS159" s="269">
        <f t="shared" si="146"/>
        <v>0</v>
      </c>
      <c r="BT159" s="269">
        <f t="shared" si="147"/>
        <v>0</v>
      </c>
      <c r="BU159" s="270">
        <f t="shared" si="148"/>
        <v>0</v>
      </c>
      <c r="BV159" s="270">
        <f t="shared" si="149"/>
        <v>0</v>
      </c>
      <c r="BW159" s="270">
        <f t="shared" si="150"/>
        <v>0</v>
      </c>
      <c r="BX159" s="269">
        <f t="shared" si="167"/>
        <v>0</v>
      </c>
      <c r="BY159" s="269">
        <f t="shared" si="168"/>
        <v>0</v>
      </c>
      <c r="BZ159" s="269">
        <f t="shared" si="169"/>
        <v>0</v>
      </c>
      <c r="CA159" s="269">
        <f t="shared" si="170"/>
        <v>0</v>
      </c>
      <c r="CB159" s="269">
        <f t="shared" si="171"/>
        <v>0</v>
      </c>
      <c r="CC159" s="60"/>
      <c r="CD159" s="271">
        <f t="shared" si="172"/>
        <v>0</v>
      </c>
      <c r="CE159" s="272">
        <f t="shared" si="173"/>
        <v>0</v>
      </c>
      <c r="CF159" s="273">
        <f t="shared" si="174"/>
        <v>0</v>
      </c>
    </row>
    <row r="160" spans="1:84" s="153" customFormat="1" x14ac:dyDescent="0.2">
      <c r="A160" s="249"/>
      <c r="B160" s="183"/>
      <c r="C160" s="182"/>
      <c r="D160" s="184"/>
      <c r="E160" s="257" t="str">
        <f>IF(D160="","",(VLOOKUP(O160,Parametre!$A$15:$B$21,2)))</f>
        <v/>
      </c>
      <c r="F160" s="197"/>
      <c r="G160" s="198"/>
      <c r="H160" s="199"/>
      <c r="I160" s="199"/>
      <c r="J160" s="198"/>
      <c r="K160" s="200"/>
      <c r="L160" s="251"/>
      <c r="M160" s="157" t="s">
        <v>57</v>
      </c>
      <c r="N160" s="60"/>
      <c r="O160" s="258" t="str">
        <f t="shared" si="122"/>
        <v/>
      </c>
      <c r="P160" s="259">
        <f t="shared" si="151"/>
        <v>0</v>
      </c>
      <c r="Q160" s="259">
        <f t="shared" si="152"/>
        <v>0</v>
      </c>
      <c r="R160" s="60"/>
      <c r="S160" s="260">
        <f t="shared" si="123"/>
        <v>0</v>
      </c>
      <c r="T160" s="261"/>
      <c r="U160" s="262">
        <f t="shared" si="124"/>
        <v>0</v>
      </c>
      <c r="V160" s="262">
        <f t="shared" si="125"/>
        <v>0</v>
      </c>
      <c r="W160" s="60"/>
      <c r="X160" s="263">
        <f t="shared" si="176"/>
        <v>0</v>
      </c>
      <c r="Y160" s="264">
        <f t="shared" si="177"/>
        <v>0</v>
      </c>
      <c r="Z160" s="265"/>
      <c r="AA160" s="263">
        <f t="shared" si="178"/>
        <v>0</v>
      </c>
      <c r="AB160" s="264">
        <f t="shared" si="179"/>
        <v>0</v>
      </c>
      <c r="AC160" s="60"/>
      <c r="AD160" s="60" t="str">
        <f>IF(A160="","",(VLOOKUP(O160,Parametre!$E$2:$F$8,2)))</f>
        <v/>
      </c>
      <c r="AE160" s="60"/>
      <c r="AF160" s="266">
        <f t="shared" si="153"/>
        <v>0</v>
      </c>
      <c r="AG160" s="267">
        <f t="shared" si="154"/>
        <v>0</v>
      </c>
      <c r="AH160" s="267">
        <f t="shared" si="126"/>
        <v>0</v>
      </c>
      <c r="AI160" s="267">
        <f t="shared" si="155"/>
        <v>0</v>
      </c>
      <c r="AJ160" s="268">
        <f t="shared" si="156"/>
        <v>0</v>
      </c>
      <c r="AK160" s="60"/>
      <c r="AL160" s="266">
        <f t="shared" si="175"/>
        <v>0</v>
      </c>
      <c r="AM160" s="267">
        <f t="shared" si="157"/>
        <v>0</v>
      </c>
      <c r="AN160" s="267">
        <f t="shared" si="158"/>
        <v>0</v>
      </c>
      <c r="AO160" s="267">
        <f t="shared" si="159"/>
        <v>0</v>
      </c>
      <c r="AP160" s="268">
        <f t="shared" si="160"/>
        <v>0</v>
      </c>
      <c r="AQ160" s="60"/>
      <c r="AR160" s="266">
        <f t="shared" si="161"/>
        <v>0</v>
      </c>
      <c r="AS160" s="60"/>
      <c r="AT160" s="269">
        <f t="shared" si="127"/>
        <v>0</v>
      </c>
      <c r="AU160" s="269">
        <f t="shared" si="128"/>
        <v>0</v>
      </c>
      <c r="AV160" s="269">
        <f t="shared" si="129"/>
        <v>0</v>
      </c>
      <c r="AW160" s="270">
        <f t="shared" si="130"/>
        <v>0</v>
      </c>
      <c r="AX160" s="270">
        <f t="shared" si="131"/>
        <v>0</v>
      </c>
      <c r="AY160" s="270">
        <f t="shared" si="132"/>
        <v>0</v>
      </c>
      <c r="AZ160" s="269">
        <f t="shared" si="133"/>
        <v>0</v>
      </c>
      <c r="BA160" s="269">
        <f t="shared" si="134"/>
        <v>0</v>
      </c>
      <c r="BB160" s="269">
        <f t="shared" si="135"/>
        <v>0</v>
      </c>
      <c r="BC160" s="270">
        <f t="shared" si="136"/>
        <v>0</v>
      </c>
      <c r="BD160" s="270">
        <f t="shared" si="137"/>
        <v>0</v>
      </c>
      <c r="BE160" s="270">
        <f t="shared" si="138"/>
        <v>0</v>
      </c>
      <c r="BF160" s="269">
        <f t="shared" si="162"/>
        <v>0</v>
      </c>
      <c r="BG160" s="269">
        <f t="shared" si="163"/>
        <v>0</v>
      </c>
      <c r="BH160" s="269">
        <f t="shared" si="164"/>
        <v>0</v>
      </c>
      <c r="BI160" s="269">
        <f t="shared" si="165"/>
        <v>0</v>
      </c>
      <c r="BJ160" s="269">
        <f t="shared" si="166"/>
        <v>0</v>
      </c>
      <c r="BK160" s="60"/>
      <c r="BL160" s="269">
        <f t="shared" si="139"/>
        <v>0</v>
      </c>
      <c r="BM160" s="269">
        <f t="shared" si="140"/>
        <v>0</v>
      </c>
      <c r="BN160" s="269">
        <f t="shared" si="141"/>
        <v>0</v>
      </c>
      <c r="BO160" s="270">
        <f t="shared" si="142"/>
        <v>0</v>
      </c>
      <c r="BP160" s="270">
        <f t="shared" si="143"/>
        <v>0</v>
      </c>
      <c r="BQ160" s="270">
        <f t="shared" si="144"/>
        <v>0</v>
      </c>
      <c r="BR160" s="269">
        <f t="shared" si="145"/>
        <v>0</v>
      </c>
      <c r="BS160" s="269">
        <f t="shared" si="146"/>
        <v>0</v>
      </c>
      <c r="BT160" s="269">
        <f t="shared" si="147"/>
        <v>0</v>
      </c>
      <c r="BU160" s="270">
        <f t="shared" si="148"/>
        <v>0</v>
      </c>
      <c r="BV160" s="270">
        <f t="shared" si="149"/>
        <v>0</v>
      </c>
      <c r="BW160" s="270">
        <f t="shared" si="150"/>
        <v>0</v>
      </c>
      <c r="BX160" s="269">
        <f t="shared" si="167"/>
        <v>0</v>
      </c>
      <c r="BY160" s="269">
        <f t="shared" si="168"/>
        <v>0</v>
      </c>
      <c r="BZ160" s="269">
        <f t="shared" si="169"/>
        <v>0</v>
      </c>
      <c r="CA160" s="269">
        <f t="shared" si="170"/>
        <v>0</v>
      </c>
      <c r="CB160" s="269">
        <f t="shared" si="171"/>
        <v>0</v>
      </c>
      <c r="CC160" s="60"/>
      <c r="CD160" s="271">
        <f t="shared" si="172"/>
        <v>0</v>
      </c>
      <c r="CE160" s="272">
        <f t="shared" si="173"/>
        <v>0</v>
      </c>
      <c r="CF160" s="273">
        <f t="shared" si="174"/>
        <v>0</v>
      </c>
    </row>
    <row r="161" spans="1:84" s="153" customFormat="1" x14ac:dyDescent="0.2">
      <c r="A161" s="249"/>
      <c r="B161" s="183"/>
      <c r="C161" s="182"/>
      <c r="D161" s="184"/>
      <c r="E161" s="257" t="str">
        <f>IF(D161="","",(VLOOKUP(O161,Parametre!$A$15:$B$21,2)))</f>
        <v/>
      </c>
      <c r="F161" s="197"/>
      <c r="G161" s="198"/>
      <c r="H161" s="199"/>
      <c r="I161" s="199"/>
      <c r="J161" s="198"/>
      <c r="K161" s="200"/>
      <c r="L161" s="251"/>
      <c r="M161" s="157" t="s">
        <v>58</v>
      </c>
      <c r="N161" s="60"/>
      <c r="O161" s="258" t="str">
        <f t="shared" si="122"/>
        <v/>
      </c>
      <c r="P161" s="259">
        <f t="shared" si="151"/>
        <v>0</v>
      </c>
      <c r="Q161" s="259">
        <f t="shared" si="152"/>
        <v>0</v>
      </c>
      <c r="R161" s="60"/>
      <c r="S161" s="260">
        <f t="shared" si="123"/>
        <v>0</v>
      </c>
      <c r="T161" s="261"/>
      <c r="U161" s="262">
        <f t="shared" si="124"/>
        <v>0</v>
      </c>
      <c r="V161" s="262">
        <f t="shared" si="125"/>
        <v>0</v>
      </c>
      <c r="W161" s="60"/>
      <c r="X161" s="263">
        <f t="shared" si="176"/>
        <v>0</v>
      </c>
      <c r="Y161" s="264">
        <f t="shared" si="177"/>
        <v>0</v>
      </c>
      <c r="Z161" s="265"/>
      <c r="AA161" s="263">
        <f t="shared" si="178"/>
        <v>0</v>
      </c>
      <c r="AB161" s="264">
        <f t="shared" si="179"/>
        <v>0</v>
      </c>
      <c r="AC161" s="60"/>
      <c r="AD161" s="60" t="str">
        <f>IF(A161="","",(VLOOKUP(O161,Parametre!$E$2:$F$8,2)))</f>
        <v/>
      </c>
      <c r="AE161" s="60"/>
      <c r="AF161" s="266">
        <f t="shared" si="153"/>
        <v>0</v>
      </c>
      <c r="AG161" s="267">
        <f t="shared" si="154"/>
        <v>0</v>
      </c>
      <c r="AH161" s="267">
        <f t="shared" si="126"/>
        <v>0</v>
      </c>
      <c r="AI161" s="267">
        <f t="shared" si="155"/>
        <v>0</v>
      </c>
      <c r="AJ161" s="268">
        <f t="shared" si="156"/>
        <v>0</v>
      </c>
      <c r="AK161" s="60"/>
      <c r="AL161" s="266">
        <f t="shared" si="175"/>
        <v>0</v>
      </c>
      <c r="AM161" s="267">
        <f t="shared" si="157"/>
        <v>0</v>
      </c>
      <c r="AN161" s="267">
        <f t="shared" si="158"/>
        <v>0</v>
      </c>
      <c r="AO161" s="267">
        <f t="shared" si="159"/>
        <v>0</v>
      </c>
      <c r="AP161" s="268">
        <f t="shared" si="160"/>
        <v>0</v>
      </c>
      <c r="AQ161" s="60"/>
      <c r="AR161" s="266">
        <f t="shared" si="161"/>
        <v>0</v>
      </c>
      <c r="AS161" s="60"/>
      <c r="AT161" s="269">
        <f t="shared" si="127"/>
        <v>0</v>
      </c>
      <c r="AU161" s="269">
        <f t="shared" si="128"/>
        <v>0</v>
      </c>
      <c r="AV161" s="269">
        <f t="shared" si="129"/>
        <v>0</v>
      </c>
      <c r="AW161" s="270">
        <f t="shared" si="130"/>
        <v>0</v>
      </c>
      <c r="AX161" s="270">
        <f t="shared" si="131"/>
        <v>0</v>
      </c>
      <c r="AY161" s="270">
        <f t="shared" si="132"/>
        <v>0</v>
      </c>
      <c r="AZ161" s="269">
        <f t="shared" si="133"/>
        <v>0</v>
      </c>
      <c r="BA161" s="269">
        <f t="shared" si="134"/>
        <v>0</v>
      </c>
      <c r="BB161" s="269">
        <f t="shared" si="135"/>
        <v>0</v>
      </c>
      <c r="BC161" s="270">
        <f t="shared" si="136"/>
        <v>0</v>
      </c>
      <c r="BD161" s="270">
        <f t="shared" si="137"/>
        <v>0</v>
      </c>
      <c r="BE161" s="270">
        <f t="shared" si="138"/>
        <v>0</v>
      </c>
      <c r="BF161" s="269">
        <f t="shared" si="162"/>
        <v>0</v>
      </c>
      <c r="BG161" s="269">
        <f t="shared" si="163"/>
        <v>0</v>
      </c>
      <c r="BH161" s="269">
        <f t="shared" si="164"/>
        <v>0</v>
      </c>
      <c r="BI161" s="269">
        <f t="shared" si="165"/>
        <v>0</v>
      </c>
      <c r="BJ161" s="269">
        <f t="shared" si="166"/>
        <v>0</v>
      </c>
      <c r="BK161" s="60"/>
      <c r="BL161" s="269">
        <f t="shared" si="139"/>
        <v>0</v>
      </c>
      <c r="BM161" s="269">
        <f t="shared" si="140"/>
        <v>0</v>
      </c>
      <c r="BN161" s="269">
        <f t="shared" si="141"/>
        <v>0</v>
      </c>
      <c r="BO161" s="270">
        <f t="shared" si="142"/>
        <v>0</v>
      </c>
      <c r="BP161" s="270">
        <f t="shared" si="143"/>
        <v>0</v>
      </c>
      <c r="BQ161" s="270">
        <f t="shared" si="144"/>
        <v>0</v>
      </c>
      <c r="BR161" s="269">
        <f t="shared" si="145"/>
        <v>0</v>
      </c>
      <c r="BS161" s="269">
        <f t="shared" si="146"/>
        <v>0</v>
      </c>
      <c r="BT161" s="269">
        <f t="shared" si="147"/>
        <v>0</v>
      </c>
      <c r="BU161" s="270">
        <f t="shared" si="148"/>
        <v>0</v>
      </c>
      <c r="BV161" s="270">
        <f t="shared" si="149"/>
        <v>0</v>
      </c>
      <c r="BW161" s="270">
        <f t="shared" si="150"/>
        <v>0</v>
      </c>
      <c r="BX161" s="269">
        <f t="shared" si="167"/>
        <v>0</v>
      </c>
      <c r="BY161" s="269">
        <f t="shared" si="168"/>
        <v>0</v>
      </c>
      <c r="BZ161" s="269">
        <f t="shared" si="169"/>
        <v>0</v>
      </c>
      <c r="CA161" s="269">
        <f t="shared" si="170"/>
        <v>0</v>
      </c>
      <c r="CB161" s="269">
        <f t="shared" si="171"/>
        <v>0</v>
      </c>
      <c r="CC161" s="60"/>
      <c r="CD161" s="271">
        <f t="shared" si="172"/>
        <v>0</v>
      </c>
      <c r="CE161" s="272">
        <f t="shared" si="173"/>
        <v>0</v>
      </c>
      <c r="CF161" s="273">
        <f t="shared" si="174"/>
        <v>0</v>
      </c>
    </row>
    <row r="162" spans="1:84" s="153" customFormat="1" x14ac:dyDescent="0.2">
      <c r="A162" s="249"/>
      <c r="B162" s="183"/>
      <c r="C162" s="182"/>
      <c r="D162" s="184"/>
      <c r="E162" s="257" t="str">
        <f>IF(D162="","",(VLOOKUP(O162,Parametre!$A$15:$B$21,2)))</f>
        <v/>
      </c>
      <c r="F162" s="197"/>
      <c r="G162" s="198"/>
      <c r="H162" s="199"/>
      <c r="I162" s="199"/>
      <c r="J162" s="198"/>
      <c r="K162" s="200"/>
      <c r="L162" s="251"/>
      <c r="M162" s="157" t="s">
        <v>59</v>
      </c>
      <c r="N162" s="60"/>
      <c r="O162" s="258" t="str">
        <f t="shared" si="122"/>
        <v/>
      </c>
      <c r="P162" s="259">
        <f t="shared" si="151"/>
        <v>0</v>
      </c>
      <c r="Q162" s="259">
        <f t="shared" si="152"/>
        <v>0</v>
      </c>
      <c r="R162" s="60"/>
      <c r="S162" s="260">
        <f t="shared" si="123"/>
        <v>0</v>
      </c>
      <c r="T162" s="261"/>
      <c r="U162" s="262">
        <f t="shared" si="124"/>
        <v>0</v>
      </c>
      <c r="V162" s="262">
        <f t="shared" si="125"/>
        <v>0</v>
      </c>
      <c r="W162" s="60"/>
      <c r="X162" s="263">
        <f t="shared" si="176"/>
        <v>0</v>
      </c>
      <c r="Y162" s="264">
        <f t="shared" si="177"/>
        <v>0</v>
      </c>
      <c r="Z162" s="265"/>
      <c r="AA162" s="263">
        <f t="shared" si="178"/>
        <v>0</v>
      </c>
      <c r="AB162" s="264">
        <f t="shared" si="179"/>
        <v>0</v>
      </c>
      <c r="AC162" s="60"/>
      <c r="AD162" s="60" t="str">
        <f>IF(A162="","",(VLOOKUP(O162,Parametre!$E$2:$F$8,2)))</f>
        <v/>
      </c>
      <c r="AE162" s="60"/>
      <c r="AF162" s="266">
        <f t="shared" si="153"/>
        <v>0</v>
      </c>
      <c r="AG162" s="267">
        <f t="shared" si="154"/>
        <v>0</v>
      </c>
      <c r="AH162" s="267">
        <f t="shared" si="126"/>
        <v>0</v>
      </c>
      <c r="AI162" s="267">
        <f t="shared" si="155"/>
        <v>0</v>
      </c>
      <c r="AJ162" s="268">
        <f t="shared" si="156"/>
        <v>0</v>
      </c>
      <c r="AK162" s="60"/>
      <c r="AL162" s="266">
        <f t="shared" si="175"/>
        <v>0</v>
      </c>
      <c r="AM162" s="267">
        <f t="shared" si="157"/>
        <v>0</v>
      </c>
      <c r="AN162" s="267">
        <f t="shared" si="158"/>
        <v>0</v>
      </c>
      <c r="AO162" s="267">
        <f t="shared" si="159"/>
        <v>0</v>
      </c>
      <c r="AP162" s="268">
        <f t="shared" si="160"/>
        <v>0</v>
      </c>
      <c r="AQ162" s="60"/>
      <c r="AR162" s="266">
        <f t="shared" si="161"/>
        <v>0</v>
      </c>
      <c r="AS162" s="60"/>
      <c r="AT162" s="269">
        <f t="shared" si="127"/>
        <v>0</v>
      </c>
      <c r="AU162" s="269">
        <f t="shared" si="128"/>
        <v>0</v>
      </c>
      <c r="AV162" s="269">
        <f t="shared" si="129"/>
        <v>0</v>
      </c>
      <c r="AW162" s="270">
        <f t="shared" si="130"/>
        <v>0</v>
      </c>
      <c r="AX162" s="270">
        <f t="shared" si="131"/>
        <v>0</v>
      </c>
      <c r="AY162" s="270">
        <f t="shared" si="132"/>
        <v>0</v>
      </c>
      <c r="AZ162" s="269">
        <f t="shared" si="133"/>
        <v>0</v>
      </c>
      <c r="BA162" s="269">
        <f t="shared" si="134"/>
        <v>0</v>
      </c>
      <c r="BB162" s="269">
        <f t="shared" si="135"/>
        <v>0</v>
      </c>
      <c r="BC162" s="270">
        <f t="shared" si="136"/>
        <v>0</v>
      </c>
      <c r="BD162" s="270">
        <f t="shared" si="137"/>
        <v>0</v>
      </c>
      <c r="BE162" s="270">
        <f t="shared" si="138"/>
        <v>0</v>
      </c>
      <c r="BF162" s="269">
        <f t="shared" si="162"/>
        <v>0</v>
      </c>
      <c r="BG162" s="269">
        <f t="shared" si="163"/>
        <v>0</v>
      </c>
      <c r="BH162" s="269">
        <f t="shared" si="164"/>
        <v>0</v>
      </c>
      <c r="BI162" s="269">
        <f t="shared" si="165"/>
        <v>0</v>
      </c>
      <c r="BJ162" s="269">
        <f t="shared" si="166"/>
        <v>0</v>
      </c>
      <c r="BK162" s="60"/>
      <c r="BL162" s="269">
        <f t="shared" si="139"/>
        <v>0</v>
      </c>
      <c r="BM162" s="269">
        <f t="shared" si="140"/>
        <v>0</v>
      </c>
      <c r="BN162" s="269">
        <f t="shared" si="141"/>
        <v>0</v>
      </c>
      <c r="BO162" s="270">
        <f t="shared" si="142"/>
        <v>0</v>
      </c>
      <c r="BP162" s="270">
        <f t="shared" si="143"/>
        <v>0</v>
      </c>
      <c r="BQ162" s="270">
        <f t="shared" si="144"/>
        <v>0</v>
      </c>
      <c r="BR162" s="269">
        <f t="shared" si="145"/>
        <v>0</v>
      </c>
      <c r="BS162" s="269">
        <f t="shared" si="146"/>
        <v>0</v>
      </c>
      <c r="BT162" s="269">
        <f t="shared" si="147"/>
        <v>0</v>
      </c>
      <c r="BU162" s="270">
        <f t="shared" si="148"/>
        <v>0</v>
      </c>
      <c r="BV162" s="270">
        <f t="shared" si="149"/>
        <v>0</v>
      </c>
      <c r="BW162" s="270">
        <f t="shared" si="150"/>
        <v>0</v>
      </c>
      <c r="BX162" s="269">
        <f t="shared" si="167"/>
        <v>0</v>
      </c>
      <c r="BY162" s="269">
        <f t="shared" si="168"/>
        <v>0</v>
      </c>
      <c r="BZ162" s="269">
        <f t="shared" si="169"/>
        <v>0</v>
      </c>
      <c r="CA162" s="269">
        <f t="shared" si="170"/>
        <v>0</v>
      </c>
      <c r="CB162" s="269">
        <f t="shared" si="171"/>
        <v>0</v>
      </c>
      <c r="CC162" s="60"/>
      <c r="CD162" s="271">
        <f t="shared" si="172"/>
        <v>0</v>
      </c>
      <c r="CE162" s="272">
        <f t="shared" si="173"/>
        <v>0</v>
      </c>
      <c r="CF162" s="273">
        <f t="shared" si="174"/>
        <v>0</v>
      </c>
    </row>
    <row r="163" spans="1:84" s="153" customFormat="1" x14ac:dyDescent="0.2">
      <c r="A163" s="249"/>
      <c r="B163" s="183"/>
      <c r="C163" s="182"/>
      <c r="D163" s="184"/>
      <c r="E163" s="257" t="str">
        <f>IF(D163="","",(VLOOKUP(O163,Parametre!$A$15:$B$21,2)))</f>
        <v/>
      </c>
      <c r="F163" s="197"/>
      <c r="G163" s="198"/>
      <c r="H163" s="199"/>
      <c r="I163" s="199"/>
      <c r="J163" s="198"/>
      <c r="K163" s="200"/>
      <c r="L163" s="251"/>
      <c r="M163" s="157" t="s">
        <v>60</v>
      </c>
      <c r="N163" s="60"/>
      <c r="O163" s="258" t="str">
        <f t="shared" si="122"/>
        <v/>
      </c>
      <c r="P163" s="259">
        <f t="shared" si="151"/>
        <v>0</v>
      </c>
      <c r="Q163" s="259">
        <f t="shared" si="152"/>
        <v>0</v>
      </c>
      <c r="R163" s="60"/>
      <c r="S163" s="260">
        <f t="shared" si="123"/>
        <v>0</v>
      </c>
      <c r="T163" s="261"/>
      <c r="U163" s="262">
        <f t="shared" si="124"/>
        <v>0</v>
      </c>
      <c r="V163" s="262">
        <f t="shared" si="125"/>
        <v>0</v>
      </c>
      <c r="W163" s="60"/>
      <c r="X163" s="263">
        <f t="shared" si="176"/>
        <v>0</v>
      </c>
      <c r="Y163" s="264">
        <f t="shared" si="177"/>
        <v>0</v>
      </c>
      <c r="Z163" s="265"/>
      <c r="AA163" s="263">
        <f t="shared" si="178"/>
        <v>0</v>
      </c>
      <c r="AB163" s="264">
        <f t="shared" si="179"/>
        <v>0</v>
      </c>
      <c r="AC163" s="60"/>
      <c r="AD163" s="60" t="str">
        <f>IF(A163="","",(VLOOKUP(O163,Parametre!$E$2:$F$8,2)))</f>
        <v/>
      </c>
      <c r="AE163" s="60"/>
      <c r="AF163" s="266">
        <f t="shared" si="153"/>
        <v>0</v>
      </c>
      <c r="AG163" s="267">
        <f t="shared" si="154"/>
        <v>0</v>
      </c>
      <c r="AH163" s="267">
        <f t="shared" si="126"/>
        <v>0</v>
      </c>
      <c r="AI163" s="267">
        <f t="shared" si="155"/>
        <v>0</v>
      </c>
      <c r="AJ163" s="268">
        <f t="shared" si="156"/>
        <v>0</v>
      </c>
      <c r="AK163" s="60"/>
      <c r="AL163" s="266">
        <f t="shared" si="175"/>
        <v>0</v>
      </c>
      <c r="AM163" s="267">
        <f t="shared" si="157"/>
        <v>0</v>
      </c>
      <c r="AN163" s="267">
        <f t="shared" si="158"/>
        <v>0</v>
      </c>
      <c r="AO163" s="267">
        <f t="shared" si="159"/>
        <v>0</v>
      </c>
      <c r="AP163" s="268">
        <f t="shared" si="160"/>
        <v>0</v>
      </c>
      <c r="AQ163" s="60"/>
      <c r="AR163" s="266">
        <f t="shared" si="161"/>
        <v>0</v>
      </c>
      <c r="AS163" s="60"/>
      <c r="AT163" s="269">
        <f t="shared" si="127"/>
        <v>0</v>
      </c>
      <c r="AU163" s="269">
        <f t="shared" si="128"/>
        <v>0</v>
      </c>
      <c r="AV163" s="269">
        <f t="shared" si="129"/>
        <v>0</v>
      </c>
      <c r="AW163" s="270">
        <f t="shared" si="130"/>
        <v>0</v>
      </c>
      <c r="AX163" s="270">
        <f t="shared" si="131"/>
        <v>0</v>
      </c>
      <c r="AY163" s="270">
        <f t="shared" si="132"/>
        <v>0</v>
      </c>
      <c r="AZ163" s="269">
        <f t="shared" si="133"/>
        <v>0</v>
      </c>
      <c r="BA163" s="269">
        <f t="shared" si="134"/>
        <v>0</v>
      </c>
      <c r="BB163" s="269">
        <f t="shared" si="135"/>
        <v>0</v>
      </c>
      <c r="BC163" s="270">
        <f t="shared" si="136"/>
        <v>0</v>
      </c>
      <c r="BD163" s="270">
        <f t="shared" si="137"/>
        <v>0</v>
      </c>
      <c r="BE163" s="270">
        <f t="shared" si="138"/>
        <v>0</v>
      </c>
      <c r="BF163" s="269">
        <f t="shared" si="162"/>
        <v>0</v>
      </c>
      <c r="BG163" s="269">
        <f t="shared" si="163"/>
        <v>0</v>
      </c>
      <c r="BH163" s="269">
        <f t="shared" si="164"/>
        <v>0</v>
      </c>
      <c r="BI163" s="269">
        <f t="shared" si="165"/>
        <v>0</v>
      </c>
      <c r="BJ163" s="269">
        <f t="shared" si="166"/>
        <v>0</v>
      </c>
      <c r="BK163" s="60"/>
      <c r="BL163" s="269">
        <f t="shared" si="139"/>
        <v>0</v>
      </c>
      <c r="BM163" s="269">
        <f t="shared" si="140"/>
        <v>0</v>
      </c>
      <c r="BN163" s="269">
        <f t="shared" si="141"/>
        <v>0</v>
      </c>
      <c r="BO163" s="270">
        <f t="shared" si="142"/>
        <v>0</v>
      </c>
      <c r="BP163" s="270">
        <f t="shared" si="143"/>
        <v>0</v>
      </c>
      <c r="BQ163" s="270">
        <f t="shared" si="144"/>
        <v>0</v>
      </c>
      <c r="BR163" s="269">
        <f t="shared" si="145"/>
        <v>0</v>
      </c>
      <c r="BS163" s="269">
        <f t="shared" si="146"/>
        <v>0</v>
      </c>
      <c r="BT163" s="269">
        <f t="shared" si="147"/>
        <v>0</v>
      </c>
      <c r="BU163" s="270">
        <f t="shared" si="148"/>
        <v>0</v>
      </c>
      <c r="BV163" s="270">
        <f t="shared" si="149"/>
        <v>0</v>
      </c>
      <c r="BW163" s="270">
        <f t="shared" si="150"/>
        <v>0</v>
      </c>
      <c r="BX163" s="269">
        <f t="shared" si="167"/>
        <v>0</v>
      </c>
      <c r="BY163" s="269">
        <f t="shared" si="168"/>
        <v>0</v>
      </c>
      <c r="BZ163" s="269">
        <f t="shared" si="169"/>
        <v>0</v>
      </c>
      <c r="CA163" s="269">
        <f t="shared" si="170"/>
        <v>0</v>
      </c>
      <c r="CB163" s="269">
        <f t="shared" si="171"/>
        <v>0</v>
      </c>
      <c r="CC163" s="60"/>
      <c r="CD163" s="271">
        <f t="shared" si="172"/>
        <v>0</v>
      </c>
      <c r="CE163" s="272">
        <f t="shared" si="173"/>
        <v>0</v>
      </c>
      <c r="CF163" s="273">
        <f t="shared" si="174"/>
        <v>0</v>
      </c>
    </row>
    <row r="164" spans="1:84" s="153" customFormat="1" x14ac:dyDescent="0.2">
      <c r="A164" s="249"/>
      <c r="B164" s="183"/>
      <c r="C164" s="182"/>
      <c r="D164" s="184"/>
      <c r="E164" s="257" t="str">
        <f>IF(D164="","",(VLOOKUP(O164,Parametre!$A$15:$B$21,2)))</f>
        <v/>
      </c>
      <c r="F164" s="197"/>
      <c r="G164" s="198"/>
      <c r="H164" s="199"/>
      <c r="I164" s="199"/>
      <c r="J164" s="198"/>
      <c r="K164" s="200"/>
      <c r="L164" s="251"/>
      <c r="M164" s="157" t="s">
        <v>61</v>
      </c>
      <c r="N164" s="60"/>
      <c r="O164" s="258" t="str">
        <f t="shared" si="122"/>
        <v/>
      </c>
      <c r="P164" s="259">
        <f t="shared" si="151"/>
        <v>0</v>
      </c>
      <c r="Q164" s="259">
        <f t="shared" si="152"/>
        <v>0</v>
      </c>
      <c r="R164" s="60"/>
      <c r="S164" s="260">
        <f t="shared" si="123"/>
        <v>0</v>
      </c>
      <c r="T164" s="261"/>
      <c r="U164" s="262">
        <f t="shared" si="124"/>
        <v>0</v>
      </c>
      <c r="V164" s="262">
        <f t="shared" si="125"/>
        <v>0</v>
      </c>
      <c r="W164" s="60"/>
      <c r="X164" s="263">
        <f t="shared" si="176"/>
        <v>0</v>
      </c>
      <c r="Y164" s="264">
        <f t="shared" si="177"/>
        <v>0</v>
      </c>
      <c r="Z164" s="265"/>
      <c r="AA164" s="263">
        <f t="shared" si="178"/>
        <v>0</v>
      </c>
      <c r="AB164" s="264">
        <f t="shared" si="179"/>
        <v>0</v>
      </c>
      <c r="AC164" s="60"/>
      <c r="AD164" s="60" t="str">
        <f>IF(A164="","",(VLOOKUP(O164,Parametre!$E$2:$F$8,2)))</f>
        <v/>
      </c>
      <c r="AE164" s="60"/>
      <c r="AF164" s="266">
        <f t="shared" si="153"/>
        <v>0</v>
      </c>
      <c r="AG164" s="267">
        <f t="shared" si="154"/>
        <v>0</v>
      </c>
      <c r="AH164" s="267">
        <f t="shared" si="126"/>
        <v>0</v>
      </c>
      <c r="AI164" s="267">
        <f t="shared" si="155"/>
        <v>0</v>
      </c>
      <c r="AJ164" s="268">
        <f t="shared" si="156"/>
        <v>0</v>
      </c>
      <c r="AK164" s="60"/>
      <c r="AL164" s="266">
        <f t="shared" si="175"/>
        <v>0</v>
      </c>
      <c r="AM164" s="267">
        <f t="shared" si="157"/>
        <v>0</v>
      </c>
      <c r="AN164" s="267">
        <f t="shared" si="158"/>
        <v>0</v>
      </c>
      <c r="AO164" s="267">
        <f t="shared" si="159"/>
        <v>0</v>
      </c>
      <c r="AP164" s="268">
        <f t="shared" si="160"/>
        <v>0</v>
      </c>
      <c r="AQ164" s="60"/>
      <c r="AR164" s="266">
        <f t="shared" si="161"/>
        <v>0</v>
      </c>
      <c r="AS164" s="60"/>
      <c r="AT164" s="269">
        <f t="shared" si="127"/>
        <v>0</v>
      </c>
      <c r="AU164" s="269">
        <f t="shared" si="128"/>
        <v>0</v>
      </c>
      <c r="AV164" s="269">
        <f t="shared" si="129"/>
        <v>0</v>
      </c>
      <c r="AW164" s="270">
        <f t="shared" si="130"/>
        <v>0</v>
      </c>
      <c r="AX164" s="270">
        <f t="shared" si="131"/>
        <v>0</v>
      </c>
      <c r="AY164" s="270">
        <f t="shared" si="132"/>
        <v>0</v>
      </c>
      <c r="AZ164" s="269">
        <f t="shared" si="133"/>
        <v>0</v>
      </c>
      <c r="BA164" s="269">
        <f t="shared" si="134"/>
        <v>0</v>
      </c>
      <c r="BB164" s="269">
        <f t="shared" si="135"/>
        <v>0</v>
      </c>
      <c r="BC164" s="270">
        <f t="shared" si="136"/>
        <v>0</v>
      </c>
      <c r="BD164" s="270">
        <f t="shared" si="137"/>
        <v>0</v>
      </c>
      <c r="BE164" s="270">
        <f t="shared" si="138"/>
        <v>0</v>
      </c>
      <c r="BF164" s="269">
        <f t="shared" si="162"/>
        <v>0</v>
      </c>
      <c r="BG164" s="269">
        <f t="shared" si="163"/>
        <v>0</v>
      </c>
      <c r="BH164" s="269">
        <f t="shared" si="164"/>
        <v>0</v>
      </c>
      <c r="BI164" s="269">
        <f t="shared" si="165"/>
        <v>0</v>
      </c>
      <c r="BJ164" s="269">
        <f t="shared" si="166"/>
        <v>0</v>
      </c>
      <c r="BK164" s="60"/>
      <c r="BL164" s="269">
        <f t="shared" si="139"/>
        <v>0</v>
      </c>
      <c r="BM164" s="269">
        <f t="shared" si="140"/>
        <v>0</v>
      </c>
      <c r="BN164" s="269">
        <f t="shared" si="141"/>
        <v>0</v>
      </c>
      <c r="BO164" s="270">
        <f t="shared" si="142"/>
        <v>0</v>
      </c>
      <c r="BP164" s="270">
        <f t="shared" si="143"/>
        <v>0</v>
      </c>
      <c r="BQ164" s="270">
        <f t="shared" si="144"/>
        <v>0</v>
      </c>
      <c r="BR164" s="269">
        <f t="shared" si="145"/>
        <v>0</v>
      </c>
      <c r="BS164" s="269">
        <f t="shared" si="146"/>
        <v>0</v>
      </c>
      <c r="BT164" s="269">
        <f t="shared" si="147"/>
        <v>0</v>
      </c>
      <c r="BU164" s="270">
        <f t="shared" si="148"/>
        <v>0</v>
      </c>
      <c r="BV164" s="270">
        <f t="shared" si="149"/>
        <v>0</v>
      </c>
      <c r="BW164" s="270">
        <f t="shared" si="150"/>
        <v>0</v>
      </c>
      <c r="BX164" s="269">
        <f t="shared" si="167"/>
        <v>0</v>
      </c>
      <c r="BY164" s="269">
        <f t="shared" si="168"/>
        <v>0</v>
      </c>
      <c r="BZ164" s="269">
        <f t="shared" si="169"/>
        <v>0</v>
      </c>
      <c r="CA164" s="269">
        <f t="shared" si="170"/>
        <v>0</v>
      </c>
      <c r="CB164" s="269">
        <f t="shared" si="171"/>
        <v>0</v>
      </c>
      <c r="CC164" s="60"/>
      <c r="CD164" s="271">
        <f t="shared" si="172"/>
        <v>0</v>
      </c>
      <c r="CE164" s="272">
        <f t="shared" si="173"/>
        <v>0</v>
      </c>
      <c r="CF164" s="273">
        <f t="shared" si="174"/>
        <v>0</v>
      </c>
    </row>
    <row r="165" spans="1:84" s="153" customFormat="1" x14ac:dyDescent="0.2">
      <c r="A165" s="249"/>
      <c r="B165" s="183"/>
      <c r="C165" s="182"/>
      <c r="D165" s="184"/>
      <c r="E165" s="257" t="str">
        <f>IF(D165="","",(VLOOKUP(O165,Parametre!$A$15:$B$21,2)))</f>
        <v/>
      </c>
      <c r="F165" s="197"/>
      <c r="G165" s="198"/>
      <c r="H165" s="199"/>
      <c r="I165" s="199"/>
      <c r="J165" s="198"/>
      <c r="K165" s="200"/>
      <c r="L165" s="251"/>
      <c r="M165" s="157"/>
      <c r="N165" s="60"/>
      <c r="O165" s="258" t="str">
        <f t="shared" si="122"/>
        <v/>
      </c>
      <c r="P165" s="259">
        <f t="shared" si="151"/>
        <v>0</v>
      </c>
      <c r="Q165" s="259">
        <f t="shared" si="152"/>
        <v>0</v>
      </c>
      <c r="R165" s="60"/>
      <c r="S165" s="260">
        <f t="shared" si="123"/>
        <v>0</v>
      </c>
      <c r="T165" s="261"/>
      <c r="U165" s="262">
        <f t="shared" si="124"/>
        <v>0</v>
      </c>
      <c r="V165" s="262">
        <f t="shared" si="125"/>
        <v>0</v>
      </c>
      <c r="W165" s="60"/>
      <c r="X165" s="263">
        <f t="shared" si="176"/>
        <v>0</v>
      </c>
      <c r="Y165" s="264">
        <f t="shared" si="177"/>
        <v>0</v>
      </c>
      <c r="Z165" s="265"/>
      <c r="AA165" s="263">
        <f t="shared" si="178"/>
        <v>0</v>
      </c>
      <c r="AB165" s="264">
        <f t="shared" si="179"/>
        <v>0</v>
      </c>
      <c r="AC165" s="60"/>
      <c r="AD165" s="60" t="str">
        <f>IF(A165="","",(VLOOKUP(O165,Parametre!$E$2:$F$8,2)))</f>
        <v/>
      </c>
      <c r="AE165" s="60"/>
      <c r="AF165" s="266">
        <f t="shared" si="153"/>
        <v>0</v>
      </c>
      <c r="AG165" s="267">
        <f t="shared" si="154"/>
        <v>0</v>
      </c>
      <c r="AH165" s="267">
        <f t="shared" si="126"/>
        <v>0</v>
      </c>
      <c r="AI165" s="267">
        <f t="shared" si="155"/>
        <v>0</v>
      </c>
      <c r="AJ165" s="268">
        <f t="shared" si="156"/>
        <v>0</v>
      </c>
      <c r="AK165" s="60"/>
      <c r="AL165" s="266">
        <f t="shared" si="175"/>
        <v>0</v>
      </c>
      <c r="AM165" s="267">
        <f t="shared" si="157"/>
        <v>0</v>
      </c>
      <c r="AN165" s="267">
        <f t="shared" si="158"/>
        <v>0</v>
      </c>
      <c r="AO165" s="267">
        <f t="shared" si="159"/>
        <v>0</v>
      </c>
      <c r="AP165" s="268">
        <f t="shared" si="160"/>
        <v>0</v>
      </c>
      <c r="AQ165" s="60"/>
      <c r="AR165" s="266">
        <f t="shared" si="161"/>
        <v>0</v>
      </c>
      <c r="AS165" s="60"/>
      <c r="AT165" s="269">
        <f t="shared" si="127"/>
        <v>0</v>
      </c>
      <c r="AU165" s="269">
        <f t="shared" si="128"/>
        <v>0</v>
      </c>
      <c r="AV165" s="269">
        <f t="shared" si="129"/>
        <v>0</v>
      </c>
      <c r="AW165" s="270">
        <f t="shared" si="130"/>
        <v>0</v>
      </c>
      <c r="AX165" s="270">
        <f t="shared" si="131"/>
        <v>0</v>
      </c>
      <c r="AY165" s="270">
        <f t="shared" si="132"/>
        <v>0</v>
      </c>
      <c r="AZ165" s="269">
        <f t="shared" si="133"/>
        <v>0</v>
      </c>
      <c r="BA165" s="269">
        <f t="shared" si="134"/>
        <v>0</v>
      </c>
      <c r="BB165" s="269">
        <f t="shared" si="135"/>
        <v>0</v>
      </c>
      <c r="BC165" s="270">
        <f t="shared" si="136"/>
        <v>0</v>
      </c>
      <c r="BD165" s="270">
        <f t="shared" si="137"/>
        <v>0</v>
      </c>
      <c r="BE165" s="270">
        <f t="shared" si="138"/>
        <v>0</v>
      </c>
      <c r="BF165" s="269">
        <f t="shared" si="162"/>
        <v>0</v>
      </c>
      <c r="BG165" s="269">
        <f t="shared" si="163"/>
        <v>0</v>
      </c>
      <c r="BH165" s="269">
        <f t="shared" si="164"/>
        <v>0</v>
      </c>
      <c r="BI165" s="269">
        <f t="shared" si="165"/>
        <v>0</v>
      </c>
      <c r="BJ165" s="269">
        <f t="shared" si="166"/>
        <v>0</v>
      </c>
      <c r="BK165" s="60"/>
      <c r="BL165" s="269">
        <f t="shared" si="139"/>
        <v>0</v>
      </c>
      <c r="BM165" s="269">
        <f t="shared" si="140"/>
        <v>0</v>
      </c>
      <c r="BN165" s="269">
        <f t="shared" si="141"/>
        <v>0</v>
      </c>
      <c r="BO165" s="270">
        <f t="shared" si="142"/>
        <v>0</v>
      </c>
      <c r="BP165" s="270">
        <f t="shared" si="143"/>
        <v>0</v>
      </c>
      <c r="BQ165" s="270">
        <f t="shared" si="144"/>
        <v>0</v>
      </c>
      <c r="BR165" s="269">
        <f t="shared" si="145"/>
        <v>0</v>
      </c>
      <c r="BS165" s="269">
        <f t="shared" si="146"/>
        <v>0</v>
      </c>
      <c r="BT165" s="269">
        <f t="shared" si="147"/>
        <v>0</v>
      </c>
      <c r="BU165" s="270">
        <f t="shared" si="148"/>
        <v>0</v>
      </c>
      <c r="BV165" s="270">
        <f t="shared" si="149"/>
        <v>0</v>
      </c>
      <c r="BW165" s="270">
        <f t="shared" si="150"/>
        <v>0</v>
      </c>
      <c r="BX165" s="269">
        <f t="shared" si="167"/>
        <v>0</v>
      </c>
      <c r="BY165" s="269">
        <f t="shared" si="168"/>
        <v>0</v>
      </c>
      <c r="BZ165" s="269">
        <f t="shared" si="169"/>
        <v>0</v>
      </c>
      <c r="CA165" s="269">
        <f t="shared" si="170"/>
        <v>0</v>
      </c>
      <c r="CB165" s="269">
        <f t="shared" si="171"/>
        <v>0</v>
      </c>
      <c r="CC165" s="60"/>
      <c r="CD165" s="271">
        <f t="shared" si="172"/>
        <v>0</v>
      </c>
      <c r="CE165" s="272">
        <f t="shared" si="173"/>
        <v>0</v>
      </c>
      <c r="CF165" s="273">
        <f t="shared" si="174"/>
        <v>0</v>
      </c>
    </row>
    <row r="166" spans="1:84" s="153" customFormat="1" x14ac:dyDescent="0.2">
      <c r="A166" s="249"/>
      <c r="B166" s="183"/>
      <c r="C166" s="182"/>
      <c r="D166" s="184"/>
      <c r="E166" s="257" t="str">
        <f>IF(D166="","",(VLOOKUP(O166,Parametre!$A$15:$B$21,2)))</f>
        <v/>
      </c>
      <c r="F166" s="197"/>
      <c r="G166" s="198"/>
      <c r="H166" s="199"/>
      <c r="I166" s="199"/>
      <c r="J166" s="198"/>
      <c r="K166" s="200"/>
      <c r="L166" s="251"/>
      <c r="M166" s="157"/>
      <c r="N166" s="60"/>
      <c r="O166" s="258" t="str">
        <f t="shared" si="122"/>
        <v/>
      </c>
      <c r="P166" s="259">
        <f t="shared" si="151"/>
        <v>0</v>
      </c>
      <c r="Q166" s="259">
        <f t="shared" si="152"/>
        <v>0</v>
      </c>
      <c r="R166" s="60"/>
      <c r="S166" s="260">
        <f t="shared" si="123"/>
        <v>0</v>
      </c>
      <c r="T166" s="261"/>
      <c r="U166" s="262">
        <f t="shared" si="124"/>
        <v>0</v>
      </c>
      <c r="V166" s="262">
        <f t="shared" si="125"/>
        <v>0</v>
      </c>
      <c r="W166" s="60"/>
      <c r="X166" s="263">
        <f t="shared" si="176"/>
        <v>0</v>
      </c>
      <c r="Y166" s="264">
        <f t="shared" si="177"/>
        <v>0</v>
      </c>
      <c r="Z166" s="265"/>
      <c r="AA166" s="263">
        <f t="shared" si="178"/>
        <v>0</v>
      </c>
      <c r="AB166" s="264">
        <f t="shared" si="179"/>
        <v>0</v>
      </c>
      <c r="AC166" s="60"/>
      <c r="AD166" s="60" t="str">
        <f>IF(A166="","",(VLOOKUP(O166,Parametre!$E$2:$F$8,2)))</f>
        <v/>
      </c>
      <c r="AE166" s="60"/>
      <c r="AF166" s="266">
        <f t="shared" si="153"/>
        <v>0</v>
      </c>
      <c r="AG166" s="267">
        <f t="shared" si="154"/>
        <v>0</v>
      </c>
      <c r="AH166" s="267">
        <f t="shared" si="126"/>
        <v>0</v>
      </c>
      <c r="AI166" s="267">
        <f t="shared" si="155"/>
        <v>0</v>
      </c>
      <c r="AJ166" s="268">
        <f t="shared" si="156"/>
        <v>0</v>
      </c>
      <c r="AK166" s="60"/>
      <c r="AL166" s="266">
        <f t="shared" si="175"/>
        <v>0</v>
      </c>
      <c r="AM166" s="267">
        <f t="shared" si="157"/>
        <v>0</v>
      </c>
      <c r="AN166" s="267">
        <f t="shared" si="158"/>
        <v>0</v>
      </c>
      <c r="AO166" s="267">
        <f t="shared" si="159"/>
        <v>0</v>
      </c>
      <c r="AP166" s="268">
        <f t="shared" si="160"/>
        <v>0</v>
      </c>
      <c r="AQ166" s="60"/>
      <c r="AR166" s="266">
        <f t="shared" si="161"/>
        <v>0</v>
      </c>
      <c r="AS166" s="60"/>
      <c r="AT166" s="269">
        <f t="shared" si="127"/>
        <v>0</v>
      </c>
      <c r="AU166" s="269">
        <f t="shared" si="128"/>
        <v>0</v>
      </c>
      <c r="AV166" s="269">
        <f t="shared" si="129"/>
        <v>0</v>
      </c>
      <c r="AW166" s="270">
        <f t="shared" si="130"/>
        <v>0</v>
      </c>
      <c r="AX166" s="270">
        <f t="shared" si="131"/>
        <v>0</v>
      </c>
      <c r="AY166" s="270">
        <f t="shared" si="132"/>
        <v>0</v>
      </c>
      <c r="AZ166" s="269">
        <f t="shared" si="133"/>
        <v>0</v>
      </c>
      <c r="BA166" s="269">
        <f t="shared" si="134"/>
        <v>0</v>
      </c>
      <c r="BB166" s="269">
        <f t="shared" si="135"/>
        <v>0</v>
      </c>
      <c r="BC166" s="270">
        <f t="shared" si="136"/>
        <v>0</v>
      </c>
      <c r="BD166" s="270">
        <f t="shared" si="137"/>
        <v>0</v>
      </c>
      <c r="BE166" s="270">
        <f t="shared" si="138"/>
        <v>0</v>
      </c>
      <c r="BF166" s="269">
        <f t="shared" si="162"/>
        <v>0</v>
      </c>
      <c r="BG166" s="269">
        <f t="shared" si="163"/>
        <v>0</v>
      </c>
      <c r="BH166" s="269">
        <f t="shared" si="164"/>
        <v>0</v>
      </c>
      <c r="BI166" s="269">
        <f t="shared" si="165"/>
        <v>0</v>
      </c>
      <c r="BJ166" s="269">
        <f t="shared" si="166"/>
        <v>0</v>
      </c>
      <c r="BK166" s="60"/>
      <c r="BL166" s="269">
        <f t="shared" si="139"/>
        <v>0</v>
      </c>
      <c r="BM166" s="269">
        <f t="shared" si="140"/>
        <v>0</v>
      </c>
      <c r="BN166" s="269">
        <f t="shared" si="141"/>
        <v>0</v>
      </c>
      <c r="BO166" s="270">
        <f t="shared" si="142"/>
        <v>0</v>
      </c>
      <c r="BP166" s="270">
        <f t="shared" si="143"/>
        <v>0</v>
      </c>
      <c r="BQ166" s="270">
        <f t="shared" si="144"/>
        <v>0</v>
      </c>
      <c r="BR166" s="269">
        <f t="shared" si="145"/>
        <v>0</v>
      </c>
      <c r="BS166" s="269">
        <f t="shared" si="146"/>
        <v>0</v>
      </c>
      <c r="BT166" s="269">
        <f t="shared" si="147"/>
        <v>0</v>
      </c>
      <c r="BU166" s="270">
        <f t="shared" si="148"/>
        <v>0</v>
      </c>
      <c r="BV166" s="270">
        <f t="shared" si="149"/>
        <v>0</v>
      </c>
      <c r="BW166" s="270">
        <f t="shared" si="150"/>
        <v>0</v>
      </c>
      <c r="BX166" s="269">
        <f t="shared" si="167"/>
        <v>0</v>
      </c>
      <c r="BY166" s="269">
        <f t="shared" si="168"/>
        <v>0</v>
      </c>
      <c r="BZ166" s="269">
        <f t="shared" si="169"/>
        <v>0</v>
      </c>
      <c r="CA166" s="269">
        <f t="shared" si="170"/>
        <v>0</v>
      </c>
      <c r="CB166" s="269">
        <f t="shared" si="171"/>
        <v>0</v>
      </c>
      <c r="CC166" s="60"/>
      <c r="CD166" s="271">
        <f t="shared" si="172"/>
        <v>0</v>
      </c>
      <c r="CE166" s="272">
        <f t="shared" si="173"/>
        <v>0</v>
      </c>
      <c r="CF166" s="273">
        <f t="shared" si="174"/>
        <v>0</v>
      </c>
    </row>
    <row r="167" spans="1:84" s="153" customFormat="1" x14ac:dyDescent="0.2">
      <c r="A167" s="249"/>
      <c r="B167" s="183"/>
      <c r="C167" s="182"/>
      <c r="D167" s="184"/>
      <c r="E167" s="257" t="str">
        <f>IF(D167="","",(VLOOKUP(O167,Parametre!$A$15:$B$21,2)))</f>
        <v/>
      </c>
      <c r="F167" s="197"/>
      <c r="G167" s="198"/>
      <c r="H167" s="199"/>
      <c r="I167" s="199"/>
      <c r="J167" s="198"/>
      <c r="K167" s="200"/>
      <c r="L167" s="251"/>
      <c r="M167" s="157"/>
      <c r="N167" s="60"/>
      <c r="O167" s="258" t="str">
        <f t="shared" si="122"/>
        <v/>
      </c>
      <c r="P167" s="259">
        <f t="shared" si="151"/>
        <v>0</v>
      </c>
      <c r="Q167" s="259">
        <f t="shared" si="152"/>
        <v>0</v>
      </c>
      <c r="R167" s="60"/>
      <c r="S167" s="260">
        <f t="shared" si="123"/>
        <v>0</v>
      </c>
      <c r="T167" s="261"/>
      <c r="U167" s="262">
        <f t="shared" si="124"/>
        <v>0</v>
      </c>
      <c r="V167" s="262">
        <f t="shared" si="125"/>
        <v>0</v>
      </c>
      <c r="W167" s="60"/>
      <c r="X167" s="263">
        <f t="shared" si="176"/>
        <v>0</v>
      </c>
      <c r="Y167" s="264">
        <f t="shared" si="177"/>
        <v>0</v>
      </c>
      <c r="Z167" s="265"/>
      <c r="AA167" s="263">
        <f t="shared" si="178"/>
        <v>0</v>
      </c>
      <c r="AB167" s="264">
        <f t="shared" si="179"/>
        <v>0</v>
      </c>
      <c r="AC167" s="60"/>
      <c r="AD167" s="60" t="str">
        <f>IF(A167="","",(VLOOKUP(O167,Parametre!$E$2:$F$8,2)))</f>
        <v/>
      </c>
      <c r="AE167" s="60"/>
      <c r="AF167" s="266">
        <f t="shared" si="153"/>
        <v>0</v>
      </c>
      <c r="AG167" s="267">
        <f t="shared" si="154"/>
        <v>0</v>
      </c>
      <c r="AH167" s="267">
        <f t="shared" si="126"/>
        <v>0</v>
      </c>
      <c r="AI167" s="267">
        <f t="shared" si="155"/>
        <v>0</v>
      </c>
      <c r="AJ167" s="268">
        <f t="shared" si="156"/>
        <v>0</v>
      </c>
      <c r="AK167" s="60"/>
      <c r="AL167" s="266">
        <f t="shared" si="175"/>
        <v>0</v>
      </c>
      <c r="AM167" s="267">
        <f t="shared" si="157"/>
        <v>0</v>
      </c>
      <c r="AN167" s="267">
        <f t="shared" si="158"/>
        <v>0</v>
      </c>
      <c r="AO167" s="267">
        <f t="shared" si="159"/>
        <v>0</v>
      </c>
      <c r="AP167" s="268">
        <f t="shared" si="160"/>
        <v>0</v>
      </c>
      <c r="AQ167" s="60"/>
      <c r="AR167" s="266">
        <f t="shared" si="161"/>
        <v>0</v>
      </c>
      <c r="AS167" s="60"/>
      <c r="AT167" s="269">
        <f t="shared" si="127"/>
        <v>0</v>
      </c>
      <c r="AU167" s="269">
        <f t="shared" si="128"/>
        <v>0</v>
      </c>
      <c r="AV167" s="269">
        <f t="shared" si="129"/>
        <v>0</v>
      </c>
      <c r="AW167" s="270">
        <f t="shared" si="130"/>
        <v>0</v>
      </c>
      <c r="AX167" s="270">
        <f t="shared" si="131"/>
        <v>0</v>
      </c>
      <c r="AY167" s="270">
        <f t="shared" si="132"/>
        <v>0</v>
      </c>
      <c r="AZ167" s="269">
        <f t="shared" si="133"/>
        <v>0</v>
      </c>
      <c r="BA167" s="269">
        <f t="shared" si="134"/>
        <v>0</v>
      </c>
      <c r="BB167" s="269">
        <f t="shared" si="135"/>
        <v>0</v>
      </c>
      <c r="BC167" s="270">
        <f t="shared" si="136"/>
        <v>0</v>
      </c>
      <c r="BD167" s="270">
        <f t="shared" si="137"/>
        <v>0</v>
      </c>
      <c r="BE167" s="270">
        <f t="shared" si="138"/>
        <v>0</v>
      </c>
      <c r="BF167" s="269">
        <f t="shared" si="162"/>
        <v>0</v>
      </c>
      <c r="BG167" s="269">
        <f t="shared" si="163"/>
        <v>0</v>
      </c>
      <c r="BH167" s="269">
        <f t="shared" si="164"/>
        <v>0</v>
      </c>
      <c r="BI167" s="269">
        <f t="shared" si="165"/>
        <v>0</v>
      </c>
      <c r="BJ167" s="269">
        <f t="shared" si="166"/>
        <v>0</v>
      </c>
      <c r="BK167" s="60"/>
      <c r="BL167" s="269">
        <f t="shared" si="139"/>
        <v>0</v>
      </c>
      <c r="BM167" s="269">
        <f t="shared" si="140"/>
        <v>0</v>
      </c>
      <c r="BN167" s="269">
        <f t="shared" si="141"/>
        <v>0</v>
      </c>
      <c r="BO167" s="270">
        <f t="shared" si="142"/>
        <v>0</v>
      </c>
      <c r="BP167" s="270">
        <f t="shared" si="143"/>
        <v>0</v>
      </c>
      <c r="BQ167" s="270">
        <f t="shared" si="144"/>
        <v>0</v>
      </c>
      <c r="BR167" s="269">
        <f t="shared" si="145"/>
        <v>0</v>
      </c>
      <c r="BS167" s="269">
        <f t="shared" si="146"/>
        <v>0</v>
      </c>
      <c r="BT167" s="269">
        <f t="shared" si="147"/>
        <v>0</v>
      </c>
      <c r="BU167" s="270">
        <f t="shared" si="148"/>
        <v>0</v>
      </c>
      <c r="BV167" s="270">
        <f t="shared" si="149"/>
        <v>0</v>
      </c>
      <c r="BW167" s="270">
        <f t="shared" si="150"/>
        <v>0</v>
      </c>
      <c r="BX167" s="269">
        <f t="shared" si="167"/>
        <v>0</v>
      </c>
      <c r="BY167" s="269">
        <f t="shared" si="168"/>
        <v>0</v>
      </c>
      <c r="BZ167" s="269">
        <f t="shared" si="169"/>
        <v>0</v>
      </c>
      <c r="CA167" s="269">
        <f t="shared" si="170"/>
        <v>0</v>
      </c>
      <c r="CB167" s="269">
        <f t="shared" si="171"/>
        <v>0</v>
      </c>
      <c r="CC167" s="60"/>
      <c r="CD167" s="271">
        <f t="shared" si="172"/>
        <v>0</v>
      </c>
      <c r="CE167" s="272">
        <f t="shared" si="173"/>
        <v>0</v>
      </c>
      <c r="CF167" s="273">
        <f t="shared" si="174"/>
        <v>0</v>
      </c>
    </row>
    <row r="168" spans="1:84" s="153" customFormat="1" x14ac:dyDescent="0.2">
      <c r="A168" s="249"/>
      <c r="B168" s="183"/>
      <c r="C168" s="182"/>
      <c r="D168" s="184"/>
      <c r="E168" s="257" t="str">
        <f>IF(D168="","",(VLOOKUP(O168,Parametre!$A$15:$B$21,2)))</f>
        <v/>
      </c>
      <c r="F168" s="197"/>
      <c r="G168" s="198"/>
      <c r="H168" s="199"/>
      <c r="I168" s="199"/>
      <c r="J168" s="198"/>
      <c r="K168" s="200"/>
      <c r="L168" s="251"/>
      <c r="M168" s="157"/>
      <c r="N168" s="60"/>
      <c r="O168" s="258" t="str">
        <f t="shared" si="122"/>
        <v/>
      </c>
      <c r="P168" s="259">
        <f t="shared" si="151"/>
        <v>0</v>
      </c>
      <c r="Q168" s="259">
        <f t="shared" si="152"/>
        <v>0</v>
      </c>
      <c r="R168" s="60"/>
      <c r="S168" s="260">
        <f t="shared" si="123"/>
        <v>0</v>
      </c>
      <c r="T168" s="261"/>
      <c r="U168" s="262">
        <f t="shared" si="124"/>
        <v>0</v>
      </c>
      <c r="V168" s="262">
        <f t="shared" si="125"/>
        <v>0</v>
      </c>
      <c r="W168" s="60"/>
      <c r="X168" s="263">
        <f t="shared" si="176"/>
        <v>0</v>
      </c>
      <c r="Y168" s="264">
        <f t="shared" si="177"/>
        <v>0</v>
      </c>
      <c r="Z168" s="265"/>
      <c r="AA168" s="263">
        <f t="shared" si="178"/>
        <v>0</v>
      </c>
      <c r="AB168" s="264">
        <f t="shared" si="179"/>
        <v>0</v>
      </c>
      <c r="AC168" s="60"/>
      <c r="AD168" s="60" t="str">
        <f>IF(A168="","",(VLOOKUP(O168,Parametre!$E$2:$F$8,2)))</f>
        <v/>
      </c>
      <c r="AE168" s="60"/>
      <c r="AF168" s="266">
        <f t="shared" si="153"/>
        <v>0</v>
      </c>
      <c r="AG168" s="267">
        <f t="shared" si="154"/>
        <v>0</v>
      </c>
      <c r="AH168" s="267">
        <f t="shared" si="126"/>
        <v>0</v>
      </c>
      <c r="AI168" s="267">
        <f t="shared" si="155"/>
        <v>0</v>
      </c>
      <c r="AJ168" s="268">
        <f t="shared" si="156"/>
        <v>0</v>
      </c>
      <c r="AK168" s="60"/>
      <c r="AL168" s="266">
        <f t="shared" si="175"/>
        <v>0</v>
      </c>
      <c r="AM168" s="267">
        <f t="shared" si="157"/>
        <v>0</v>
      </c>
      <c r="AN168" s="267">
        <f t="shared" si="158"/>
        <v>0</v>
      </c>
      <c r="AO168" s="267">
        <f t="shared" si="159"/>
        <v>0</v>
      </c>
      <c r="AP168" s="268">
        <f t="shared" si="160"/>
        <v>0</v>
      </c>
      <c r="AQ168" s="60"/>
      <c r="AR168" s="266">
        <f t="shared" si="161"/>
        <v>0</v>
      </c>
      <c r="AS168" s="60"/>
      <c r="AT168" s="269">
        <f t="shared" si="127"/>
        <v>0</v>
      </c>
      <c r="AU168" s="269">
        <f t="shared" si="128"/>
        <v>0</v>
      </c>
      <c r="AV168" s="269">
        <f t="shared" si="129"/>
        <v>0</v>
      </c>
      <c r="AW168" s="270">
        <f t="shared" si="130"/>
        <v>0</v>
      </c>
      <c r="AX168" s="270">
        <f t="shared" si="131"/>
        <v>0</v>
      </c>
      <c r="AY168" s="270">
        <f t="shared" si="132"/>
        <v>0</v>
      </c>
      <c r="AZ168" s="269">
        <f t="shared" si="133"/>
        <v>0</v>
      </c>
      <c r="BA168" s="269">
        <f t="shared" si="134"/>
        <v>0</v>
      </c>
      <c r="BB168" s="269">
        <f t="shared" si="135"/>
        <v>0</v>
      </c>
      <c r="BC168" s="270">
        <f t="shared" si="136"/>
        <v>0</v>
      </c>
      <c r="BD168" s="270">
        <f t="shared" si="137"/>
        <v>0</v>
      </c>
      <c r="BE168" s="270">
        <f t="shared" si="138"/>
        <v>0</v>
      </c>
      <c r="BF168" s="269">
        <f t="shared" si="162"/>
        <v>0</v>
      </c>
      <c r="BG168" s="269">
        <f t="shared" si="163"/>
        <v>0</v>
      </c>
      <c r="BH168" s="269">
        <f t="shared" si="164"/>
        <v>0</v>
      </c>
      <c r="BI168" s="269">
        <f t="shared" si="165"/>
        <v>0</v>
      </c>
      <c r="BJ168" s="269">
        <f t="shared" si="166"/>
        <v>0</v>
      </c>
      <c r="BK168" s="60"/>
      <c r="BL168" s="269">
        <f t="shared" si="139"/>
        <v>0</v>
      </c>
      <c r="BM168" s="269">
        <f t="shared" si="140"/>
        <v>0</v>
      </c>
      <c r="BN168" s="269">
        <f t="shared" si="141"/>
        <v>0</v>
      </c>
      <c r="BO168" s="270">
        <f t="shared" si="142"/>
        <v>0</v>
      </c>
      <c r="BP168" s="270">
        <f t="shared" si="143"/>
        <v>0</v>
      </c>
      <c r="BQ168" s="270">
        <f t="shared" si="144"/>
        <v>0</v>
      </c>
      <c r="BR168" s="269">
        <f t="shared" si="145"/>
        <v>0</v>
      </c>
      <c r="BS168" s="269">
        <f t="shared" si="146"/>
        <v>0</v>
      </c>
      <c r="BT168" s="269">
        <f t="shared" si="147"/>
        <v>0</v>
      </c>
      <c r="BU168" s="270">
        <f t="shared" si="148"/>
        <v>0</v>
      </c>
      <c r="BV168" s="270">
        <f t="shared" si="149"/>
        <v>0</v>
      </c>
      <c r="BW168" s="270">
        <f t="shared" si="150"/>
        <v>0</v>
      </c>
      <c r="BX168" s="269">
        <f t="shared" si="167"/>
        <v>0</v>
      </c>
      <c r="BY168" s="269">
        <f t="shared" si="168"/>
        <v>0</v>
      </c>
      <c r="BZ168" s="269">
        <f t="shared" si="169"/>
        <v>0</v>
      </c>
      <c r="CA168" s="269">
        <f t="shared" si="170"/>
        <v>0</v>
      </c>
      <c r="CB168" s="269">
        <f t="shared" si="171"/>
        <v>0</v>
      </c>
      <c r="CC168" s="60"/>
      <c r="CD168" s="271">
        <f t="shared" si="172"/>
        <v>0</v>
      </c>
      <c r="CE168" s="272">
        <f t="shared" si="173"/>
        <v>0</v>
      </c>
      <c r="CF168" s="273">
        <f t="shared" si="174"/>
        <v>0</v>
      </c>
    </row>
    <row r="169" spans="1:84" s="153" customFormat="1" x14ac:dyDescent="0.2">
      <c r="A169" s="249"/>
      <c r="B169" s="183"/>
      <c r="C169" s="182"/>
      <c r="D169" s="184"/>
      <c r="E169" s="257" t="str">
        <f>IF(D169="","",(VLOOKUP(O169,Parametre!$A$15:$B$21,2)))</f>
        <v/>
      </c>
      <c r="F169" s="197"/>
      <c r="G169" s="198"/>
      <c r="H169" s="199"/>
      <c r="I169" s="199"/>
      <c r="J169" s="198"/>
      <c r="K169" s="200"/>
      <c r="L169" s="251"/>
      <c r="M169" s="157"/>
      <c r="N169" s="60"/>
      <c r="O169" s="258" t="str">
        <f t="shared" si="122"/>
        <v/>
      </c>
      <c r="P169" s="259">
        <f t="shared" si="151"/>
        <v>0</v>
      </c>
      <c r="Q169" s="259">
        <f t="shared" si="152"/>
        <v>0</v>
      </c>
      <c r="R169" s="60"/>
      <c r="S169" s="260">
        <f t="shared" si="123"/>
        <v>0</v>
      </c>
      <c r="T169" s="261"/>
      <c r="U169" s="262">
        <f t="shared" si="124"/>
        <v>0</v>
      </c>
      <c r="V169" s="262">
        <f t="shared" si="125"/>
        <v>0</v>
      </c>
      <c r="W169" s="60"/>
      <c r="X169" s="263">
        <f t="shared" si="176"/>
        <v>0</v>
      </c>
      <c r="Y169" s="264">
        <f t="shared" si="177"/>
        <v>0</v>
      </c>
      <c r="Z169" s="265"/>
      <c r="AA169" s="263">
        <f t="shared" si="178"/>
        <v>0</v>
      </c>
      <c r="AB169" s="264">
        <f t="shared" si="179"/>
        <v>0</v>
      </c>
      <c r="AC169" s="60"/>
      <c r="AD169" s="60" t="str">
        <f>IF(A169="","",(VLOOKUP(O169,Parametre!$E$2:$F$8,2)))</f>
        <v/>
      </c>
      <c r="AE169" s="60"/>
      <c r="AF169" s="266">
        <f t="shared" si="153"/>
        <v>0</v>
      </c>
      <c r="AG169" s="267">
        <f t="shared" si="154"/>
        <v>0</v>
      </c>
      <c r="AH169" s="267">
        <f t="shared" si="126"/>
        <v>0</v>
      </c>
      <c r="AI169" s="267">
        <f t="shared" si="155"/>
        <v>0</v>
      </c>
      <c r="AJ169" s="268">
        <f t="shared" si="156"/>
        <v>0</v>
      </c>
      <c r="AK169" s="60"/>
      <c r="AL169" s="266">
        <f t="shared" si="175"/>
        <v>0</v>
      </c>
      <c r="AM169" s="267">
        <f t="shared" si="157"/>
        <v>0</v>
      </c>
      <c r="AN169" s="267">
        <f t="shared" si="158"/>
        <v>0</v>
      </c>
      <c r="AO169" s="267">
        <f t="shared" si="159"/>
        <v>0</v>
      </c>
      <c r="AP169" s="268">
        <f t="shared" si="160"/>
        <v>0</v>
      </c>
      <c r="AQ169" s="60"/>
      <c r="AR169" s="266">
        <f t="shared" si="161"/>
        <v>0</v>
      </c>
      <c r="AS169" s="60"/>
      <c r="AT169" s="269">
        <f t="shared" si="127"/>
        <v>0</v>
      </c>
      <c r="AU169" s="269">
        <f t="shared" si="128"/>
        <v>0</v>
      </c>
      <c r="AV169" s="269">
        <f t="shared" si="129"/>
        <v>0</v>
      </c>
      <c r="AW169" s="270">
        <f t="shared" si="130"/>
        <v>0</v>
      </c>
      <c r="AX169" s="270">
        <f t="shared" si="131"/>
        <v>0</v>
      </c>
      <c r="AY169" s="270">
        <f t="shared" si="132"/>
        <v>0</v>
      </c>
      <c r="AZ169" s="269">
        <f t="shared" si="133"/>
        <v>0</v>
      </c>
      <c r="BA169" s="269">
        <f t="shared" si="134"/>
        <v>0</v>
      </c>
      <c r="BB169" s="269">
        <f t="shared" si="135"/>
        <v>0</v>
      </c>
      <c r="BC169" s="270">
        <f t="shared" si="136"/>
        <v>0</v>
      </c>
      <c r="BD169" s="270">
        <f t="shared" si="137"/>
        <v>0</v>
      </c>
      <c r="BE169" s="270">
        <f t="shared" si="138"/>
        <v>0</v>
      </c>
      <c r="BF169" s="269">
        <f t="shared" si="162"/>
        <v>0</v>
      </c>
      <c r="BG169" s="269">
        <f t="shared" si="163"/>
        <v>0</v>
      </c>
      <c r="BH169" s="269">
        <f t="shared" si="164"/>
        <v>0</v>
      </c>
      <c r="BI169" s="269">
        <f t="shared" si="165"/>
        <v>0</v>
      </c>
      <c r="BJ169" s="269">
        <f t="shared" si="166"/>
        <v>0</v>
      </c>
      <c r="BK169" s="60"/>
      <c r="BL169" s="269">
        <f t="shared" si="139"/>
        <v>0</v>
      </c>
      <c r="BM169" s="269">
        <f t="shared" si="140"/>
        <v>0</v>
      </c>
      <c r="BN169" s="269">
        <f t="shared" si="141"/>
        <v>0</v>
      </c>
      <c r="BO169" s="270">
        <f t="shared" si="142"/>
        <v>0</v>
      </c>
      <c r="BP169" s="270">
        <f t="shared" si="143"/>
        <v>0</v>
      </c>
      <c r="BQ169" s="270">
        <f t="shared" si="144"/>
        <v>0</v>
      </c>
      <c r="BR169" s="269">
        <f t="shared" si="145"/>
        <v>0</v>
      </c>
      <c r="BS169" s="269">
        <f t="shared" si="146"/>
        <v>0</v>
      </c>
      <c r="BT169" s="269">
        <f t="shared" si="147"/>
        <v>0</v>
      </c>
      <c r="BU169" s="270">
        <f t="shared" si="148"/>
        <v>0</v>
      </c>
      <c r="BV169" s="270">
        <f t="shared" si="149"/>
        <v>0</v>
      </c>
      <c r="BW169" s="270">
        <f t="shared" si="150"/>
        <v>0</v>
      </c>
      <c r="BX169" s="269">
        <f t="shared" si="167"/>
        <v>0</v>
      </c>
      <c r="BY169" s="269">
        <f t="shared" si="168"/>
        <v>0</v>
      </c>
      <c r="BZ169" s="269">
        <f t="shared" si="169"/>
        <v>0</v>
      </c>
      <c r="CA169" s="269">
        <f t="shared" si="170"/>
        <v>0</v>
      </c>
      <c r="CB169" s="269">
        <f t="shared" si="171"/>
        <v>0</v>
      </c>
      <c r="CC169" s="60"/>
      <c r="CD169" s="271">
        <f t="shared" si="172"/>
        <v>0</v>
      </c>
      <c r="CE169" s="272">
        <f t="shared" si="173"/>
        <v>0</v>
      </c>
      <c r="CF169" s="273">
        <f t="shared" si="174"/>
        <v>0</v>
      </c>
    </row>
    <row r="170" spans="1:84" s="153" customFormat="1" x14ac:dyDescent="0.2">
      <c r="A170" s="249"/>
      <c r="B170" s="183"/>
      <c r="C170" s="182"/>
      <c r="D170" s="184"/>
      <c r="E170" s="257" t="str">
        <f>IF(D170="","",(VLOOKUP(O170,Parametre!$A$15:$B$21,2)))</f>
        <v/>
      </c>
      <c r="F170" s="197"/>
      <c r="G170" s="198"/>
      <c r="H170" s="199"/>
      <c r="I170" s="199"/>
      <c r="J170" s="198"/>
      <c r="K170" s="200"/>
      <c r="L170" s="251"/>
      <c r="M170" s="157"/>
      <c r="N170" s="60"/>
      <c r="O170" s="258" t="str">
        <f t="shared" si="122"/>
        <v/>
      </c>
      <c r="P170" s="259">
        <f t="shared" si="151"/>
        <v>0</v>
      </c>
      <c r="Q170" s="259">
        <f t="shared" si="152"/>
        <v>0</v>
      </c>
      <c r="R170" s="60"/>
      <c r="S170" s="260">
        <f t="shared" si="123"/>
        <v>0</v>
      </c>
      <c r="T170" s="261"/>
      <c r="U170" s="262">
        <f t="shared" si="124"/>
        <v>0</v>
      </c>
      <c r="V170" s="262">
        <f t="shared" si="125"/>
        <v>0</v>
      </c>
      <c r="W170" s="60"/>
      <c r="X170" s="263">
        <f t="shared" si="176"/>
        <v>0</v>
      </c>
      <c r="Y170" s="264">
        <f t="shared" si="177"/>
        <v>0</v>
      </c>
      <c r="Z170" s="265"/>
      <c r="AA170" s="263">
        <f t="shared" si="178"/>
        <v>0</v>
      </c>
      <c r="AB170" s="264">
        <f t="shared" si="179"/>
        <v>0</v>
      </c>
      <c r="AC170" s="60"/>
      <c r="AD170" s="60" t="str">
        <f>IF(A170="","",(VLOOKUP(O170,Parametre!$E$2:$F$8,2)))</f>
        <v/>
      </c>
      <c r="AE170" s="60"/>
      <c r="AF170" s="266">
        <f t="shared" si="153"/>
        <v>0</v>
      </c>
      <c r="AG170" s="267">
        <f t="shared" si="154"/>
        <v>0</v>
      </c>
      <c r="AH170" s="267">
        <f t="shared" si="126"/>
        <v>0</v>
      </c>
      <c r="AI170" s="267">
        <f t="shared" si="155"/>
        <v>0</v>
      </c>
      <c r="AJ170" s="268">
        <f t="shared" si="156"/>
        <v>0</v>
      </c>
      <c r="AK170" s="60"/>
      <c r="AL170" s="266">
        <f t="shared" si="175"/>
        <v>0</v>
      </c>
      <c r="AM170" s="267">
        <f t="shared" si="157"/>
        <v>0</v>
      </c>
      <c r="AN170" s="267">
        <f t="shared" si="158"/>
        <v>0</v>
      </c>
      <c r="AO170" s="267">
        <f t="shared" si="159"/>
        <v>0</v>
      </c>
      <c r="AP170" s="268">
        <f t="shared" si="160"/>
        <v>0</v>
      </c>
      <c r="AQ170" s="60"/>
      <c r="AR170" s="266">
        <f t="shared" si="161"/>
        <v>0</v>
      </c>
      <c r="AS170" s="60"/>
      <c r="AT170" s="269">
        <f t="shared" si="127"/>
        <v>0</v>
      </c>
      <c r="AU170" s="269">
        <f t="shared" si="128"/>
        <v>0</v>
      </c>
      <c r="AV170" s="269">
        <f t="shared" si="129"/>
        <v>0</v>
      </c>
      <c r="AW170" s="270">
        <f t="shared" si="130"/>
        <v>0</v>
      </c>
      <c r="AX170" s="270">
        <f t="shared" si="131"/>
        <v>0</v>
      </c>
      <c r="AY170" s="270">
        <f t="shared" si="132"/>
        <v>0</v>
      </c>
      <c r="AZ170" s="269">
        <f t="shared" si="133"/>
        <v>0</v>
      </c>
      <c r="BA170" s="269">
        <f t="shared" si="134"/>
        <v>0</v>
      </c>
      <c r="BB170" s="269">
        <f t="shared" si="135"/>
        <v>0</v>
      </c>
      <c r="BC170" s="270">
        <f t="shared" si="136"/>
        <v>0</v>
      </c>
      <c r="BD170" s="270">
        <f t="shared" si="137"/>
        <v>0</v>
      </c>
      <c r="BE170" s="270">
        <f t="shared" si="138"/>
        <v>0</v>
      </c>
      <c r="BF170" s="269">
        <f t="shared" si="162"/>
        <v>0</v>
      </c>
      <c r="BG170" s="269">
        <f t="shared" si="163"/>
        <v>0</v>
      </c>
      <c r="BH170" s="269">
        <f t="shared" si="164"/>
        <v>0</v>
      </c>
      <c r="BI170" s="269">
        <f t="shared" si="165"/>
        <v>0</v>
      </c>
      <c r="BJ170" s="269">
        <f t="shared" si="166"/>
        <v>0</v>
      </c>
      <c r="BK170" s="60"/>
      <c r="BL170" s="269">
        <f t="shared" si="139"/>
        <v>0</v>
      </c>
      <c r="BM170" s="269">
        <f t="shared" si="140"/>
        <v>0</v>
      </c>
      <c r="BN170" s="269">
        <f t="shared" si="141"/>
        <v>0</v>
      </c>
      <c r="BO170" s="270">
        <f t="shared" si="142"/>
        <v>0</v>
      </c>
      <c r="BP170" s="270">
        <f t="shared" si="143"/>
        <v>0</v>
      </c>
      <c r="BQ170" s="270">
        <f t="shared" si="144"/>
        <v>0</v>
      </c>
      <c r="BR170" s="269">
        <f t="shared" si="145"/>
        <v>0</v>
      </c>
      <c r="BS170" s="269">
        <f t="shared" si="146"/>
        <v>0</v>
      </c>
      <c r="BT170" s="269">
        <f t="shared" si="147"/>
        <v>0</v>
      </c>
      <c r="BU170" s="270">
        <f t="shared" si="148"/>
        <v>0</v>
      </c>
      <c r="BV170" s="270">
        <f t="shared" si="149"/>
        <v>0</v>
      </c>
      <c r="BW170" s="270">
        <f t="shared" si="150"/>
        <v>0</v>
      </c>
      <c r="BX170" s="269">
        <f t="shared" si="167"/>
        <v>0</v>
      </c>
      <c r="BY170" s="269">
        <f t="shared" si="168"/>
        <v>0</v>
      </c>
      <c r="BZ170" s="269">
        <f t="shared" si="169"/>
        <v>0</v>
      </c>
      <c r="CA170" s="269">
        <f t="shared" si="170"/>
        <v>0</v>
      </c>
      <c r="CB170" s="269">
        <f t="shared" si="171"/>
        <v>0</v>
      </c>
      <c r="CC170" s="60"/>
      <c r="CD170" s="271">
        <f t="shared" si="172"/>
        <v>0</v>
      </c>
      <c r="CE170" s="272">
        <f t="shared" si="173"/>
        <v>0</v>
      </c>
      <c r="CF170" s="273">
        <f t="shared" si="174"/>
        <v>0</v>
      </c>
    </row>
    <row r="171" spans="1:84" s="153" customFormat="1" x14ac:dyDescent="0.2">
      <c r="A171" s="249"/>
      <c r="B171" s="183"/>
      <c r="C171" s="182"/>
      <c r="D171" s="184"/>
      <c r="E171" s="257" t="str">
        <f>IF(D171="","",(VLOOKUP(O171,Parametre!$A$15:$B$21,2)))</f>
        <v/>
      </c>
      <c r="F171" s="197"/>
      <c r="G171" s="198"/>
      <c r="H171" s="199"/>
      <c r="I171" s="199"/>
      <c r="J171" s="198"/>
      <c r="K171" s="200"/>
      <c r="L171" s="251"/>
      <c r="M171" s="157"/>
      <c r="N171" s="60"/>
      <c r="O171" s="258" t="str">
        <f t="shared" si="122"/>
        <v/>
      </c>
      <c r="P171" s="259">
        <f t="shared" si="151"/>
        <v>0</v>
      </c>
      <c r="Q171" s="259">
        <f t="shared" si="152"/>
        <v>0</v>
      </c>
      <c r="R171" s="60"/>
      <c r="S171" s="260">
        <f t="shared" si="123"/>
        <v>0</v>
      </c>
      <c r="T171" s="261"/>
      <c r="U171" s="262">
        <f t="shared" si="124"/>
        <v>0</v>
      </c>
      <c r="V171" s="262">
        <f t="shared" si="125"/>
        <v>0</v>
      </c>
      <c r="W171" s="60"/>
      <c r="X171" s="263">
        <f t="shared" si="176"/>
        <v>0</v>
      </c>
      <c r="Y171" s="264">
        <f t="shared" si="177"/>
        <v>0</v>
      </c>
      <c r="Z171" s="265"/>
      <c r="AA171" s="263">
        <f t="shared" si="178"/>
        <v>0</v>
      </c>
      <c r="AB171" s="264">
        <f t="shared" si="179"/>
        <v>0</v>
      </c>
      <c r="AC171" s="60"/>
      <c r="AD171" s="60" t="str">
        <f>IF(A171="","",(VLOOKUP(O171,Parametre!$E$2:$F$8,2)))</f>
        <v/>
      </c>
      <c r="AE171" s="60"/>
      <c r="AF171" s="266">
        <f t="shared" si="153"/>
        <v>0</v>
      </c>
      <c r="AG171" s="267">
        <f t="shared" si="154"/>
        <v>0</v>
      </c>
      <c r="AH171" s="267">
        <f t="shared" si="126"/>
        <v>0</v>
      </c>
      <c r="AI171" s="267">
        <f t="shared" si="155"/>
        <v>0</v>
      </c>
      <c r="AJ171" s="268">
        <f t="shared" si="156"/>
        <v>0</v>
      </c>
      <c r="AK171" s="60"/>
      <c r="AL171" s="266">
        <f t="shared" si="175"/>
        <v>0</v>
      </c>
      <c r="AM171" s="267">
        <f t="shared" si="157"/>
        <v>0</v>
      </c>
      <c r="AN171" s="267">
        <f t="shared" si="158"/>
        <v>0</v>
      </c>
      <c r="AO171" s="267">
        <f t="shared" si="159"/>
        <v>0</v>
      </c>
      <c r="AP171" s="268">
        <f t="shared" si="160"/>
        <v>0</v>
      </c>
      <c r="AQ171" s="60"/>
      <c r="AR171" s="266">
        <f t="shared" si="161"/>
        <v>0</v>
      </c>
      <c r="AS171" s="60"/>
      <c r="AT171" s="269">
        <f t="shared" si="127"/>
        <v>0</v>
      </c>
      <c r="AU171" s="269">
        <f t="shared" si="128"/>
        <v>0</v>
      </c>
      <c r="AV171" s="269">
        <f t="shared" si="129"/>
        <v>0</v>
      </c>
      <c r="AW171" s="270">
        <f t="shared" si="130"/>
        <v>0</v>
      </c>
      <c r="AX171" s="270">
        <f t="shared" si="131"/>
        <v>0</v>
      </c>
      <c r="AY171" s="270">
        <f t="shared" si="132"/>
        <v>0</v>
      </c>
      <c r="AZ171" s="269">
        <f t="shared" si="133"/>
        <v>0</v>
      </c>
      <c r="BA171" s="269">
        <f t="shared" si="134"/>
        <v>0</v>
      </c>
      <c r="BB171" s="269">
        <f t="shared" si="135"/>
        <v>0</v>
      </c>
      <c r="BC171" s="270">
        <f t="shared" si="136"/>
        <v>0</v>
      </c>
      <c r="BD171" s="270">
        <f t="shared" si="137"/>
        <v>0</v>
      </c>
      <c r="BE171" s="270">
        <f t="shared" si="138"/>
        <v>0</v>
      </c>
      <c r="BF171" s="269">
        <f t="shared" si="162"/>
        <v>0</v>
      </c>
      <c r="BG171" s="269">
        <f t="shared" si="163"/>
        <v>0</v>
      </c>
      <c r="BH171" s="269">
        <f t="shared" si="164"/>
        <v>0</v>
      </c>
      <c r="BI171" s="269">
        <f t="shared" si="165"/>
        <v>0</v>
      </c>
      <c r="BJ171" s="269">
        <f t="shared" si="166"/>
        <v>0</v>
      </c>
      <c r="BK171" s="60"/>
      <c r="BL171" s="269">
        <f t="shared" si="139"/>
        <v>0</v>
      </c>
      <c r="BM171" s="269">
        <f t="shared" si="140"/>
        <v>0</v>
      </c>
      <c r="BN171" s="269">
        <f t="shared" si="141"/>
        <v>0</v>
      </c>
      <c r="BO171" s="270">
        <f t="shared" si="142"/>
        <v>0</v>
      </c>
      <c r="BP171" s="270">
        <f t="shared" si="143"/>
        <v>0</v>
      </c>
      <c r="BQ171" s="270">
        <f t="shared" si="144"/>
        <v>0</v>
      </c>
      <c r="BR171" s="269">
        <f t="shared" si="145"/>
        <v>0</v>
      </c>
      <c r="BS171" s="269">
        <f t="shared" si="146"/>
        <v>0</v>
      </c>
      <c r="BT171" s="269">
        <f t="shared" si="147"/>
        <v>0</v>
      </c>
      <c r="BU171" s="270">
        <f t="shared" si="148"/>
        <v>0</v>
      </c>
      <c r="BV171" s="270">
        <f t="shared" si="149"/>
        <v>0</v>
      </c>
      <c r="BW171" s="270">
        <f t="shared" si="150"/>
        <v>0</v>
      </c>
      <c r="BX171" s="269">
        <f t="shared" si="167"/>
        <v>0</v>
      </c>
      <c r="BY171" s="269">
        <f t="shared" si="168"/>
        <v>0</v>
      </c>
      <c r="BZ171" s="269">
        <f t="shared" si="169"/>
        <v>0</v>
      </c>
      <c r="CA171" s="269">
        <f t="shared" si="170"/>
        <v>0</v>
      </c>
      <c r="CB171" s="269">
        <f t="shared" si="171"/>
        <v>0</v>
      </c>
      <c r="CC171" s="60"/>
      <c r="CD171" s="271">
        <f t="shared" si="172"/>
        <v>0</v>
      </c>
      <c r="CE171" s="272">
        <f t="shared" si="173"/>
        <v>0</v>
      </c>
      <c r="CF171" s="273">
        <f t="shared" si="174"/>
        <v>0</v>
      </c>
    </row>
    <row r="172" spans="1:84" s="153" customFormat="1" x14ac:dyDescent="0.2">
      <c r="A172" s="249"/>
      <c r="B172" s="183"/>
      <c r="C172" s="182"/>
      <c r="D172" s="184"/>
      <c r="E172" s="257" t="str">
        <f>IF(D172="","",(VLOOKUP(O172,Parametre!$A$15:$B$21,2)))</f>
        <v/>
      </c>
      <c r="F172" s="197"/>
      <c r="G172" s="198"/>
      <c r="H172" s="199"/>
      <c r="I172" s="199"/>
      <c r="J172" s="198"/>
      <c r="K172" s="200"/>
      <c r="L172" s="251"/>
      <c r="M172" s="157"/>
      <c r="N172" s="60"/>
      <c r="O172" s="258" t="str">
        <f t="shared" si="122"/>
        <v/>
      </c>
      <c r="P172" s="259">
        <f t="shared" si="151"/>
        <v>0</v>
      </c>
      <c r="Q172" s="259">
        <f t="shared" si="152"/>
        <v>0</v>
      </c>
      <c r="R172" s="60"/>
      <c r="S172" s="260">
        <f t="shared" si="123"/>
        <v>0</v>
      </c>
      <c r="T172" s="261"/>
      <c r="U172" s="262">
        <f t="shared" si="124"/>
        <v>0</v>
      </c>
      <c r="V172" s="262">
        <f t="shared" si="125"/>
        <v>0</v>
      </c>
      <c r="W172" s="60"/>
      <c r="X172" s="263">
        <f t="shared" si="176"/>
        <v>0</v>
      </c>
      <c r="Y172" s="264">
        <f t="shared" si="177"/>
        <v>0</v>
      </c>
      <c r="Z172" s="265"/>
      <c r="AA172" s="263">
        <f t="shared" si="178"/>
        <v>0</v>
      </c>
      <c r="AB172" s="264">
        <f t="shared" si="179"/>
        <v>0</v>
      </c>
      <c r="AC172" s="60"/>
      <c r="AD172" s="60" t="str">
        <f>IF(A172="","",(VLOOKUP(O172,Parametre!$E$2:$F$8,2)))</f>
        <v/>
      </c>
      <c r="AE172" s="60"/>
      <c r="AF172" s="266">
        <f t="shared" si="153"/>
        <v>0</v>
      </c>
      <c r="AG172" s="267">
        <f t="shared" si="154"/>
        <v>0</v>
      </c>
      <c r="AH172" s="267">
        <f t="shared" si="126"/>
        <v>0</v>
      </c>
      <c r="AI172" s="267">
        <f t="shared" si="155"/>
        <v>0</v>
      </c>
      <c r="AJ172" s="268">
        <f t="shared" si="156"/>
        <v>0</v>
      </c>
      <c r="AK172" s="60"/>
      <c r="AL172" s="266">
        <f t="shared" si="175"/>
        <v>0</v>
      </c>
      <c r="AM172" s="267">
        <f t="shared" si="157"/>
        <v>0</v>
      </c>
      <c r="AN172" s="267">
        <f t="shared" si="158"/>
        <v>0</v>
      </c>
      <c r="AO172" s="267">
        <f t="shared" si="159"/>
        <v>0</v>
      </c>
      <c r="AP172" s="268">
        <f t="shared" si="160"/>
        <v>0</v>
      </c>
      <c r="AQ172" s="60"/>
      <c r="AR172" s="266">
        <f t="shared" si="161"/>
        <v>0</v>
      </c>
      <c r="AS172" s="60"/>
      <c r="AT172" s="269">
        <f t="shared" si="127"/>
        <v>0</v>
      </c>
      <c r="AU172" s="269">
        <f t="shared" si="128"/>
        <v>0</v>
      </c>
      <c r="AV172" s="269">
        <f t="shared" si="129"/>
        <v>0</v>
      </c>
      <c r="AW172" s="270">
        <f t="shared" si="130"/>
        <v>0</v>
      </c>
      <c r="AX172" s="270">
        <f t="shared" si="131"/>
        <v>0</v>
      </c>
      <c r="AY172" s="270">
        <f t="shared" si="132"/>
        <v>0</v>
      </c>
      <c r="AZ172" s="269">
        <f t="shared" si="133"/>
        <v>0</v>
      </c>
      <c r="BA172" s="269">
        <f t="shared" si="134"/>
        <v>0</v>
      </c>
      <c r="BB172" s="269">
        <f t="shared" si="135"/>
        <v>0</v>
      </c>
      <c r="BC172" s="270">
        <f t="shared" si="136"/>
        <v>0</v>
      </c>
      <c r="BD172" s="270">
        <f t="shared" si="137"/>
        <v>0</v>
      </c>
      <c r="BE172" s="270">
        <f t="shared" si="138"/>
        <v>0</v>
      </c>
      <c r="BF172" s="269">
        <f t="shared" si="162"/>
        <v>0</v>
      </c>
      <c r="BG172" s="269">
        <f t="shared" si="163"/>
        <v>0</v>
      </c>
      <c r="BH172" s="269">
        <f t="shared" si="164"/>
        <v>0</v>
      </c>
      <c r="BI172" s="269">
        <f t="shared" si="165"/>
        <v>0</v>
      </c>
      <c r="BJ172" s="269">
        <f t="shared" si="166"/>
        <v>0</v>
      </c>
      <c r="BK172" s="60"/>
      <c r="BL172" s="269">
        <f t="shared" si="139"/>
        <v>0</v>
      </c>
      <c r="BM172" s="269">
        <f t="shared" si="140"/>
        <v>0</v>
      </c>
      <c r="BN172" s="269">
        <f t="shared" si="141"/>
        <v>0</v>
      </c>
      <c r="BO172" s="270">
        <f t="shared" si="142"/>
        <v>0</v>
      </c>
      <c r="BP172" s="270">
        <f t="shared" si="143"/>
        <v>0</v>
      </c>
      <c r="BQ172" s="270">
        <f t="shared" si="144"/>
        <v>0</v>
      </c>
      <c r="BR172" s="269">
        <f t="shared" si="145"/>
        <v>0</v>
      </c>
      <c r="BS172" s="269">
        <f t="shared" si="146"/>
        <v>0</v>
      </c>
      <c r="BT172" s="269">
        <f t="shared" si="147"/>
        <v>0</v>
      </c>
      <c r="BU172" s="270">
        <f t="shared" si="148"/>
        <v>0</v>
      </c>
      <c r="BV172" s="270">
        <f t="shared" si="149"/>
        <v>0</v>
      </c>
      <c r="BW172" s="270">
        <f t="shared" si="150"/>
        <v>0</v>
      </c>
      <c r="BX172" s="269">
        <f t="shared" si="167"/>
        <v>0</v>
      </c>
      <c r="BY172" s="269">
        <f t="shared" si="168"/>
        <v>0</v>
      </c>
      <c r="BZ172" s="269">
        <f t="shared" si="169"/>
        <v>0</v>
      </c>
      <c r="CA172" s="269">
        <f t="shared" si="170"/>
        <v>0</v>
      </c>
      <c r="CB172" s="269">
        <f t="shared" si="171"/>
        <v>0</v>
      </c>
      <c r="CC172" s="60"/>
      <c r="CD172" s="271">
        <f t="shared" si="172"/>
        <v>0</v>
      </c>
      <c r="CE172" s="272">
        <f t="shared" si="173"/>
        <v>0</v>
      </c>
      <c r="CF172" s="273">
        <f t="shared" si="174"/>
        <v>0</v>
      </c>
    </row>
    <row r="173" spans="1:84" s="153" customFormat="1" x14ac:dyDescent="0.2">
      <c r="A173" s="249"/>
      <c r="B173" s="183"/>
      <c r="C173" s="182"/>
      <c r="D173" s="184"/>
      <c r="E173" s="257" t="str">
        <f>IF(D173="","",(VLOOKUP(O173,Parametre!$A$15:$B$21,2)))</f>
        <v/>
      </c>
      <c r="F173" s="197"/>
      <c r="G173" s="198"/>
      <c r="H173" s="199"/>
      <c r="I173" s="199"/>
      <c r="J173" s="198"/>
      <c r="K173" s="200"/>
      <c r="L173" s="251"/>
      <c r="M173" s="157"/>
      <c r="N173" s="60"/>
      <c r="O173" s="258" t="str">
        <f t="shared" si="122"/>
        <v/>
      </c>
      <c r="P173" s="259">
        <f t="shared" si="151"/>
        <v>0</v>
      </c>
      <c r="Q173" s="259">
        <f t="shared" si="152"/>
        <v>0</v>
      </c>
      <c r="R173" s="60"/>
      <c r="S173" s="260">
        <f t="shared" si="123"/>
        <v>0</v>
      </c>
      <c r="T173" s="261"/>
      <c r="U173" s="262">
        <f t="shared" si="124"/>
        <v>0</v>
      </c>
      <c r="V173" s="262">
        <f t="shared" si="125"/>
        <v>0</v>
      </c>
      <c r="W173" s="60"/>
      <c r="X173" s="263">
        <f t="shared" si="176"/>
        <v>0</v>
      </c>
      <c r="Y173" s="264">
        <f t="shared" si="177"/>
        <v>0</v>
      </c>
      <c r="Z173" s="265"/>
      <c r="AA173" s="263">
        <f t="shared" si="178"/>
        <v>0</v>
      </c>
      <c r="AB173" s="264">
        <f t="shared" si="179"/>
        <v>0</v>
      </c>
      <c r="AC173" s="60"/>
      <c r="AD173" s="60" t="str">
        <f>IF(A173="","",(VLOOKUP(O173,Parametre!$E$2:$F$8,2)))</f>
        <v/>
      </c>
      <c r="AE173" s="60"/>
      <c r="AF173" s="266">
        <f t="shared" si="153"/>
        <v>0</v>
      </c>
      <c r="AG173" s="267">
        <f t="shared" si="154"/>
        <v>0</v>
      </c>
      <c r="AH173" s="267">
        <f t="shared" si="126"/>
        <v>0</v>
      </c>
      <c r="AI173" s="267">
        <f t="shared" si="155"/>
        <v>0</v>
      </c>
      <c r="AJ173" s="268">
        <f t="shared" si="156"/>
        <v>0</v>
      </c>
      <c r="AK173" s="60"/>
      <c r="AL173" s="266">
        <f t="shared" si="175"/>
        <v>0</v>
      </c>
      <c r="AM173" s="267">
        <f t="shared" si="157"/>
        <v>0</v>
      </c>
      <c r="AN173" s="267">
        <f t="shared" si="158"/>
        <v>0</v>
      </c>
      <c r="AO173" s="267">
        <f t="shared" si="159"/>
        <v>0</v>
      </c>
      <c r="AP173" s="268">
        <f t="shared" si="160"/>
        <v>0</v>
      </c>
      <c r="AQ173" s="60"/>
      <c r="AR173" s="266">
        <f t="shared" si="161"/>
        <v>0</v>
      </c>
      <c r="AS173" s="60"/>
      <c r="AT173" s="269">
        <f t="shared" si="127"/>
        <v>0</v>
      </c>
      <c r="AU173" s="269">
        <f t="shared" si="128"/>
        <v>0</v>
      </c>
      <c r="AV173" s="269">
        <f t="shared" si="129"/>
        <v>0</v>
      </c>
      <c r="AW173" s="270">
        <f t="shared" si="130"/>
        <v>0</v>
      </c>
      <c r="AX173" s="270">
        <f t="shared" si="131"/>
        <v>0</v>
      </c>
      <c r="AY173" s="270">
        <f t="shared" si="132"/>
        <v>0</v>
      </c>
      <c r="AZ173" s="269">
        <f t="shared" si="133"/>
        <v>0</v>
      </c>
      <c r="BA173" s="269">
        <f t="shared" si="134"/>
        <v>0</v>
      </c>
      <c r="BB173" s="269">
        <f t="shared" si="135"/>
        <v>0</v>
      </c>
      <c r="BC173" s="270">
        <f t="shared" si="136"/>
        <v>0</v>
      </c>
      <c r="BD173" s="270">
        <f t="shared" si="137"/>
        <v>0</v>
      </c>
      <c r="BE173" s="270">
        <f t="shared" si="138"/>
        <v>0</v>
      </c>
      <c r="BF173" s="269">
        <f t="shared" si="162"/>
        <v>0</v>
      </c>
      <c r="BG173" s="269">
        <f t="shared" si="163"/>
        <v>0</v>
      </c>
      <c r="BH173" s="269">
        <f t="shared" si="164"/>
        <v>0</v>
      </c>
      <c r="BI173" s="269">
        <f t="shared" si="165"/>
        <v>0</v>
      </c>
      <c r="BJ173" s="269">
        <f t="shared" si="166"/>
        <v>0</v>
      </c>
      <c r="BK173" s="60"/>
      <c r="BL173" s="269">
        <f t="shared" si="139"/>
        <v>0</v>
      </c>
      <c r="BM173" s="269">
        <f t="shared" si="140"/>
        <v>0</v>
      </c>
      <c r="BN173" s="269">
        <f t="shared" si="141"/>
        <v>0</v>
      </c>
      <c r="BO173" s="270">
        <f t="shared" si="142"/>
        <v>0</v>
      </c>
      <c r="BP173" s="270">
        <f t="shared" si="143"/>
        <v>0</v>
      </c>
      <c r="BQ173" s="270">
        <f t="shared" si="144"/>
        <v>0</v>
      </c>
      <c r="BR173" s="269">
        <f t="shared" si="145"/>
        <v>0</v>
      </c>
      <c r="BS173" s="269">
        <f t="shared" si="146"/>
        <v>0</v>
      </c>
      <c r="BT173" s="269">
        <f t="shared" si="147"/>
        <v>0</v>
      </c>
      <c r="BU173" s="270">
        <f t="shared" si="148"/>
        <v>0</v>
      </c>
      <c r="BV173" s="270">
        <f t="shared" si="149"/>
        <v>0</v>
      </c>
      <c r="BW173" s="270">
        <f t="shared" si="150"/>
        <v>0</v>
      </c>
      <c r="BX173" s="269">
        <f t="shared" si="167"/>
        <v>0</v>
      </c>
      <c r="BY173" s="269">
        <f t="shared" si="168"/>
        <v>0</v>
      </c>
      <c r="BZ173" s="269">
        <f t="shared" si="169"/>
        <v>0</v>
      </c>
      <c r="CA173" s="269">
        <f t="shared" si="170"/>
        <v>0</v>
      </c>
      <c r="CB173" s="269">
        <f t="shared" si="171"/>
        <v>0</v>
      </c>
      <c r="CC173" s="60"/>
      <c r="CD173" s="271">
        <f t="shared" si="172"/>
        <v>0</v>
      </c>
      <c r="CE173" s="272">
        <f t="shared" si="173"/>
        <v>0</v>
      </c>
      <c r="CF173" s="273">
        <f t="shared" si="174"/>
        <v>0</v>
      </c>
    </row>
    <row r="174" spans="1:84" s="153" customFormat="1" x14ac:dyDescent="0.2">
      <c r="A174" s="249"/>
      <c r="B174" s="183"/>
      <c r="C174" s="182"/>
      <c r="D174" s="184"/>
      <c r="E174" s="257" t="str">
        <f>IF(D174="","",(VLOOKUP(O174,Parametre!$A$15:$B$21,2)))</f>
        <v/>
      </c>
      <c r="F174" s="197"/>
      <c r="G174" s="198"/>
      <c r="H174" s="199"/>
      <c r="I174" s="199"/>
      <c r="J174" s="198"/>
      <c r="K174" s="200"/>
      <c r="L174" s="251"/>
      <c r="M174" s="157" t="s">
        <v>56</v>
      </c>
      <c r="N174" s="60"/>
      <c r="O174" s="258" t="str">
        <f t="shared" si="122"/>
        <v/>
      </c>
      <c r="P174" s="259">
        <f t="shared" si="151"/>
        <v>0</v>
      </c>
      <c r="Q174" s="259">
        <f t="shared" si="152"/>
        <v>0</v>
      </c>
      <c r="R174" s="60"/>
      <c r="S174" s="260">
        <f t="shared" si="123"/>
        <v>0</v>
      </c>
      <c r="T174" s="261"/>
      <c r="U174" s="262">
        <f t="shared" si="124"/>
        <v>0</v>
      </c>
      <c r="V174" s="262">
        <f t="shared" si="125"/>
        <v>0</v>
      </c>
      <c r="W174" s="60"/>
      <c r="X174" s="263">
        <f t="shared" si="176"/>
        <v>0</v>
      </c>
      <c r="Y174" s="264">
        <f t="shared" si="177"/>
        <v>0</v>
      </c>
      <c r="Z174" s="265"/>
      <c r="AA174" s="263">
        <f t="shared" si="178"/>
        <v>0</v>
      </c>
      <c r="AB174" s="264">
        <f t="shared" si="179"/>
        <v>0</v>
      </c>
      <c r="AC174" s="60"/>
      <c r="AD174" s="60" t="str">
        <f>IF(A174="","",(VLOOKUP(O174,Parametre!$E$2:$F$8,2)))</f>
        <v/>
      </c>
      <c r="AE174" s="60"/>
      <c r="AF174" s="266">
        <f t="shared" si="153"/>
        <v>0</v>
      </c>
      <c r="AG174" s="267">
        <f t="shared" si="154"/>
        <v>0</v>
      </c>
      <c r="AH174" s="267">
        <f t="shared" si="126"/>
        <v>0</v>
      </c>
      <c r="AI174" s="267">
        <f t="shared" si="155"/>
        <v>0</v>
      </c>
      <c r="AJ174" s="268">
        <f t="shared" si="156"/>
        <v>0</v>
      </c>
      <c r="AK174" s="60"/>
      <c r="AL174" s="266">
        <f t="shared" si="175"/>
        <v>0</v>
      </c>
      <c r="AM174" s="267">
        <f t="shared" si="157"/>
        <v>0</v>
      </c>
      <c r="AN174" s="267">
        <f t="shared" si="158"/>
        <v>0</v>
      </c>
      <c r="AO174" s="267">
        <f t="shared" si="159"/>
        <v>0</v>
      </c>
      <c r="AP174" s="268">
        <f t="shared" si="160"/>
        <v>0</v>
      </c>
      <c r="AQ174" s="60"/>
      <c r="AR174" s="266">
        <f t="shared" si="161"/>
        <v>0</v>
      </c>
      <c r="AS174" s="60"/>
      <c r="AT174" s="269">
        <f t="shared" si="127"/>
        <v>0</v>
      </c>
      <c r="AU174" s="269">
        <f t="shared" si="128"/>
        <v>0</v>
      </c>
      <c r="AV174" s="269">
        <f t="shared" si="129"/>
        <v>0</v>
      </c>
      <c r="AW174" s="270">
        <f t="shared" si="130"/>
        <v>0</v>
      </c>
      <c r="AX174" s="270">
        <f t="shared" si="131"/>
        <v>0</v>
      </c>
      <c r="AY174" s="270">
        <f t="shared" si="132"/>
        <v>0</v>
      </c>
      <c r="AZ174" s="269">
        <f t="shared" si="133"/>
        <v>0</v>
      </c>
      <c r="BA174" s="269">
        <f t="shared" si="134"/>
        <v>0</v>
      </c>
      <c r="BB174" s="269">
        <f t="shared" si="135"/>
        <v>0</v>
      </c>
      <c r="BC174" s="270">
        <f t="shared" si="136"/>
        <v>0</v>
      </c>
      <c r="BD174" s="270">
        <f t="shared" si="137"/>
        <v>0</v>
      </c>
      <c r="BE174" s="270">
        <f t="shared" si="138"/>
        <v>0</v>
      </c>
      <c r="BF174" s="269">
        <f t="shared" si="162"/>
        <v>0</v>
      </c>
      <c r="BG174" s="269">
        <f t="shared" si="163"/>
        <v>0</v>
      </c>
      <c r="BH174" s="269">
        <f t="shared" si="164"/>
        <v>0</v>
      </c>
      <c r="BI174" s="269">
        <f t="shared" si="165"/>
        <v>0</v>
      </c>
      <c r="BJ174" s="269">
        <f t="shared" si="166"/>
        <v>0</v>
      </c>
      <c r="BK174" s="60"/>
      <c r="BL174" s="269">
        <f t="shared" si="139"/>
        <v>0</v>
      </c>
      <c r="BM174" s="269">
        <f t="shared" si="140"/>
        <v>0</v>
      </c>
      <c r="BN174" s="269">
        <f t="shared" si="141"/>
        <v>0</v>
      </c>
      <c r="BO174" s="270">
        <f t="shared" si="142"/>
        <v>0</v>
      </c>
      <c r="BP174" s="270">
        <f t="shared" si="143"/>
        <v>0</v>
      </c>
      <c r="BQ174" s="270">
        <f t="shared" si="144"/>
        <v>0</v>
      </c>
      <c r="BR174" s="269">
        <f t="shared" si="145"/>
        <v>0</v>
      </c>
      <c r="BS174" s="269">
        <f t="shared" si="146"/>
        <v>0</v>
      </c>
      <c r="BT174" s="269">
        <f t="shared" si="147"/>
        <v>0</v>
      </c>
      <c r="BU174" s="270">
        <f t="shared" si="148"/>
        <v>0</v>
      </c>
      <c r="BV174" s="270">
        <f t="shared" si="149"/>
        <v>0</v>
      </c>
      <c r="BW174" s="270">
        <f t="shared" si="150"/>
        <v>0</v>
      </c>
      <c r="BX174" s="269">
        <f t="shared" si="167"/>
        <v>0</v>
      </c>
      <c r="BY174" s="269">
        <f t="shared" si="168"/>
        <v>0</v>
      </c>
      <c r="BZ174" s="269">
        <f t="shared" si="169"/>
        <v>0</v>
      </c>
      <c r="CA174" s="269">
        <f t="shared" si="170"/>
        <v>0</v>
      </c>
      <c r="CB174" s="269">
        <f t="shared" si="171"/>
        <v>0</v>
      </c>
      <c r="CC174" s="60"/>
      <c r="CD174" s="271">
        <f t="shared" si="172"/>
        <v>0</v>
      </c>
      <c r="CE174" s="272">
        <f t="shared" si="173"/>
        <v>0</v>
      </c>
      <c r="CF174" s="273">
        <f t="shared" si="174"/>
        <v>0</v>
      </c>
    </row>
    <row r="175" spans="1:84" s="153" customFormat="1" x14ac:dyDescent="0.2">
      <c r="A175" s="249"/>
      <c r="B175" s="183"/>
      <c r="C175" s="182"/>
      <c r="D175" s="184"/>
      <c r="E175" s="257" t="str">
        <f>IF(D175="","",(VLOOKUP(O175,Parametre!$A$15:$B$21,2)))</f>
        <v/>
      </c>
      <c r="F175" s="197"/>
      <c r="G175" s="198"/>
      <c r="H175" s="199"/>
      <c r="I175" s="199"/>
      <c r="J175" s="198"/>
      <c r="K175" s="200"/>
      <c r="L175" s="251"/>
      <c r="M175" s="157" t="s">
        <v>57</v>
      </c>
      <c r="N175" s="60"/>
      <c r="O175" s="258" t="str">
        <f t="shared" si="122"/>
        <v/>
      </c>
      <c r="P175" s="259">
        <f t="shared" si="151"/>
        <v>0</v>
      </c>
      <c r="Q175" s="259">
        <f t="shared" si="152"/>
        <v>0</v>
      </c>
      <c r="R175" s="60"/>
      <c r="S175" s="260">
        <f t="shared" si="123"/>
        <v>0</v>
      </c>
      <c r="T175" s="261"/>
      <c r="U175" s="262">
        <f t="shared" si="124"/>
        <v>0</v>
      </c>
      <c r="V175" s="262">
        <f t="shared" si="125"/>
        <v>0</v>
      </c>
      <c r="W175" s="60"/>
      <c r="X175" s="263">
        <f t="shared" si="176"/>
        <v>0</v>
      </c>
      <c r="Y175" s="264">
        <f t="shared" si="177"/>
        <v>0</v>
      </c>
      <c r="Z175" s="265"/>
      <c r="AA175" s="263">
        <f t="shared" si="178"/>
        <v>0</v>
      </c>
      <c r="AB175" s="264">
        <f t="shared" si="179"/>
        <v>0</v>
      </c>
      <c r="AC175" s="60"/>
      <c r="AD175" s="60" t="str">
        <f>IF(A175="","",(VLOOKUP(O175,Parametre!$E$2:$F$8,2)))</f>
        <v/>
      </c>
      <c r="AE175" s="60"/>
      <c r="AF175" s="266">
        <f t="shared" si="153"/>
        <v>0</v>
      </c>
      <c r="AG175" s="267">
        <f t="shared" si="154"/>
        <v>0</v>
      </c>
      <c r="AH175" s="267">
        <f t="shared" si="126"/>
        <v>0</v>
      </c>
      <c r="AI175" s="267">
        <f t="shared" si="155"/>
        <v>0</v>
      </c>
      <c r="AJ175" s="268">
        <f t="shared" si="156"/>
        <v>0</v>
      </c>
      <c r="AK175" s="60"/>
      <c r="AL175" s="266">
        <f t="shared" si="175"/>
        <v>0</v>
      </c>
      <c r="AM175" s="267">
        <f t="shared" si="157"/>
        <v>0</v>
      </c>
      <c r="AN175" s="267">
        <f t="shared" si="158"/>
        <v>0</v>
      </c>
      <c r="AO175" s="267">
        <f t="shared" si="159"/>
        <v>0</v>
      </c>
      <c r="AP175" s="268">
        <f t="shared" si="160"/>
        <v>0</v>
      </c>
      <c r="AQ175" s="60"/>
      <c r="AR175" s="266">
        <f t="shared" si="161"/>
        <v>0</v>
      </c>
      <c r="AS175" s="60"/>
      <c r="AT175" s="269">
        <f t="shared" si="127"/>
        <v>0</v>
      </c>
      <c r="AU175" s="269">
        <f t="shared" si="128"/>
        <v>0</v>
      </c>
      <c r="AV175" s="269">
        <f t="shared" si="129"/>
        <v>0</v>
      </c>
      <c r="AW175" s="270">
        <f t="shared" si="130"/>
        <v>0</v>
      </c>
      <c r="AX175" s="270">
        <f t="shared" si="131"/>
        <v>0</v>
      </c>
      <c r="AY175" s="270">
        <f t="shared" si="132"/>
        <v>0</v>
      </c>
      <c r="AZ175" s="269">
        <f t="shared" si="133"/>
        <v>0</v>
      </c>
      <c r="BA175" s="269">
        <f t="shared" si="134"/>
        <v>0</v>
      </c>
      <c r="BB175" s="269">
        <f t="shared" si="135"/>
        <v>0</v>
      </c>
      <c r="BC175" s="270">
        <f t="shared" si="136"/>
        <v>0</v>
      </c>
      <c r="BD175" s="270">
        <f t="shared" si="137"/>
        <v>0</v>
      </c>
      <c r="BE175" s="270">
        <f t="shared" si="138"/>
        <v>0</v>
      </c>
      <c r="BF175" s="269">
        <f t="shared" si="162"/>
        <v>0</v>
      </c>
      <c r="BG175" s="269">
        <f t="shared" si="163"/>
        <v>0</v>
      </c>
      <c r="BH175" s="269">
        <f t="shared" si="164"/>
        <v>0</v>
      </c>
      <c r="BI175" s="269">
        <f t="shared" si="165"/>
        <v>0</v>
      </c>
      <c r="BJ175" s="269">
        <f t="shared" si="166"/>
        <v>0</v>
      </c>
      <c r="BK175" s="60"/>
      <c r="BL175" s="269">
        <f t="shared" si="139"/>
        <v>0</v>
      </c>
      <c r="BM175" s="269">
        <f t="shared" si="140"/>
        <v>0</v>
      </c>
      <c r="BN175" s="269">
        <f t="shared" si="141"/>
        <v>0</v>
      </c>
      <c r="BO175" s="270">
        <f t="shared" si="142"/>
        <v>0</v>
      </c>
      <c r="BP175" s="270">
        <f t="shared" si="143"/>
        <v>0</v>
      </c>
      <c r="BQ175" s="270">
        <f t="shared" si="144"/>
        <v>0</v>
      </c>
      <c r="BR175" s="269">
        <f t="shared" si="145"/>
        <v>0</v>
      </c>
      <c r="BS175" s="269">
        <f t="shared" si="146"/>
        <v>0</v>
      </c>
      <c r="BT175" s="269">
        <f t="shared" si="147"/>
        <v>0</v>
      </c>
      <c r="BU175" s="270">
        <f t="shared" si="148"/>
        <v>0</v>
      </c>
      <c r="BV175" s="270">
        <f t="shared" si="149"/>
        <v>0</v>
      </c>
      <c r="BW175" s="270">
        <f t="shared" si="150"/>
        <v>0</v>
      </c>
      <c r="BX175" s="269">
        <f t="shared" si="167"/>
        <v>0</v>
      </c>
      <c r="BY175" s="269">
        <f t="shared" si="168"/>
        <v>0</v>
      </c>
      <c r="BZ175" s="269">
        <f t="shared" si="169"/>
        <v>0</v>
      </c>
      <c r="CA175" s="269">
        <f t="shared" si="170"/>
        <v>0</v>
      </c>
      <c r="CB175" s="269">
        <f t="shared" si="171"/>
        <v>0</v>
      </c>
      <c r="CC175" s="60"/>
      <c r="CD175" s="271">
        <f t="shared" si="172"/>
        <v>0</v>
      </c>
      <c r="CE175" s="272">
        <f t="shared" si="173"/>
        <v>0</v>
      </c>
      <c r="CF175" s="273">
        <f t="shared" si="174"/>
        <v>0</v>
      </c>
    </row>
    <row r="176" spans="1:84" s="153" customFormat="1" x14ac:dyDescent="0.2">
      <c r="A176" s="249"/>
      <c r="B176" s="183"/>
      <c r="C176" s="182"/>
      <c r="D176" s="184"/>
      <c r="E176" s="257" t="str">
        <f>IF(D176="","",(VLOOKUP(O176,Parametre!$A$15:$B$21,2)))</f>
        <v/>
      </c>
      <c r="F176" s="197"/>
      <c r="G176" s="198"/>
      <c r="H176" s="199"/>
      <c r="I176" s="199"/>
      <c r="J176" s="198"/>
      <c r="K176" s="200"/>
      <c r="L176" s="251"/>
      <c r="M176" s="157" t="s">
        <v>58</v>
      </c>
      <c r="N176" s="60"/>
      <c r="O176" s="258" t="str">
        <f t="shared" si="122"/>
        <v/>
      </c>
      <c r="P176" s="259">
        <f t="shared" si="151"/>
        <v>0</v>
      </c>
      <c r="Q176" s="259">
        <f t="shared" si="152"/>
        <v>0</v>
      </c>
      <c r="R176" s="60"/>
      <c r="S176" s="260">
        <f t="shared" si="123"/>
        <v>0</v>
      </c>
      <c r="T176" s="261"/>
      <c r="U176" s="262">
        <f t="shared" si="124"/>
        <v>0</v>
      </c>
      <c r="V176" s="262">
        <f t="shared" si="125"/>
        <v>0</v>
      </c>
      <c r="W176" s="60"/>
      <c r="X176" s="263">
        <f t="shared" si="176"/>
        <v>0</v>
      </c>
      <c r="Y176" s="264">
        <f t="shared" si="177"/>
        <v>0</v>
      </c>
      <c r="Z176" s="265"/>
      <c r="AA176" s="263">
        <f t="shared" si="178"/>
        <v>0</v>
      </c>
      <c r="AB176" s="264">
        <f t="shared" si="179"/>
        <v>0</v>
      </c>
      <c r="AC176" s="60"/>
      <c r="AD176" s="60" t="str">
        <f>IF(A176="","",(VLOOKUP(O176,Parametre!$E$2:$F$8,2)))</f>
        <v/>
      </c>
      <c r="AE176" s="60"/>
      <c r="AF176" s="266">
        <f t="shared" si="153"/>
        <v>0</v>
      </c>
      <c r="AG176" s="267">
        <f t="shared" si="154"/>
        <v>0</v>
      </c>
      <c r="AH176" s="267">
        <f t="shared" si="126"/>
        <v>0</v>
      </c>
      <c r="AI176" s="267">
        <f t="shared" si="155"/>
        <v>0</v>
      </c>
      <c r="AJ176" s="268">
        <f t="shared" si="156"/>
        <v>0</v>
      </c>
      <c r="AK176" s="60"/>
      <c r="AL176" s="266">
        <f t="shared" si="175"/>
        <v>0</v>
      </c>
      <c r="AM176" s="267">
        <f t="shared" si="157"/>
        <v>0</v>
      </c>
      <c r="AN176" s="267">
        <f t="shared" si="158"/>
        <v>0</v>
      </c>
      <c r="AO176" s="267">
        <f t="shared" si="159"/>
        <v>0</v>
      </c>
      <c r="AP176" s="268">
        <f t="shared" si="160"/>
        <v>0</v>
      </c>
      <c r="AQ176" s="60"/>
      <c r="AR176" s="266">
        <f t="shared" si="161"/>
        <v>0</v>
      </c>
      <c r="AS176" s="60"/>
      <c r="AT176" s="269">
        <f t="shared" si="127"/>
        <v>0</v>
      </c>
      <c r="AU176" s="269">
        <f t="shared" si="128"/>
        <v>0</v>
      </c>
      <c r="AV176" s="269">
        <f t="shared" si="129"/>
        <v>0</v>
      </c>
      <c r="AW176" s="270">
        <f t="shared" si="130"/>
        <v>0</v>
      </c>
      <c r="AX176" s="270">
        <f t="shared" si="131"/>
        <v>0</v>
      </c>
      <c r="AY176" s="270">
        <f t="shared" si="132"/>
        <v>0</v>
      </c>
      <c r="AZ176" s="269">
        <f t="shared" si="133"/>
        <v>0</v>
      </c>
      <c r="BA176" s="269">
        <f t="shared" si="134"/>
        <v>0</v>
      </c>
      <c r="BB176" s="269">
        <f t="shared" si="135"/>
        <v>0</v>
      </c>
      <c r="BC176" s="270">
        <f t="shared" si="136"/>
        <v>0</v>
      </c>
      <c r="BD176" s="270">
        <f t="shared" si="137"/>
        <v>0</v>
      </c>
      <c r="BE176" s="270">
        <f t="shared" si="138"/>
        <v>0</v>
      </c>
      <c r="BF176" s="269">
        <f t="shared" si="162"/>
        <v>0</v>
      </c>
      <c r="BG176" s="269">
        <f t="shared" si="163"/>
        <v>0</v>
      </c>
      <c r="BH176" s="269">
        <f t="shared" si="164"/>
        <v>0</v>
      </c>
      <c r="BI176" s="269">
        <f t="shared" si="165"/>
        <v>0</v>
      </c>
      <c r="BJ176" s="269">
        <f t="shared" si="166"/>
        <v>0</v>
      </c>
      <c r="BK176" s="60"/>
      <c r="BL176" s="269">
        <f t="shared" si="139"/>
        <v>0</v>
      </c>
      <c r="BM176" s="269">
        <f t="shared" si="140"/>
        <v>0</v>
      </c>
      <c r="BN176" s="269">
        <f t="shared" si="141"/>
        <v>0</v>
      </c>
      <c r="BO176" s="270">
        <f t="shared" si="142"/>
        <v>0</v>
      </c>
      <c r="BP176" s="270">
        <f t="shared" si="143"/>
        <v>0</v>
      </c>
      <c r="BQ176" s="270">
        <f t="shared" si="144"/>
        <v>0</v>
      </c>
      <c r="BR176" s="269">
        <f t="shared" si="145"/>
        <v>0</v>
      </c>
      <c r="BS176" s="269">
        <f t="shared" si="146"/>
        <v>0</v>
      </c>
      <c r="BT176" s="269">
        <f t="shared" si="147"/>
        <v>0</v>
      </c>
      <c r="BU176" s="270">
        <f t="shared" si="148"/>
        <v>0</v>
      </c>
      <c r="BV176" s="270">
        <f t="shared" si="149"/>
        <v>0</v>
      </c>
      <c r="BW176" s="270">
        <f t="shared" si="150"/>
        <v>0</v>
      </c>
      <c r="BX176" s="269">
        <f t="shared" si="167"/>
        <v>0</v>
      </c>
      <c r="BY176" s="269">
        <f t="shared" si="168"/>
        <v>0</v>
      </c>
      <c r="BZ176" s="269">
        <f t="shared" si="169"/>
        <v>0</v>
      </c>
      <c r="CA176" s="269">
        <f t="shared" si="170"/>
        <v>0</v>
      </c>
      <c r="CB176" s="269">
        <f t="shared" si="171"/>
        <v>0</v>
      </c>
      <c r="CC176" s="60"/>
      <c r="CD176" s="271">
        <f t="shared" si="172"/>
        <v>0</v>
      </c>
      <c r="CE176" s="272">
        <f t="shared" si="173"/>
        <v>0</v>
      </c>
      <c r="CF176" s="273">
        <f t="shared" si="174"/>
        <v>0</v>
      </c>
    </row>
    <row r="177" spans="1:84" s="153" customFormat="1" x14ac:dyDescent="0.2">
      <c r="A177" s="249"/>
      <c r="B177" s="183"/>
      <c r="C177" s="182"/>
      <c r="D177" s="184"/>
      <c r="E177" s="257" t="str">
        <f>IF(D177="","",(VLOOKUP(O177,Parametre!$A$15:$B$21,2)))</f>
        <v/>
      </c>
      <c r="F177" s="197"/>
      <c r="G177" s="198"/>
      <c r="H177" s="199"/>
      <c r="I177" s="199"/>
      <c r="J177" s="198"/>
      <c r="K177" s="200"/>
      <c r="L177" s="251"/>
      <c r="M177" s="157" t="s">
        <v>59</v>
      </c>
      <c r="N177" s="60"/>
      <c r="O177" s="258" t="str">
        <f t="shared" si="122"/>
        <v/>
      </c>
      <c r="P177" s="259">
        <f t="shared" si="151"/>
        <v>0</v>
      </c>
      <c r="Q177" s="259">
        <f t="shared" si="152"/>
        <v>0</v>
      </c>
      <c r="R177" s="60"/>
      <c r="S177" s="260">
        <f t="shared" si="123"/>
        <v>0</v>
      </c>
      <c r="T177" s="261"/>
      <c r="U177" s="262">
        <f t="shared" si="124"/>
        <v>0</v>
      </c>
      <c r="V177" s="262">
        <f t="shared" si="125"/>
        <v>0</v>
      </c>
      <c r="W177" s="60"/>
      <c r="X177" s="263">
        <f t="shared" si="176"/>
        <v>0</v>
      </c>
      <c r="Y177" s="264">
        <f t="shared" si="177"/>
        <v>0</v>
      </c>
      <c r="Z177" s="265"/>
      <c r="AA177" s="263">
        <f t="shared" si="178"/>
        <v>0</v>
      </c>
      <c r="AB177" s="264">
        <f t="shared" si="179"/>
        <v>0</v>
      </c>
      <c r="AC177" s="60"/>
      <c r="AD177" s="60" t="str">
        <f>IF(A177="","",(VLOOKUP(O177,Parametre!$E$2:$F$8,2)))</f>
        <v/>
      </c>
      <c r="AE177" s="60"/>
      <c r="AF177" s="266">
        <f t="shared" si="153"/>
        <v>0</v>
      </c>
      <c r="AG177" s="267">
        <f t="shared" si="154"/>
        <v>0</v>
      </c>
      <c r="AH177" s="267">
        <f t="shared" si="126"/>
        <v>0</v>
      </c>
      <c r="AI177" s="267">
        <f t="shared" si="155"/>
        <v>0</v>
      </c>
      <c r="AJ177" s="268">
        <f t="shared" si="156"/>
        <v>0</v>
      </c>
      <c r="AK177" s="60"/>
      <c r="AL177" s="266">
        <f t="shared" si="175"/>
        <v>0</v>
      </c>
      <c r="AM177" s="267">
        <f t="shared" si="157"/>
        <v>0</v>
      </c>
      <c r="AN177" s="267">
        <f t="shared" si="158"/>
        <v>0</v>
      </c>
      <c r="AO177" s="267">
        <f t="shared" si="159"/>
        <v>0</v>
      </c>
      <c r="AP177" s="268">
        <f t="shared" si="160"/>
        <v>0</v>
      </c>
      <c r="AQ177" s="60"/>
      <c r="AR177" s="266">
        <f t="shared" si="161"/>
        <v>0</v>
      </c>
      <c r="AS177" s="60"/>
      <c r="AT177" s="269">
        <f t="shared" si="127"/>
        <v>0</v>
      </c>
      <c r="AU177" s="269">
        <f t="shared" si="128"/>
        <v>0</v>
      </c>
      <c r="AV177" s="269">
        <f t="shared" si="129"/>
        <v>0</v>
      </c>
      <c r="AW177" s="270">
        <f t="shared" si="130"/>
        <v>0</v>
      </c>
      <c r="AX177" s="270">
        <f t="shared" si="131"/>
        <v>0</v>
      </c>
      <c r="AY177" s="270">
        <f t="shared" si="132"/>
        <v>0</v>
      </c>
      <c r="AZ177" s="269">
        <f t="shared" si="133"/>
        <v>0</v>
      </c>
      <c r="BA177" s="269">
        <f t="shared" si="134"/>
        <v>0</v>
      </c>
      <c r="BB177" s="269">
        <f t="shared" si="135"/>
        <v>0</v>
      </c>
      <c r="BC177" s="270">
        <f t="shared" si="136"/>
        <v>0</v>
      </c>
      <c r="BD177" s="270">
        <f t="shared" si="137"/>
        <v>0</v>
      </c>
      <c r="BE177" s="270">
        <f t="shared" si="138"/>
        <v>0</v>
      </c>
      <c r="BF177" s="269">
        <f t="shared" si="162"/>
        <v>0</v>
      </c>
      <c r="BG177" s="269">
        <f t="shared" si="163"/>
        <v>0</v>
      </c>
      <c r="BH177" s="269">
        <f t="shared" si="164"/>
        <v>0</v>
      </c>
      <c r="BI177" s="269">
        <f t="shared" si="165"/>
        <v>0</v>
      </c>
      <c r="BJ177" s="269">
        <f t="shared" si="166"/>
        <v>0</v>
      </c>
      <c r="BK177" s="60"/>
      <c r="BL177" s="269">
        <f t="shared" si="139"/>
        <v>0</v>
      </c>
      <c r="BM177" s="269">
        <f t="shared" si="140"/>
        <v>0</v>
      </c>
      <c r="BN177" s="269">
        <f t="shared" si="141"/>
        <v>0</v>
      </c>
      <c r="BO177" s="270">
        <f t="shared" si="142"/>
        <v>0</v>
      </c>
      <c r="BP177" s="270">
        <f t="shared" si="143"/>
        <v>0</v>
      </c>
      <c r="BQ177" s="270">
        <f t="shared" si="144"/>
        <v>0</v>
      </c>
      <c r="BR177" s="269">
        <f t="shared" si="145"/>
        <v>0</v>
      </c>
      <c r="BS177" s="269">
        <f t="shared" si="146"/>
        <v>0</v>
      </c>
      <c r="BT177" s="269">
        <f t="shared" si="147"/>
        <v>0</v>
      </c>
      <c r="BU177" s="270">
        <f t="shared" si="148"/>
        <v>0</v>
      </c>
      <c r="BV177" s="270">
        <f t="shared" si="149"/>
        <v>0</v>
      </c>
      <c r="BW177" s="270">
        <f t="shared" si="150"/>
        <v>0</v>
      </c>
      <c r="BX177" s="269">
        <f t="shared" si="167"/>
        <v>0</v>
      </c>
      <c r="BY177" s="269">
        <f t="shared" si="168"/>
        <v>0</v>
      </c>
      <c r="BZ177" s="269">
        <f t="shared" si="169"/>
        <v>0</v>
      </c>
      <c r="CA177" s="269">
        <f t="shared" si="170"/>
        <v>0</v>
      </c>
      <c r="CB177" s="269">
        <f t="shared" si="171"/>
        <v>0</v>
      </c>
      <c r="CC177" s="60"/>
      <c r="CD177" s="271">
        <f t="shared" si="172"/>
        <v>0</v>
      </c>
      <c r="CE177" s="272">
        <f t="shared" si="173"/>
        <v>0</v>
      </c>
      <c r="CF177" s="273">
        <f t="shared" si="174"/>
        <v>0</v>
      </c>
    </row>
    <row r="178" spans="1:84" s="153" customFormat="1" x14ac:dyDescent="0.2">
      <c r="A178" s="249"/>
      <c r="B178" s="183"/>
      <c r="C178" s="182"/>
      <c r="D178" s="184"/>
      <c r="E178" s="257" t="str">
        <f>IF(D178="","",(VLOOKUP(O178,Parametre!$A$15:$B$21,2)))</f>
        <v/>
      </c>
      <c r="F178" s="197"/>
      <c r="G178" s="198"/>
      <c r="H178" s="199"/>
      <c r="I178" s="199"/>
      <c r="J178" s="198"/>
      <c r="K178" s="200"/>
      <c r="L178" s="251"/>
      <c r="M178" s="157" t="s">
        <v>60</v>
      </c>
      <c r="N178" s="60"/>
      <c r="O178" s="258" t="str">
        <f t="shared" si="122"/>
        <v/>
      </c>
      <c r="P178" s="259">
        <f t="shared" si="151"/>
        <v>0</v>
      </c>
      <c r="Q178" s="259">
        <f t="shared" si="152"/>
        <v>0</v>
      </c>
      <c r="R178" s="60"/>
      <c r="S178" s="260">
        <f t="shared" si="123"/>
        <v>0</v>
      </c>
      <c r="T178" s="261"/>
      <c r="U178" s="262">
        <f t="shared" si="124"/>
        <v>0</v>
      </c>
      <c r="V178" s="262">
        <f t="shared" si="125"/>
        <v>0</v>
      </c>
      <c r="W178" s="60"/>
      <c r="X178" s="263">
        <f t="shared" si="176"/>
        <v>0</v>
      </c>
      <c r="Y178" s="264">
        <f t="shared" si="177"/>
        <v>0</v>
      </c>
      <c r="Z178" s="265"/>
      <c r="AA178" s="263">
        <f t="shared" si="178"/>
        <v>0</v>
      </c>
      <c r="AB178" s="264">
        <f t="shared" si="179"/>
        <v>0</v>
      </c>
      <c r="AC178" s="60"/>
      <c r="AD178" s="60" t="str">
        <f>IF(A178="","",(VLOOKUP(O178,Parametre!$E$2:$F$8,2)))</f>
        <v/>
      </c>
      <c r="AE178" s="60"/>
      <c r="AF178" s="266">
        <f t="shared" si="153"/>
        <v>0</v>
      </c>
      <c r="AG178" s="267">
        <f t="shared" si="154"/>
        <v>0</v>
      </c>
      <c r="AH178" s="267">
        <f t="shared" si="126"/>
        <v>0</v>
      </c>
      <c r="AI178" s="267">
        <f t="shared" si="155"/>
        <v>0</v>
      </c>
      <c r="AJ178" s="268">
        <f t="shared" si="156"/>
        <v>0</v>
      </c>
      <c r="AK178" s="60"/>
      <c r="AL178" s="266">
        <f t="shared" si="175"/>
        <v>0</v>
      </c>
      <c r="AM178" s="267">
        <f t="shared" si="157"/>
        <v>0</v>
      </c>
      <c r="AN178" s="267">
        <f t="shared" si="158"/>
        <v>0</v>
      </c>
      <c r="AO178" s="267">
        <f t="shared" si="159"/>
        <v>0</v>
      </c>
      <c r="AP178" s="268">
        <f t="shared" si="160"/>
        <v>0</v>
      </c>
      <c r="AQ178" s="60"/>
      <c r="AR178" s="266">
        <f t="shared" si="161"/>
        <v>0</v>
      </c>
      <c r="AS178" s="60"/>
      <c r="AT178" s="269">
        <f t="shared" si="127"/>
        <v>0</v>
      </c>
      <c r="AU178" s="269">
        <f t="shared" si="128"/>
        <v>0</v>
      </c>
      <c r="AV178" s="269">
        <f t="shared" si="129"/>
        <v>0</v>
      </c>
      <c r="AW178" s="270">
        <f t="shared" si="130"/>
        <v>0</v>
      </c>
      <c r="AX178" s="270">
        <f t="shared" si="131"/>
        <v>0</v>
      </c>
      <c r="AY178" s="270">
        <f t="shared" si="132"/>
        <v>0</v>
      </c>
      <c r="AZ178" s="269">
        <f t="shared" si="133"/>
        <v>0</v>
      </c>
      <c r="BA178" s="269">
        <f t="shared" si="134"/>
        <v>0</v>
      </c>
      <c r="BB178" s="269">
        <f t="shared" si="135"/>
        <v>0</v>
      </c>
      <c r="BC178" s="270">
        <f t="shared" si="136"/>
        <v>0</v>
      </c>
      <c r="BD178" s="270">
        <f t="shared" si="137"/>
        <v>0</v>
      </c>
      <c r="BE178" s="270">
        <f t="shared" si="138"/>
        <v>0</v>
      </c>
      <c r="BF178" s="269">
        <f t="shared" si="162"/>
        <v>0</v>
      </c>
      <c r="BG178" s="269">
        <f t="shared" si="163"/>
        <v>0</v>
      </c>
      <c r="BH178" s="269">
        <f t="shared" si="164"/>
        <v>0</v>
      </c>
      <c r="BI178" s="269">
        <f t="shared" si="165"/>
        <v>0</v>
      </c>
      <c r="BJ178" s="269">
        <f t="shared" si="166"/>
        <v>0</v>
      </c>
      <c r="BK178" s="60"/>
      <c r="BL178" s="269">
        <f t="shared" si="139"/>
        <v>0</v>
      </c>
      <c r="BM178" s="269">
        <f t="shared" si="140"/>
        <v>0</v>
      </c>
      <c r="BN178" s="269">
        <f t="shared" si="141"/>
        <v>0</v>
      </c>
      <c r="BO178" s="270">
        <f t="shared" si="142"/>
        <v>0</v>
      </c>
      <c r="BP178" s="270">
        <f t="shared" si="143"/>
        <v>0</v>
      </c>
      <c r="BQ178" s="270">
        <f t="shared" si="144"/>
        <v>0</v>
      </c>
      <c r="BR178" s="269">
        <f t="shared" si="145"/>
        <v>0</v>
      </c>
      <c r="BS178" s="269">
        <f t="shared" si="146"/>
        <v>0</v>
      </c>
      <c r="BT178" s="269">
        <f t="shared" si="147"/>
        <v>0</v>
      </c>
      <c r="BU178" s="270">
        <f t="shared" si="148"/>
        <v>0</v>
      </c>
      <c r="BV178" s="270">
        <f t="shared" si="149"/>
        <v>0</v>
      </c>
      <c r="BW178" s="270">
        <f t="shared" si="150"/>
        <v>0</v>
      </c>
      <c r="BX178" s="269">
        <f t="shared" si="167"/>
        <v>0</v>
      </c>
      <c r="BY178" s="269">
        <f t="shared" si="168"/>
        <v>0</v>
      </c>
      <c r="BZ178" s="269">
        <f t="shared" si="169"/>
        <v>0</v>
      </c>
      <c r="CA178" s="269">
        <f t="shared" si="170"/>
        <v>0</v>
      </c>
      <c r="CB178" s="269">
        <f t="shared" si="171"/>
        <v>0</v>
      </c>
      <c r="CC178" s="60"/>
      <c r="CD178" s="271">
        <f t="shared" si="172"/>
        <v>0</v>
      </c>
      <c r="CE178" s="272">
        <f t="shared" si="173"/>
        <v>0</v>
      </c>
      <c r="CF178" s="273">
        <f t="shared" si="174"/>
        <v>0</v>
      </c>
    </row>
    <row r="179" spans="1:84" s="153" customFormat="1" x14ac:dyDescent="0.2">
      <c r="A179" s="249"/>
      <c r="B179" s="183"/>
      <c r="C179" s="182"/>
      <c r="D179" s="184"/>
      <c r="E179" s="257" t="str">
        <f>IF(D179="","",(VLOOKUP(O179,Parametre!$A$15:$B$21,2)))</f>
        <v/>
      </c>
      <c r="F179" s="197"/>
      <c r="G179" s="198"/>
      <c r="H179" s="199"/>
      <c r="I179" s="199"/>
      <c r="J179" s="198"/>
      <c r="K179" s="200"/>
      <c r="L179" s="251"/>
      <c r="M179" s="157" t="s">
        <v>61</v>
      </c>
      <c r="N179" s="60"/>
      <c r="O179" s="258" t="str">
        <f t="shared" si="122"/>
        <v/>
      </c>
      <c r="P179" s="259">
        <f t="shared" si="151"/>
        <v>0</v>
      </c>
      <c r="Q179" s="259">
        <f t="shared" si="152"/>
        <v>0</v>
      </c>
      <c r="R179" s="60"/>
      <c r="S179" s="260">
        <f t="shared" si="123"/>
        <v>0</v>
      </c>
      <c r="T179" s="261"/>
      <c r="U179" s="262">
        <f t="shared" si="124"/>
        <v>0</v>
      </c>
      <c r="V179" s="262">
        <f t="shared" si="125"/>
        <v>0</v>
      </c>
      <c r="W179" s="60"/>
      <c r="X179" s="263">
        <f t="shared" si="176"/>
        <v>0</v>
      </c>
      <c r="Y179" s="264">
        <f t="shared" si="177"/>
        <v>0</v>
      </c>
      <c r="Z179" s="265"/>
      <c r="AA179" s="263">
        <f t="shared" si="178"/>
        <v>0</v>
      </c>
      <c r="AB179" s="264">
        <f t="shared" si="179"/>
        <v>0</v>
      </c>
      <c r="AC179" s="60"/>
      <c r="AD179" s="60" t="str">
        <f>IF(A179="","",(VLOOKUP(O179,Parametre!$E$2:$F$8,2)))</f>
        <v/>
      </c>
      <c r="AE179" s="60"/>
      <c r="AF179" s="266">
        <f t="shared" si="153"/>
        <v>0</v>
      </c>
      <c r="AG179" s="267">
        <f t="shared" si="154"/>
        <v>0</v>
      </c>
      <c r="AH179" s="267">
        <f t="shared" si="126"/>
        <v>0</v>
      </c>
      <c r="AI179" s="267">
        <f t="shared" si="155"/>
        <v>0</v>
      </c>
      <c r="AJ179" s="268">
        <f t="shared" si="156"/>
        <v>0</v>
      </c>
      <c r="AK179" s="60"/>
      <c r="AL179" s="266">
        <f t="shared" si="175"/>
        <v>0</v>
      </c>
      <c r="AM179" s="267">
        <f t="shared" si="157"/>
        <v>0</v>
      </c>
      <c r="AN179" s="267">
        <f t="shared" si="158"/>
        <v>0</v>
      </c>
      <c r="AO179" s="267">
        <f t="shared" si="159"/>
        <v>0</v>
      </c>
      <c r="AP179" s="268">
        <f t="shared" si="160"/>
        <v>0</v>
      </c>
      <c r="AQ179" s="60"/>
      <c r="AR179" s="266">
        <f t="shared" si="161"/>
        <v>0</v>
      </c>
      <c r="AS179" s="60"/>
      <c r="AT179" s="269">
        <f t="shared" si="127"/>
        <v>0</v>
      </c>
      <c r="AU179" s="269">
        <f t="shared" si="128"/>
        <v>0</v>
      </c>
      <c r="AV179" s="269">
        <f t="shared" si="129"/>
        <v>0</v>
      </c>
      <c r="AW179" s="270">
        <f t="shared" si="130"/>
        <v>0</v>
      </c>
      <c r="AX179" s="270">
        <f t="shared" si="131"/>
        <v>0</v>
      </c>
      <c r="AY179" s="270">
        <f t="shared" si="132"/>
        <v>0</v>
      </c>
      <c r="AZ179" s="269">
        <f t="shared" si="133"/>
        <v>0</v>
      </c>
      <c r="BA179" s="269">
        <f t="shared" si="134"/>
        <v>0</v>
      </c>
      <c r="BB179" s="269">
        <f t="shared" si="135"/>
        <v>0</v>
      </c>
      <c r="BC179" s="270">
        <f t="shared" si="136"/>
        <v>0</v>
      </c>
      <c r="BD179" s="270">
        <f t="shared" si="137"/>
        <v>0</v>
      </c>
      <c r="BE179" s="270">
        <f t="shared" si="138"/>
        <v>0</v>
      </c>
      <c r="BF179" s="269">
        <f t="shared" si="162"/>
        <v>0</v>
      </c>
      <c r="BG179" s="269">
        <f t="shared" si="163"/>
        <v>0</v>
      </c>
      <c r="BH179" s="269">
        <f t="shared" si="164"/>
        <v>0</v>
      </c>
      <c r="BI179" s="269">
        <f t="shared" si="165"/>
        <v>0</v>
      </c>
      <c r="BJ179" s="269">
        <f t="shared" si="166"/>
        <v>0</v>
      </c>
      <c r="BK179" s="60"/>
      <c r="BL179" s="269">
        <f t="shared" si="139"/>
        <v>0</v>
      </c>
      <c r="BM179" s="269">
        <f t="shared" si="140"/>
        <v>0</v>
      </c>
      <c r="BN179" s="269">
        <f t="shared" si="141"/>
        <v>0</v>
      </c>
      <c r="BO179" s="270">
        <f t="shared" si="142"/>
        <v>0</v>
      </c>
      <c r="BP179" s="270">
        <f t="shared" si="143"/>
        <v>0</v>
      </c>
      <c r="BQ179" s="270">
        <f t="shared" si="144"/>
        <v>0</v>
      </c>
      <c r="BR179" s="269">
        <f t="shared" si="145"/>
        <v>0</v>
      </c>
      <c r="BS179" s="269">
        <f t="shared" si="146"/>
        <v>0</v>
      </c>
      <c r="BT179" s="269">
        <f t="shared" si="147"/>
        <v>0</v>
      </c>
      <c r="BU179" s="270">
        <f t="shared" si="148"/>
        <v>0</v>
      </c>
      <c r="BV179" s="270">
        <f t="shared" si="149"/>
        <v>0</v>
      </c>
      <c r="BW179" s="270">
        <f t="shared" si="150"/>
        <v>0</v>
      </c>
      <c r="BX179" s="269">
        <f t="shared" si="167"/>
        <v>0</v>
      </c>
      <c r="BY179" s="269">
        <f t="shared" si="168"/>
        <v>0</v>
      </c>
      <c r="BZ179" s="269">
        <f t="shared" si="169"/>
        <v>0</v>
      </c>
      <c r="CA179" s="269">
        <f t="shared" si="170"/>
        <v>0</v>
      </c>
      <c r="CB179" s="269">
        <f t="shared" si="171"/>
        <v>0</v>
      </c>
      <c r="CC179" s="60"/>
      <c r="CD179" s="271">
        <f t="shared" si="172"/>
        <v>0</v>
      </c>
      <c r="CE179" s="272">
        <f t="shared" si="173"/>
        <v>0</v>
      </c>
      <c r="CF179" s="273">
        <f t="shared" si="174"/>
        <v>0</v>
      </c>
    </row>
    <row r="180" spans="1:84" s="153" customFormat="1" x14ac:dyDescent="0.2">
      <c r="A180" s="249"/>
      <c r="B180" s="183"/>
      <c r="C180" s="182"/>
      <c r="D180" s="184"/>
      <c r="E180" s="257" t="str">
        <f>IF(D180="","",(VLOOKUP(O180,Parametre!$A$15:$B$21,2)))</f>
        <v/>
      </c>
      <c r="F180" s="197"/>
      <c r="G180" s="198"/>
      <c r="H180" s="199"/>
      <c r="I180" s="199"/>
      <c r="J180" s="198"/>
      <c r="K180" s="200"/>
      <c r="L180" s="251"/>
      <c r="M180" s="157"/>
      <c r="N180" s="60"/>
      <c r="O180" s="258" t="str">
        <f t="shared" si="122"/>
        <v/>
      </c>
      <c r="P180" s="259">
        <f t="shared" si="151"/>
        <v>0</v>
      </c>
      <c r="Q180" s="259">
        <f t="shared" si="152"/>
        <v>0</v>
      </c>
      <c r="R180" s="60"/>
      <c r="S180" s="260">
        <f t="shared" si="123"/>
        <v>0</v>
      </c>
      <c r="T180" s="261"/>
      <c r="U180" s="262">
        <f t="shared" si="124"/>
        <v>0</v>
      </c>
      <c r="V180" s="262">
        <f t="shared" si="125"/>
        <v>0</v>
      </c>
      <c r="W180" s="60"/>
      <c r="X180" s="263">
        <f t="shared" si="176"/>
        <v>0</v>
      </c>
      <c r="Y180" s="264">
        <f t="shared" si="177"/>
        <v>0</v>
      </c>
      <c r="Z180" s="265"/>
      <c r="AA180" s="263">
        <f t="shared" si="178"/>
        <v>0</v>
      </c>
      <c r="AB180" s="264">
        <f t="shared" si="179"/>
        <v>0</v>
      </c>
      <c r="AC180" s="60"/>
      <c r="AD180" s="60" t="str">
        <f>IF(A180="","",(VLOOKUP(O180,Parametre!$E$2:$F$8,2)))</f>
        <v/>
      </c>
      <c r="AE180" s="60"/>
      <c r="AF180" s="266">
        <f t="shared" si="153"/>
        <v>0</v>
      </c>
      <c r="AG180" s="267">
        <f t="shared" si="154"/>
        <v>0</v>
      </c>
      <c r="AH180" s="267">
        <f t="shared" si="126"/>
        <v>0</v>
      </c>
      <c r="AI180" s="267">
        <f t="shared" si="155"/>
        <v>0</v>
      </c>
      <c r="AJ180" s="268">
        <f t="shared" si="156"/>
        <v>0</v>
      </c>
      <c r="AK180" s="60"/>
      <c r="AL180" s="266">
        <f t="shared" si="175"/>
        <v>0</v>
      </c>
      <c r="AM180" s="267">
        <f t="shared" si="157"/>
        <v>0</v>
      </c>
      <c r="AN180" s="267">
        <f t="shared" si="158"/>
        <v>0</v>
      </c>
      <c r="AO180" s="267">
        <f t="shared" si="159"/>
        <v>0</v>
      </c>
      <c r="AP180" s="268">
        <f t="shared" si="160"/>
        <v>0</v>
      </c>
      <c r="AQ180" s="60"/>
      <c r="AR180" s="266">
        <f t="shared" si="161"/>
        <v>0</v>
      </c>
      <c r="AS180" s="60"/>
      <c r="AT180" s="269">
        <f t="shared" si="127"/>
        <v>0</v>
      </c>
      <c r="AU180" s="269">
        <f t="shared" si="128"/>
        <v>0</v>
      </c>
      <c r="AV180" s="269">
        <f t="shared" si="129"/>
        <v>0</v>
      </c>
      <c r="AW180" s="270">
        <f t="shared" si="130"/>
        <v>0</v>
      </c>
      <c r="AX180" s="270">
        <f t="shared" si="131"/>
        <v>0</v>
      </c>
      <c r="AY180" s="270">
        <f t="shared" si="132"/>
        <v>0</v>
      </c>
      <c r="AZ180" s="269">
        <f t="shared" si="133"/>
        <v>0</v>
      </c>
      <c r="BA180" s="269">
        <f t="shared" si="134"/>
        <v>0</v>
      </c>
      <c r="BB180" s="269">
        <f t="shared" si="135"/>
        <v>0</v>
      </c>
      <c r="BC180" s="270">
        <f t="shared" si="136"/>
        <v>0</v>
      </c>
      <c r="BD180" s="270">
        <f t="shared" si="137"/>
        <v>0</v>
      </c>
      <c r="BE180" s="270">
        <f t="shared" si="138"/>
        <v>0</v>
      </c>
      <c r="BF180" s="269">
        <f t="shared" si="162"/>
        <v>0</v>
      </c>
      <c r="BG180" s="269">
        <f t="shared" si="163"/>
        <v>0</v>
      </c>
      <c r="BH180" s="269">
        <f t="shared" si="164"/>
        <v>0</v>
      </c>
      <c r="BI180" s="269">
        <f t="shared" si="165"/>
        <v>0</v>
      </c>
      <c r="BJ180" s="269">
        <f t="shared" si="166"/>
        <v>0</v>
      </c>
      <c r="BK180" s="60"/>
      <c r="BL180" s="269">
        <f t="shared" si="139"/>
        <v>0</v>
      </c>
      <c r="BM180" s="269">
        <f t="shared" si="140"/>
        <v>0</v>
      </c>
      <c r="BN180" s="269">
        <f t="shared" si="141"/>
        <v>0</v>
      </c>
      <c r="BO180" s="270">
        <f t="shared" si="142"/>
        <v>0</v>
      </c>
      <c r="BP180" s="270">
        <f t="shared" si="143"/>
        <v>0</v>
      </c>
      <c r="BQ180" s="270">
        <f t="shared" si="144"/>
        <v>0</v>
      </c>
      <c r="BR180" s="269">
        <f t="shared" si="145"/>
        <v>0</v>
      </c>
      <c r="BS180" s="269">
        <f t="shared" si="146"/>
        <v>0</v>
      </c>
      <c r="BT180" s="269">
        <f t="shared" si="147"/>
        <v>0</v>
      </c>
      <c r="BU180" s="270">
        <f t="shared" si="148"/>
        <v>0</v>
      </c>
      <c r="BV180" s="270">
        <f t="shared" si="149"/>
        <v>0</v>
      </c>
      <c r="BW180" s="270">
        <f t="shared" si="150"/>
        <v>0</v>
      </c>
      <c r="BX180" s="269">
        <f t="shared" si="167"/>
        <v>0</v>
      </c>
      <c r="BY180" s="269">
        <f t="shared" si="168"/>
        <v>0</v>
      </c>
      <c r="BZ180" s="269">
        <f t="shared" si="169"/>
        <v>0</v>
      </c>
      <c r="CA180" s="269">
        <f t="shared" si="170"/>
        <v>0</v>
      </c>
      <c r="CB180" s="269">
        <f t="shared" si="171"/>
        <v>0</v>
      </c>
      <c r="CC180" s="60"/>
      <c r="CD180" s="271">
        <f t="shared" si="172"/>
        <v>0</v>
      </c>
      <c r="CE180" s="272">
        <f t="shared" si="173"/>
        <v>0</v>
      </c>
      <c r="CF180" s="273">
        <f t="shared" si="174"/>
        <v>0</v>
      </c>
    </row>
    <row r="181" spans="1:84" s="153" customFormat="1" x14ac:dyDescent="0.2">
      <c r="A181" s="249"/>
      <c r="B181" s="183"/>
      <c r="C181" s="182"/>
      <c r="D181" s="184"/>
      <c r="E181" s="257" t="str">
        <f>IF(D181="","",(VLOOKUP(O181,Parametre!$A$15:$B$21,2)))</f>
        <v/>
      </c>
      <c r="F181" s="197"/>
      <c r="G181" s="198"/>
      <c r="H181" s="199"/>
      <c r="I181" s="199"/>
      <c r="J181" s="198"/>
      <c r="K181" s="200"/>
      <c r="L181" s="251"/>
      <c r="M181" s="157"/>
      <c r="N181" s="60"/>
      <c r="O181" s="258" t="str">
        <f t="shared" si="122"/>
        <v/>
      </c>
      <c r="P181" s="259">
        <f t="shared" si="151"/>
        <v>0</v>
      </c>
      <c r="Q181" s="259">
        <f t="shared" si="152"/>
        <v>0</v>
      </c>
      <c r="R181" s="60"/>
      <c r="S181" s="260">
        <f t="shared" si="123"/>
        <v>0</v>
      </c>
      <c r="T181" s="261"/>
      <c r="U181" s="262">
        <f t="shared" si="124"/>
        <v>0</v>
      </c>
      <c r="V181" s="262">
        <f t="shared" si="125"/>
        <v>0</v>
      </c>
      <c r="W181" s="60"/>
      <c r="X181" s="263">
        <f t="shared" si="176"/>
        <v>0</v>
      </c>
      <c r="Y181" s="264">
        <f t="shared" si="177"/>
        <v>0</v>
      </c>
      <c r="Z181" s="265"/>
      <c r="AA181" s="263">
        <f t="shared" si="178"/>
        <v>0</v>
      </c>
      <c r="AB181" s="264">
        <f t="shared" si="179"/>
        <v>0</v>
      </c>
      <c r="AC181" s="60"/>
      <c r="AD181" s="60" t="str">
        <f>IF(A181="","",(VLOOKUP(O181,Parametre!$E$2:$F$8,2)))</f>
        <v/>
      </c>
      <c r="AE181" s="60"/>
      <c r="AF181" s="266">
        <f t="shared" si="153"/>
        <v>0</v>
      </c>
      <c r="AG181" s="267">
        <f t="shared" si="154"/>
        <v>0</v>
      </c>
      <c r="AH181" s="267">
        <f t="shared" si="126"/>
        <v>0</v>
      </c>
      <c r="AI181" s="267">
        <f t="shared" si="155"/>
        <v>0</v>
      </c>
      <c r="AJ181" s="268">
        <f t="shared" si="156"/>
        <v>0</v>
      </c>
      <c r="AK181" s="60"/>
      <c r="AL181" s="266">
        <f t="shared" si="175"/>
        <v>0</v>
      </c>
      <c r="AM181" s="267">
        <f t="shared" si="157"/>
        <v>0</v>
      </c>
      <c r="AN181" s="267">
        <f t="shared" si="158"/>
        <v>0</v>
      </c>
      <c r="AO181" s="267">
        <f t="shared" si="159"/>
        <v>0</v>
      </c>
      <c r="AP181" s="268">
        <f t="shared" si="160"/>
        <v>0</v>
      </c>
      <c r="AQ181" s="60"/>
      <c r="AR181" s="266">
        <f t="shared" si="161"/>
        <v>0</v>
      </c>
      <c r="AS181" s="60"/>
      <c r="AT181" s="269">
        <f t="shared" si="127"/>
        <v>0</v>
      </c>
      <c r="AU181" s="269">
        <f t="shared" si="128"/>
        <v>0</v>
      </c>
      <c r="AV181" s="269">
        <f t="shared" si="129"/>
        <v>0</v>
      </c>
      <c r="AW181" s="270">
        <f t="shared" si="130"/>
        <v>0</v>
      </c>
      <c r="AX181" s="270">
        <f t="shared" si="131"/>
        <v>0</v>
      </c>
      <c r="AY181" s="270">
        <f t="shared" si="132"/>
        <v>0</v>
      </c>
      <c r="AZ181" s="269">
        <f t="shared" si="133"/>
        <v>0</v>
      </c>
      <c r="BA181" s="269">
        <f t="shared" si="134"/>
        <v>0</v>
      </c>
      <c r="BB181" s="269">
        <f t="shared" si="135"/>
        <v>0</v>
      </c>
      <c r="BC181" s="270">
        <f t="shared" si="136"/>
        <v>0</v>
      </c>
      <c r="BD181" s="270">
        <f t="shared" si="137"/>
        <v>0</v>
      </c>
      <c r="BE181" s="270">
        <f t="shared" si="138"/>
        <v>0</v>
      </c>
      <c r="BF181" s="269">
        <f t="shared" si="162"/>
        <v>0</v>
      </c>
      <c r="BG181" s="269">
        <f t="shared" si="163"/>
        <v>0</v>
      </c>
      <c r="BH181" s="269">
        <f t="shared" si="164"/>
        <v>0</v>
      </c>
      <c r="BI181" s="269">
        <f t="shared" si="165"/>
        <v>0</v>
      </c>
      <c r="BJ181" s="269">
        <f t="shared" si="166"/>
        <v>0</v>
      </c>
      <c r="BK181" s="60"/>
      <c r="BL181" s="269">
        <f t="shared" si="139"/>
        <v>0</v>
      </c>
      <c r="BM181" s="269">
        <f t="shared" si="140"/>
        <v>0</v>
      </c>
      <c r="BN181" s="269">
        <f t="shared" si="141"/>
        <v>0</v>
      </c>
      <c r="BO181" s="270">
        <f t="shared" si="142"/>
        <v>0</v>
      </c>
      <c r="BP181" s="270">
        <f t="shared" si="143"/>
        <v>0</v>
      </c>
      <c r="BQ181" s="270">
        <f t="shared" si="144"/>
        <v>0</v>
      </c>
      <c r="BR181" s="269">
        <f t="shared" si="145"/>
        <v>0</v>
      </c>
      <c r="BS181" s="269">
        <f t="shared" si="146"/>
        <v>0</v>
      </c>
      <c r="BT181" s="269">
        <f t="shared" si="147"/>
        <v>0</v>
      </c>
      <c r="BU181" s="270">
        <f t="shared" si="148"/>
        <v>0</v>
      </c>
      <c r="BV181" s="270">
        <f t="shared" si="149"/>
        <v>0</v>
      </c>
      <c r="BW181" s="270">
        <f t="shared" si="150"/>
        <v>0</v>
      </c>
      <c r="BX181" s="269">
        <f t="shared" si="167"/>
        <v>0</v>
      </c>
      <c r="BY181" s="269">
        <f t="shared" si="168"/>
        <v>0</v>
      </c>
      <c r="BZ181" s="269">
        <f t="shared" si="169"/>
        <v>0</v>
      </c>
      <c r="CA181" s="269">
        <f t="shared" si="170"/>
        <v>0</v>
      </c>
      <c r="CB181" s="269">
        <f t="shared" si="171"/>
        <v>0</v>
      </c>
      <c r="CC181" s="60"/>
      <c r="CD181" s="271">
        <f t="shared" si="172"/>
        <v>0</v>
      </c>
      <c r="CE181" s="272">
        <f t="shared" si="173"/>
        <v>0</v>
      </c>
      <c r="CF181" s="273">
        <f t="shared" si="174"/>
        <v>0</v>
      </c>
    </row>
    <row r="182" spans="1:84" s="153" customFormat="1" x14ac:dyDescent="0.2">
      <c r="A182" s="249"/>
      <c r="B182" s="183"/>
      <c r="C182" s="182"/>
      <c r="D182" s="184"/>
      <c r="E182" s="257" t="str">
        <f>IF(D182="","",(VLOOKUP(O182,Parametre!$A$15:$B$21,2)))</f>
        <v/>
      </c>
      <c r="F182" s="197"/>
      <c r="G182" s="198"/>
      <c r="H182" s="199"/>
      <c r="I182" s="199"/>
      <c r="J182" s="198"/>
      <c r="K182" s="200"/>
      <c r="L182" s="251"/>
      <c r="M182" s="157"/>
      <c r="N182" s="60"/>
      <c r="O182" s="258" t="str">
        <f t="shared" si="122"/>
        <v/>
      </c>
      <c r="P182" s="259">
        <f t="shared" si="151"/>
        <v>0</v>
      </c>
      <c r="Q182" s="259">
        <f t="shared" si="152"/>
        <v>0</v>
      </c>
      <c r="R182" s="60"/>
      <c r="S182" s="260">
        <f t="shared" si="123"/>
        <v>0</v>
      </c>
      <c r="T182" s="261"/>
      <c r="U182" s="262">
        <f t="shared" si="124"/>
        <v>0</v>
      </c>
      <c r="V182" s="262">
        <f t="shared" si="125"/>
        <v>0</v>
      </c>
      <c r="W182" s="60"/>
      <c r="X182" s="263">
        <f t="shared" si="176"/>
        <v>0</v>
      </c>
      <c r="Y182" s="264">
        <f t="shared" si="177"/>
        <v>0</v>
      </c>
      <c r="Z182" s="265"/>
      <c r="AA182" s="263">
        <f t="shared" si="178"/>
        <v>0</v>
      </c>
      <c r="AB182" s="264">
        <f t="shared" si="179"/>
        <v>0</v>
      </c>
      <c r="AC182" s="60"/>
      <c r="AD182" s="60" t="str">
        <f>IF(A182="","",(VLOOKUP(O182,Parametre!$E$2:$F$8,2)))</f>
        <v/>
      </c>
      <c r="AE182" s="60"/>
      <c r="AF182" s="266">
        <f t="shared" si="153"/>
        <v>0</v>
      </c>
      <c r="AG182" s="267">
        <f t="shared" si="154"/>
        <v>0</v>
      </c>
      <c r="AH182" s="267">
        <f t="shared" si="126"/>
        <v>0</v>
      </c>
      <c r="AI182" s="267">
        <f t="shared" si="155"/>
        <v>0</v>
      </c>
      <c r="AJ182" s="268">
        <f t="shared" si="156"/>
        <v>0</v>
      </c>
      <c r="AK182" s="60"/>
      <c r="AL182" s="266">
        <f t="shared" si="175"/>
        <v>0</v>
      </c>
      <c r="AM182" s="267">
        <f t="shared" si="157"/>
        <v>0</v>
      </c>
      <c r="AN182" s="267">
        <f t="shared" si="158"/>
        <v>0</v>
      </c>
      <c r="AO182" s="267">
        <f t="shared" si="159"/>
        <v>0</v>
      </c>
      <c r="AP182" s="268">
        <f t="shared" si="160"/>
        <v>0</v>
      </c>
      <c r="AQ182" s="60"/>
      <c r="AR182" s="266">
        <f t="shared" si="161"/>
        <v>0</v>
      </c>
      <c r="AS182" s="60"/>
      <c r="AT182" s="269">
        <f t="shared" si="127"/>
        <v>0</v>
      </c>
      <c r="AU182" s="269">
        <f t="shared" si="128"/>
        <v>0</v>
      </c>
      <c r="AV182" s="269">
        <f t="shared" si="129"/>
        <v>0</v>
      </c>
      <c r="AW182" s="270">
        <f t="shared" si="130"/>
        <v>0</v>
      </c>
      <c r="AX182" s="270">
        <f t="shared" si="131"/>
        <v>0</v>
      </c>
      <c r="AY182" s="270">
        <f t="shared" si="132"/>
        <v>0</v>
      </c>
      <c r="AZ182" s="269">
        <f t="shared" si="133"/>
        <v>0</v>
      </c>
      <c r="BA182" s="269">
        <f t="shared" si="134"/>
        <v>0</v>
      </c>
      <c r="BB182" s="269">
        <f t="shared" si="135"/>
        <v>0</v>
      </c>
      <c r="BC182" s="270">
        <f t="shared" si="136"/>
        <v>0</v>
      </c>
      <c r="BD182" s="270">
        <f t="shared" si="137"/>
        <v>0</v>
      </c>
      <c r="BE182" s="270">
        <f t="shared" si="138"/>
        <v>0</v>
      </c>
      <c r="BF182" s="269">
        <f t="shared" si="162"/>
        <v>0</v>
      </c>
      <c r="BG182" s="269">
        <f t="shared" si="163"/>
        <v>0</v>
      </c>
      <c r="BH182" s="269">
        <f t="shared" si="164"/>
        <v>0</v>
      </c>
      <c r="BI182" s="269">
        <f t="shared" si="165"/>
        <v>0</v>
      </c>
      <c r="BJ182" s="269">
        <f t="shared" si="166"/>
        <v>0</v>
      </c>
      <c r="BK182" s="60"/>
      <c r="BL182" s="269">
        <f t="shared" si="139"/>
        <v>0</v>
      </c>
      <c r="BM182" s="269">
        <f t="shared" si="140"/>
        <v>0</v>
      </c>
      <c r="BN182" s="269">
        <f t="shared" si="141"/>
        <v>0</v>
      </c>
      <c r="BO182" s="270">
        <f t="shared" si="142"/>
        <v>0</v>
      </c>
      <c r="BP182" s="270">
        <f t="shared" si="143"/>
        <v>0</v>
      </c>
      <c r="BQ182" s="270">
        <f t="shared" si="144"/>
        <v>0</v>
      </c>
      <c r="BR182" s="269">
        <f t="shared" si="145"/>
        <v>0</v>
      </c>
      <c r="BS182" s="269">
        <f t="shared" si="146"/>
        <v>0</v>
      </c>
      <c r="BT182" s="269">
        <f t="shared" si="147"/>
        <v>0</v>
      </c>
      <c r="BU182" s="270">
        <f t="shared" si="148"/>
        <v>0</v>
      </c>
      <c r="BV182" s="270">
        <f t="shared" si="149"/>
        <v>0</v>
      </c>
      <c r="BW182" s="270">
        <f t="shared" si="150"/>
        <v>0</v>
      </c>
      <c r="BX182" s="269">
        <f t="shared" si="167"/>
        <v>0</v>
      </c>
      <c r="BY182" s="269">
        <f t="shared" si="168"/>
        <v>0</v>
      </c>
      <c r="BZ182" s="269">
        <f t="shared" si="169"/>
        <v>0</v>
      </c>
      <c r="CA182" s="269">
        <f t="shared" si="170"/>
        <v>0</v>
      </c>
      <c r="CB182" s="269">
        <f t="shared" si="171"/>
        <v>0</v>
      </c>
      <c r="CC182" s="60"/>
      <c r="CD182" s="271">
        <f t="shared" si="172"/>
        <v>0</v>
      </c>
      <c r="CE182" s="272">
        <f t="shared" si="173"/>
        <v>0</v>
      </c>
      <c r="CF182" s="273">
        <f t="shared" si="174"/>
        <v>0</v>
      </c>
    </row>
    <row r="183" spans="1:84" s="153" customFormat="1" x14ac:dyDescent="0.2">
      <c r="A183" s="249"/>
      <c r="B183" s="183"/>
      <c r="C183" s="182"/>
      <c r="D183" s="184"/>
      <c r="E183" s="257" t="str">
        <f>IF(D183="","",(VLOOKUP(O183,Parametre!$A$15:$B$21,2)))</f>
        <v/>
      </c>
      <c r="F183" s="197"/>
      <c r="G183" s="198"/>
      <c r="H183" s="199"/>
      <c r="I183" s="199"/>
      <c r="J183" s="198"/>
      <c r="K183" s="200"/>
      <c r="L183" s="251"/>
      <c r="M183" s="157"/>
      <c r="N183" s="60"/>
      <c r="O183" s="258" t="str">
        <f t="shared" si="122"/>
        <v/>
      </c>
      <c r="P183" s="259">
        <f t="shared" si="151"/>
        <v>0</v>
      </c>
      <c r="Q183" s="259">
        <f t="shared" si="152"/>
        <v>0</v>
      </c>
      <c r="R183" s="60"/>
      <c r="S183" s="260">
        <f t="shared" si="123"/>
        <v>0</v>
      </c>
      <c r="T183" s="261"/>
      <c r="U183" s="262">
        <f t="shared" si="124"/>
        <v>0</v>
      </c>
      <c r="V183" s="262">
        <f t="shared" si="125"/>
        <v>0</v>
      </c>
      <c r="W183" s="60"/>
      <c r="X183" s="263">
        <f t="shared" si="176"/>
        <v>0</v>
      </c>
      <c r="Y183" s="264">
        <f t="shared" si="177"/>
        <v>0</v>
      </c>
      <c r="Z183" s="265"/>
      <c r="AA183" s="263">
        <f t="shared" si="178"/>
        <v>0</v>
      </c>
      <c r="AB183" s="264">
        <f t="shared" si="179"/>
        <v>0</v>
      </c>
      <c r="AC183" s="60"/>
      <c r="AD183" s="60" t="str">
        <f>IF(A183="","",(VLOOKUP(O183,Parametre!$E$2:$F$8,2)))</f>
        <v/>
      </c>
      <c r="AE183" s="60"/>
      <c r="AF183" s="266">
        <f t="shared" si="153"/>
        <v>0</v>
      </c>
      <c r="AG183" s="267">
        <f t="shared" si="154"/>
        <v>0</v>
      </c>
      <c r="AH183" s="267">
        <f t="shared" si="126"/>
        <v>0</v>
      </c>
      <c r="AI183" s="267">
        <f t="shared" si="155"/>
        <v>0</v>
      </c>
      <c r="AJ183" s="268">
        <f t="shared" si="156"/>
        <v>0</v>
      </c>
      <c r="AK183" s="60"/>
      <c r="AL183" s="266">
        <f t="shared" si="175"/>
        <v>0</v>
      </c>
      <c r="AM183" s="267">
        <f t="shared" si="157"/>
        <v>0</v>
      </c>
      <c r="AN183" s="267">
        <f t="shared" si="158"/>
        <v>0</v>
      </c>
      <c r="AO183" s="267">
        <f t="shared" si="159"/>
        <v>0</v>
      </c>
      <c r="AP183" s="268">
        <f t="shared" si="160"/>
        <v>0</v>
      </c>
      <c r="AQ183" s="60"/>
      <c r="AR183" s="266">
        <f t="shared" si="161"/>
        <v>0</v>
      </c>
      <c r="AS183" s="60"/>
      <c r="AT183" s="269">
        <f t="shared" si="127"/>
        <v>0</v>
      </c>
      <c r="AU183" s="269">
        <f t="shared" si="128"/>
        <v>0</v>
      </c>
      <c r="AV183" s="269">
        <f t="shared" si="129"/>
        <v>0</v>
      </c>
      <c r="AW183" s="270">
        <f t="shared" si="130"/>
        <v>0</v>
      </c>
      <c r="AX183" s="270">
        <f t="shared" si="131"/>
        <v>0</v>
      </c>
      <c r="AY183" s="270">
        <f t="shared" si="132"/>
        <v>0</v>
      </c>
      <c r="AZ183" s="269">
        <f t="shared" si="133"/>
        <v>0</v>
      </c>
      <c r="BA183" s="269">
        <f t="shared" si="134"/>
        <v>0</v>
      </c>
      <c r="BB183" s="269">
        <f t="shared" si="135"/>
        <v>0</v>
      </c>
      <c r="BC183" s="270">
        <f t="shared" si="136"/>
        <v>0</v>
      </c>
      <c r="BD183" s="270">
        <f t="shared" si="137"/>
        <v>0</v>
      </c>
      <c r="BE183" s="270">
        <f t="shared" si="138"/>
        <v>0</v>
      </c>
      <c r="BF183" s="269">
        <f t="shared" si="162"/>
        <v>0</v>
      </c>
      <c r="BG183" s="269">
        <f t="shared" si="163"/>
        <v>0</v>
      </c>
      <c r="BH183" s="269">
        <f t="shared" si="164"/>
        <v>0</v>
      </c>
      <c r="BI183" s="269">
        <f t="shared" si="165"/>
        <v>0</v>
      </c>
      <c r="BJ183" s="269">
        <f t="shared" si="166"/>
        <v>0</v>
      </c>
      <c r="BK183" s="60"/>
      <c r="BL183" s="269">
        <f t="shared" si="139"/>
        <v>0</v>
      </c>
      <c r="BM183" s="269">
        <f t="shared" si="140"/>
        <v>0</v>
      </c>
      <c r="BN183" s="269">
        <f t="shared" si="141"/>
        <v>0</v>
      </c>
      <c r="BO183" s="270">
        <f t="shared" si="142"/>
        <v>0</v>
      </c>
      <c r="BP183" s="270">
        <f t="shared" si="143"/>
        <v>0</v>
      </c>
      <c r="BQ183" s="270">
        <f t="shared" si="144"/>
        <v>0</v>
      </c>
      <c r="BR183" s="269">
        <f t="shared" si="145"/>
        <v>0</v>
      </c>
      <c r="BS183" s="269">
        <f t="shared" si="146"/>
        <v>0</v>
      </c>
      <c r="BT183" s="269">
        <f t="shared" si="147"/>
        <v>0</v>
      </c>
      <c r="BU183" s="270">
        <f t="shared" si="148"/>
        <v>0</v>
      </c>
      <c r="BV183" s="270">
        <f t="shared" si="149"/>
        <v>0</v>
      </c>
      <c r="BW183" s="270">
        <f t="shared" si="150"/>
        <v>0</v>
      </c>
      <c r="BX183" s="269">
        <f t="shared" si="167"/>
        <v>0</v>
      </c>
      <c r="BY183" s="269">
        <f t="shared" si="168"/>
        <v>0</v>
      </c>
      <c r="BZ183" s="269">
        <f t="shared" si="169"/>
        <v>0</v>
      </c>
      <c r="CA183" s="269">
        <f t="shared" si="170"/>
        <v>0</v>
      </c>
      <c r="CB183" s="269">
        <f t="shared" si="171"/>
        <v>0</v>
      </c>
      <c r="CC183" s="60"/>
      <c r="CD183" s="271">
        <f t="shared" si="172"/>
        <v>0</v>
      </c>
      <c r="CE183" s="272">
        <f t="shared" si="173"/>
        <v>0</v>
      </c>
      <c r="CF183" s="273">
        <f t="shared" si="174"/>
        <v>0</v>
      </c>
    </row>
    <row r="184" spans="1:84" s="153" customFormat="1" x14ac:dyDescent="0.2">
      <c r="A184" s="249"/>
      <c r="B184" s="183"/>
      <c r="C184" s="182"/>
      <c r="D184" s="184"/>
      <c r="E184" s="257" t="str">
        <f>IF(D184="","",(VLOOKUP(O184,Parametre!$A$15:$B$21,2)))</f>
        <v/>
      </c>
      <c r="F184" s="197"/>
      <c r="G184" s="198"/>
      <c r="H184" s="199"/>
      <c r="I184" s="199"/>
      <c r="J184" s="198"/>
      <c r="K184" s="200"/>
      <c r="L184" s="251"/>
      <c r="M184" s="157"/>
      <c r="N184" s="60"/>
      <c r="O184" s="258" t="str">
        <f t="shared" si="122"/>
        <v/>
      </c>
      <c r="P184" s="259">
        <f t="shared" si="151"/>
        <v>0</v>
      </c>
      <c r="Q184" s="259">
        <f t="shared" si="152"/>
        <v>0</v>
      </c>
      <c r="R184" s="60"/>
      <c r="S184" s="260">
        <f t="shared" si="123"/>
        <v>0</v>
      </c>
      <c r="T184" s="261"/>
      <c r="U184" s="262">
        <f t="shared" si="124"/>
        <v>0</v>
      </c>
      <c r="V184" s="262">
        <f t="shared" si="125"/>
        <v>0</v>
      </c>
      <c r="W184" s="60"/>
      <c r="X184" s="263">
        <f t="shared" si="176"/>
        <v>0</v>
      </c>
      <c r="Y184" s="264">
        <f t="shared" si="177"/>
        <v>0</v>
      </c>
      <c r="Z184" s="265"/>
      <c r="AA184" s="263">
        <f t="shared" si="178"/>
        <v>0</v>
      </c>
      <c r="AB184" s="264">
        <f t="shared" si="179"/>
        <v>0</v>
      </c>
      <c r="AC184" s="60"/>
      <c r="AD184" s="60" t="str">
        <f>IF(A184="","",(VLOOKUP(O184,Parametre!$E$2:$F$8,2)))</f>
        <v/>
      </c>
      <c r="AE184" s="60"/>
      <c r="AF184" s="266">
        <f t="shared" si="153"/>
        <v>0</v>
      </c>
      <c r="AG184" s="267">
        <f t="shared" si="154"/>
        <v>0</v>
      </c>
      <c r="AH184" s="267">
        <f t="shared" si="126"/>
        <v>0</v>
      </c>
      <c r="AI184" s="267">
        <f t="shared" si="155"/>
        <v>0</v>
      </c>
      <c r="AJ184" s="268">
        <f t="shared" si="156"/>
        <v>0</v>
      </c>
      <c r="AK184" s="60"/>
      <c r="AL184" s="266">
        <f t="shared" si="175"/>
        <v>0</v>
      </c>
      <c r="AM184" s="267">
        <f t="shared" si="157"/>
        <v>0</v>
      </c>
      <c r="AN184" s="267">
        <f t="shared" si="158"/>
        <v>0</v>
      </c>
      <c r="AO184" s="267">
        <f t="shared" si="159"/>
        <v>0</v>
      </c>
      <c r="AP184" s="268">
        <f t="shared" si="160"/>
        <v>0</v>
      </c>
      <c r="AQ184" s="60"/>
      <c r="AR184" s="266">
        <f t="shared" si="161"/>
        <v>0</v>
      </c>
      <c r="AS184" s="60"/>
      <c r="AT184" s="269">
        <f t="shared" si="127"/>
        <v>0</v>
      </c>
      <c r="AU184" s="269">
        <f t="shared" si="128"/>
        <v>0</v>
      </c>
      <c r="AV184" s="269">
        <f t="shared" si="129"/>
        <v>0</v>
      </c>
      <c r="AW184" s="270">
        <f t="shared" si="130"/>
        <v>0</v>
      </c>
      <c r="AX184" s="270">
        <f t="shared" si="131"/>
        <v>0</v>
      </c>
      <c r="AY184" s="270">
        <f t="shared" si="132"/>
        <v>0</v>
      </c>
      <c r="AZ184" s="269">
        <f t="shared" si="133"/>
        <v>0</v>
      </c>
      <c r="BA184" s="269">
        <f t="shared" si="134"/>
        <v>0</v>
      </c>
      <c r="BB184" s="269">
        <f t="shared" si="135"/>
        <v>0</v>
      </c>
      <c r="BC184" s="270">
        <f t="shared" si="136"/>
        <v>0</v>
      </c>
      <c r="BD184" s="270">
        <f t="shared" si="137"/>
        <v>0</v>
      </c>
      <c r="BE184" s="270">
        <f t="shared" si="138"/>
        <v>0</v>
      </c>
      <c r="BF184" s="269">
        <f t="shared" si="162"/>
        <v>0</v>
      </c>
      <c r="BG184" s="269">
        <f t="shared" si="163"/>
        <v>0</v>
      </c>
      <c r="BH184" s="269">
        <f t="shared" si="164"/>
        <v>0</v>
      </c>
      <c r="BI184" s="269">
        <f t="shared" si="165"/>
        <v>0</v>
      </c>
      <c r="BJ184" s="269">
        <f t="shared" si="166"/>
        <v>0</v>
      </c>
      <c r="BK184" s="60"/>
      <c r="BL184" s="269">
        <f t="shared" si="139"/>
        <v>0</v>
      </c>
      <c r="BM184" s="269">
        <f t="shared" si="140"/>
        <v>0</v>
      </c>
      <c r="BN184" s="269">
        <f t="shared" si="141"/>
        <v>0</v>
      </c>
      <c r="BO184" s="270">
        <f t="shared" si="142"/>
        <v>0</v>
      </c>
      <c r="BP184" s="270">
        <f t="shared" si="143"/>
        <v>0</v>
      </c>
      <c r="BQ184" s="270">
        <f t="shared" si="144"/>
        <v>0</v>
      </c>
      <c r="BR184" s="269">
        <f t="shared" si="145"/>
        <v>0</v>
      </c>
      <c r="BS184" s="269">
        <f t="shared" si="146"/>
        <v>0</v>
      </c>
      <c r="BT184" s="269">
        <f t="shared" si="147"/>
        <v>0</v>
      </c>
      <c r="BU184" s="270">
        <f t="shared" si="148"/>
        <v>0</v>
      </c>
      <c r="BV184" s="270">
        <f t="shared" si="149"/>
        <v>0</v>
      </c>
      <c r="BW184" s="270">
        <f t="shared" si="150"/>
        <v>0</v>
      </c>
      <c r="BX184" s="269">
        <f t="shared" si="167"/>
        <v>0</v>
      </c>
      <c r="BY184" s="269">
        <f t="shared" si="168"/>
        <v>0</v>
      </c>
      <c r="BZ184" s="269">
        <f t="shared" si="169"/>
        <v>0</v>
      </c>
      <c r="CA184" s="269">
        <f t="shared" si="170"/>
        <v>0</v>
      </c>
      <c r="CB184" s="269">
        <f t="shared" si="171"/>
        <v>0</v>
      </c>
      <c r="CC184" s="60"/>
      <c r="CD184" s="271">
        <f t="shared" si="172"/>
        <v>0</v>
      </c>
      <c r="CE184" s="272">
        <f t="shared" si="173"/>
        <v>0</v>
      </c>
      <c r="CF184" s="273">
        <f t="shared" si="174"/>
        <v>0</v>
      </c>
    </row>
    <row r="185" spans="1:84" s="153" customFormat="1" x14ac:dyDescent="0.2">
      <c r="A185" s="249"/>
      <c r="B185" s="183"/>
      <c r="C185" s="182"/>
      <c r="D185" s="184"/>
      <c r="E185" s="257" t="str">
        <f>IF(D185="","",(VLOOKUP(O185,Parametre!$A$15:$B$21,2)))</f>
        <v/>
      </c>
      <c r="F185" s="197"/>
      <c r="G185" s="198"/>
      <c r="H185" s="199"/>
      <c r="I185" s="199"/>
      <c r="J185" s="198"/>
      <c r="K185" s="200"/>
      <c r="L185" s="251"/>
      <c r="M185" s="157"/>
      <c r="N185" s="60"/>
      <c r="O185" s="258" t="str">
        <f t="shared" si="122"/>
        <v/>
      </c>
      <c r="P185" s="259">
        <f t="shared" si="151"/>
        <v>0</v>
      </c>
      <c r="Q185" s="259">
        <f t="shared" si="152"/>
        <v>0</v>
      </c>
      <c r="R185" s="60"/>
      <c r="S185" s="260">
        <f t="shared" si="123"/>
        <v>0</v>
      </c>
      <c r="T185" s="261"/>
      <c r="U185" s="262">
        <f t="shared" si="124"/>
        <v>0</v>
      </c>
      <c r="V185" s="262">
        <f t="shared" si="125"/>
        <v>0</v>
      </c>
      <c r="W185" s="60"/>
      <c r="X185" s="263">
        <f t="shared" si="176"/>
        <v>0</v>
      </c>
      <c r="Y185" s="264">
        <f t="shared" si="177"/>
        <v>0</v>
      </c>
      <c r="Z185" s="265"/>
      <c r="AA185" s="263">
        <f t="shared" si="178"/>
        <v>0</v>
      </c>
      <c r="AB185" s="264">
        <f t="shared" si="179"/>
        <v>0</v>
      </c>
      <c r="AC185" s="60"/>
      <c r="AD185" s="60" t="str">
        <f>IF(A185="","",(VLOOKUP(O185,Parametre!$E$2:$F$8,2)))</f>
        <v/>
      </c>
      <c r="AE185" s="60"/>
      <c r="AF185" s="266">
        <f t="shared" si="153"/>
        <v>0</v>
      </c>
      <c r="AG185" s="267">
        <f t="shared" si="154"/>
        <v>0</v>
      </c>
      <c r="AH185" s="267">
        <f t="shared" si="126"/>
        <v>0</v>
      </c>
      <c r="AI185" s="267">
        <f t="shared" si="155"/>
        <v>0</v>
      </c>
      <c r="AJ185" s="268">
        <f t="shared" si="156"/>
        <v>0</v>
      </c>
      <c r="AK185" s="60"/>
      <c r="AL185" s="266">
        <f t="shared" si="175"/>
        <v>0</v>
      </c>
      <c r="AM185" s="267">
        <f t="shared" si="157"/>
        <v>0</v>
      </c>
      <c r="AN185" s="267">
        <f t="shared" si="158"/>
        <v>0</v>
      </c>
      <c r="AO185" s="267">
        <f t="shared" si="159"/>
        <v>0</v>
      </c>
      <c r="AP185" s="268">
        <f t="shared" si="160"/>
        <v>0</v>
      </c>
      <c r="AQ185" s="60"/>
      <c r="AR185" s="266">
        <f t="shared" si="161"/>
        <v>0</v>
      </c>
      <c r="AS185" s="60"/>
      <c r="AT185" s="269">
        <f t="shared" si="127"/>
        <v>0</v>
      </c>
      <c r="AU185" s="269">
        <f t="shared" si="128"/>
        <v>0</v>
      </c>
      <c r="AV185" s="269">
        <f t="shared" si="129"/>
        <v>0</v>
      </c>
      <c r="AW185" s="270">
        <f t="shared" si="130"/>
        <v>0</v>
      </c>
      <c r="AX185" s="270">
        <f t="shared" si="131"/>
        <v>0</v>
      </c>
      <c r="AY185" s="270">
        <f t="shared" si="132"/>
        <v>0</v>
      </c>
      <c r="AZ185" s="269">
        <f t="shared" si="133"/>
        <v>0</v>
      </c>
      <c r="BA185" s="269">
        <f t="shared" si="134"/>
        <v>0</v>
      </c>
      <c r="BB185" s="269">
        <f t="shared" si="135"/>
        <v>0</v>
      </c>
      <c r="BC185" s="270">
        <f t="shared" si="136"/>
        <v>0</v>
      </c>
      <c r="BD185" s="270">
        <f t="shared" si="137"/>
        <v>0</v>
      </c>
      <c r="BE185" s="270">
        <f t="shared" si="138"/>
        <v>0</v>
      </c>
      <c r="BF185" s="269">
        <f t="shared" si="162"/>
        <v>0</v>
      </c>
      <c r="BG185" s="269">
        <f t="shared" si="163"/>
        <v>0</v>
      </c>
      <c r="BH185" s="269">
        <f t="shared" si="164"/>
        <v>0</v>
      </c>
      <c r="BI185" s="269">
        <f t="shared" si="165"/>
        <v>0</v>
      </c>
      <c r="BJ185" s="269">
        <f t="shared" si="166"/>
        <v>0</v>
      </c>
      <c r="BK185" s="60"/>
      <c r="BL185" s="269">
        <f t="shared" si="139"/>
        <v>0</v>
      </c>
      <c r="BM185" s="269">
        <f t="shared" si="140"/>
        <v>0</v>
      </c>
      <c r="BN185" s="269">
        <f t="shared" si="141"/>
        <v>0</v>
      </c>
      <c r="BO185" s="270">
        <f t="shared" si="142"/>
        <v>0</v>
      </c>
      <c r="BP185" s="270">
        <f t="shared" si="143"/>
        <v>0</v>
      </c>
      <c r="BQ185" s="270">
        <f t="shared" si="144"/>
        <v>0</v>
      </c>
      <c r="BR185" s="269">
        <f t="shared" si="145"/>
        <v>0</v>
      </c>
      <c r="BS185" s="269">
        <f t="shared" si="146"/>
        <v>0</v>
      </c>
      <c r="BT185" s="269">
        <f t="shared" si="147"/>
        <v>0</v>
      </c>
      <c r="BU185" s="270">
        <f t="shared" si="148"/>
        <v>0</v>
      </c>
      <c r="BV185" s="270">
        <f t="shared" si="149"/>
        <v>0</v>
      </c>
      <c r="BW185" s="270">
        <f t="shared" si="150"/>
        <v>0</v>
      </c>
      <c r="BX185" s="269">
        <f t="shared" si="167"/>
        <v>0</v>
      </c>
      <c r="BY185" s="269">
        <f t="shared" si="168"/>
        <v>0</v>
      </c>
      <c r="BZ185" s="269">
        <f t="shared" si="169"/>
        <v>0</v>
      </c>
      <c r="CA185" s="269">
        <f t="shared" si="170"/>
        <v>0</v>
      </c>
      <c r="CB185" s="269">
        <f t="shared" si="171"/>
        <v>0</v>
      </c>
      <c r="CC185" s="60"/>
      <c r="CD185" s="271">
        <f t="shared" si="172"/>
        <v>0</v>
      </c>
      <c r="CE185" s="272">
        <f t="shared" si="173"/>
        <v>0</v>
      </c>
      <c r="CF185" s="273">
        <f t="shared" si="174"/>
        <v>0</v>
      </c>
    </row>
    <row r="186" spans="1:84" s="153" customFormat="1" x14ac:dyDescent="0.2">
      <c r="A186" s="249"/>
      <c r="B186" s="183"/>
      <c r="C186" s="182"/>
      <c r="D186" s="184"/>
      <c r="E186" s="257" t="str">
        <f>IF(D186="","",(VLOOKUP(O186,Parametre!$A$15:$B$21,2)))</f>
        <v/>
      </c>
      <c r="F186" s="197"/>
      <c r="G186" s="198"/>
      <c r="H186" s="199"/>
      <c r="I186" s="199"/>
      <c r="J186" s="198"/>
      <c r="K186" s="200"/>
      <c r="L186" s="251"/>
      <c r="M186" s="157"/>
      <c r="N186" s="60"/>
      <c r="O186" s="258" t="str">
        <f t="shared" si="122"/>
        <v/>
      </c>
      <c r="P186" s="259">
        <f t="shared" si="151"/>
        <v>0</v>
      </c>
      <c r="Q186" s="259">
        <f t="shared" si="152"/>
        <v>0</v>
      </c>
      <c r="R186" s="60"/>
      <c r="S186" s="260">
        <f t="shared" si="123"/>
        <v>0</v>
      </c>
      <c r="T186" s="261"/>
      <c r="U186" s="262">
        <f t="shared" si="124"/>
        <v>0</v>
      </c>
      <c r="V186" s="262">
        <f t="shared" si="125"/>
        <v>0</v>
      </c>
      <c r="W186" s="60"/>
      <c r="X186" s="263">
        <f t="shared" si="176"/>
        <v>0</v>
      </c>
      <c r="Y186" s="264">
        <f t="shared" si="177"/>
        <v>0</v>
      </c>
      <c r="Z186" s="265"/>
      <c r="AA186" s="263">
        <f t="shared" si="178"/>
        <v>0</v>
      </c>
      <c r="AB186" s="264">
        <f t="shared" si="179"/>
        <v>0</v>
      </c>
      <c r="AC186" s="60"/>
      <c r="AD186" s="60" t="str">
        <f>IF(A186="","",(VLOOKUP(O186,Parametre!$E$2:$F$8,2)))</f>
        <v/>
      </c>
      <c r="AE186" s="60"/>
      <c r="AF186" s="266">
        <f t="shared" si="153"/>
        <v>0</v>
      </c>
      <c r="AG186" s="267">
        <f t="shared" si="154"/>
        <v>0</v>
      </c>
      <c r="AH186" s="267">
        <f t="shared" si="126"/>
        <v>0</v>
      </c>
      <c r="AI186" s="267">
        <f t="shared" si="155"/>
        <v>0</v>
      </c>
      <c r="AJ186" s="268">
        <f t="shared" si="156"/>
        <v>0</v>
      </c>
      <c r="AK186" s="60"/>
      <c r="AL186" s="266">
        <f t="shared" si="175"/>
        <v>0</v>
      </c>
      <c r="AM186" s="267">
        <f t="shared" si="157"/>
        <v>0</v>
      </c>
      <c r="AN186" s="267">
        <f t="shared" si="158"/>
        <v>0</v>
      </c>
      <c r="AO186" s="267">
        <f t="shared" si="159"/>
        <v>0</v>
      </c>
      <c r="AP186" s="268">
        <f t="shared" si="160"/>
        <v>0</v>
      </c>
      <c r="AQ186" s="60"/>
      <c r="AR186" s="266">
        <f t="shared" si="161"/>
        <v>0</v>
      </c>
      <c r="AS186" s="60"/>
      <c r="AT186" s="269">
        <f t="shared" si="127"/>
        <v>0</v>
      </c>
      <c r="AU186" s="269">
        <f t="shared" si="128"/>
        <v>0</v>
      </c>
      <c r="AV186" s="269">
        <f t="shared" si="129"/>
        <v>0</v>
      </c>
      <c r="AW186" s="270">
        <f t="shared" si="130"/>
        <v>0</v>
      </c>
      <c r="AX186" s="270">
        <f t="shared" si="131"/>
        <v>0</v>
      </c>
      <c r="AY186" s="270">
        <f t="shared" si="132"/>
        <v>0</v>
      </c>
      <c r="AZ186" s="269">
        <f t="shared" si="133"/>
        <v>0</v>
      </c>
      <c r="BA186" s="269">
        <f t="shared" si="134"/>
        <v>0</v>
      </c>
      <c r="BB186" s="269">
        <f t="shared" si="135"/>
        <v>0</v>
      </c>
      <c r="BC186" s="270">
        <f t="shared" si="136"/>
        <v>0</v>
      </c>
      <c r="BD186" s="270">
        <f t="shared" si="137"/>
        <v>0</v>
      </c>
      <c r="BE186" s="270">
        <f t="shared" si="138"/>
        <v>0</v>
      </c>
      <c r="BF186" s="269">
        <f t="shared" si="162"/>
        <v>0</v>
      </c>
      <c r="BG186" s="269">
        <f t="shared" si="163"/>
        <v>0</v>
      </c>
      <c r="BH186" s="269">
        <f t="shared" si="164"/>
        <v>0</v>
      </c>
      <c r="BI186" s="269">
        <f t="shared" si="165"/>
        <v>0</v>
      </c>
      <c r="BJ186" s="269">
        <f t="shared" si="166"/>
        <v>0</v>
      </c>
      <c r="BK186" s="60"/>
      <c r="BL186" s="269">
        <f t="shared" si="139"/>
        <v>0</v>
      </c>
      <c r="BM186" s="269">
        <f t="shared" si="140"/>
        <v>0</v>
      </c>
      <c r="BN186" s="269">
        <f t="shared" si="141"/>
        <v>0</v>
      </c>
      <c r="BO186" s="270">
        <f t="shared" si="142"/>
        <v>0</v>
      </c>
      <c r="BP186" s="270">
        <f t="shared" si="143"/>
        <v>0</v>
      </c>
      <c r="BQ186" s="270">
        <f t="shared" si="144"/>
        <v>0</v>
      </c>
      <c r="BR186" s="269">
        <f t="shared" si="145"/>
        <v>0</v>
      </c>
      <c r="BS186" s="269">
        <f t="shared" si="146"/>
        <v>0</v>
      </c>
      <c r="BT186" s="269">
        <f t="shared" si="147"/>
        <v>0</v>
      </c>
      <c r="BU186" s="270">
        <f t="shared" si="148"/>
        <v>0</v>
      </c>
      <c r="BV186" s="270">
        <f t="shared" si="149"/>
        <v>0</v>
      </c>
      <c r="BW186" s="270">
        <f t="shared" si="150"/>
        <v>0</v>
      </c>
      <c r="BX186" s="269">
        <f t="shared" si="167"/>
        <v>0</v>
      </c>
      <c r="BY186" s="269">
        <f t="shared" si="168"/>
        <v>0</v>
      </c>
      <c r="BZ186" s="269">
        <f t="shared" si="169"/>
        <v>0</v>
      </c>
      <c r="CA186" s="269">
        <f t="shared" si="170"/>
        <v>0</v>
      </c>
      <c r="CB186" s="269">
        <f t="shared" si="171"/>
        <v>0</v>
      </c>
      <c r="CC186" s="60"/>
      <c r="CD186" s="271">
        <f t="shared" si="172"/>
        <v>0</v>
      </c>
      <c r="CE186" s="272">
        <f t="shared" si="173"/>
        <v>0</v>
      </c>
      <c r="CF186" s="273">
        <f t="shared" si="174"/>
        <v>0</v>
      </c>
    </row>
    <row r="187" spans="1:84" s="153" customFormat="1" x14ac:dyDescent="0.2">
      <c r="A187" s="249"/>
      <c r="B187" s="183"/>
      <c r="C187" s="182"/>
      <c r="D187" s="184"/>
      <c r="E187" s="257" t="str">
        <f>IF(D187="","",(VLOOKUP(O187,Parametre!$A$15:$B$21,2)))</f>
        <v/>
      </c>
      <c r="F187" s="197"/>
      <c r="G187" s="198"/>
      <c r="H187" s="199"/>
      <c r="I187" s="199"/>
      <c r="J187" s="198"/>
      <c r="K187" s="200"/>
      <c r="L187" s="251"/>
      <c r="M187" s="157"/>
      <c r="N187" s="60"/>
      <c r="O187" s="258" t="str">
        <f t="shared" si="122"/>
        <v/>
      </c>
      <c r="P187" s="259">
        <f t="shared" si="151"/>
        <v>0</v>
      </c>
      <c r="Q187" s="259">
        <f t="shared" si="152"/>
        <v>0</v>
      </c>
      <c r="R187" s="60"/>
      <c r="S187" s="260">
        <f t="shared" si="123"/>
        <v>0</v>
      </c>
      <c r="T187" s="261"/>
      <c r="U187" s="262">
        <f t="shared" si="124"/>
        <v>0</v>
      </c>
      <c r="V187" s="262">
        <f t="shared" si="125"/>
        <v>0</v>
      </c>
      <c r="W187" s="60"/>
      <c r="X187" s="263">
        <f t="shared" si="176"/>
        <v>0</v>
      </c>
      <c r="Y187" s="264">
        <f t="shared" si="177"/>
        <v>0</v>
      </c>
      <c r="Z187" s="265"/>
      <c r="AA187" s="263">
        <f t="shared" si="178"/>
        <v>0</v>
      </c>
      <c r="AB187" s="264">
        <f t="shared" si="179"/>
        <v>0</v>
      </c>
      <c r="AC187" s="60"/>
      <c r="AD187" s="60" t="str">
        <f>IF(A187="","",(VLOOKUP(O187,Parametre!$E$2:$F$8,2)))</f>
        <v/>
      </c>
      <c r="AE187" s="60"/>
      <c r="AF187" s="266">
        <f t="shared" si="153"/>
        <v>0</v>
      </c>
      <c r="AG187" s="267">
        <f t="shared" si="154"/>
        <v>0</v>
      </c>
      <c r="AH187" s="267">
        <f t="shared" si="126"/>
        <v>0</v>
      </c>
      <c r="AI187" s="267">
        <f t="shared" si="155"/>
        <v>0</v>
      </c>
      <c r="AJ187" s="268">
        <f t="shared" si="156"/>
        <v>0</v>
      </c>
      <c r="AK187" s="60"/>
      <c r="AL187" s="266">
        <f t="shared" si="175"/>
        <v>0</v>
      </c>
      <c r="AM187" s="267">
        <f t="shared" si="157"/>
        <v>0</v>
      </c>
      <c r="AN187" s="267">
        <f t="shared" si="158"/>
        <v>0</v>
      </c>
      <c r="AO187" s="267">
        <f t="shared" si="159"/>
        <v>0</v>
      </c>
      <c r="AP187" s="268">
        <f t="shared" si="160"/>
        <v>0</v>
      </c>
      <c r="AQ187" s="60"/>
      <c r="AR187" s="266">
        <f t="shared" si="161"/>
        <v>0</v>
      </c>
      <c r="AS187" s="60"/>
      <c r="AT187" s="269">
        <f t="shared" si="127"/>
        <v>0</v>
      </c>
      <c r="AU187" s="269">
        <f t="shared" si="128"/>
        <v>0</v>
      </c>
      <c r="AV187" s="269">
        <f t="shared" si="129"/>
        <v>0</v>
      </c>
      <c r="AW187" s="270">
        <f t="shared" si="130"/>
        <v>0</v>
      </c>
      <c r="AX187" s="270">
        <f t="shared" si="131"/>
        <v>0</v>
      </c>
      <c r="AY187" s="270">
        <f t="shared" si="132"/>
        <v>0</v>
      </c>
      <c r="AZ187" s="269">
        <f t="shared" si="133"/>
        <v>0</v>
      </c>
      <c r="BA187" s="269">
        <f t="shared" si="134"/>
        <v>0</v>
      </c>
      <c r="BB187" s="269">
        <f t="shared" si="135"/>
        <v>0</v>
      </c>
      <c r="BC187" s="270">
        <f t="shared" si="136"/>
        <v>0</v>
      </c>
      <c r="BD187" s="270">
        <f t="shared" si="137"/>
        <v>0</v>
      </c>
      <c r="BE187" s="270">
        <f t="shared" si="138"/>
        <v>0</v>
      </c>
      <c r="BF187" s="269">
        <f t="shared" si="162"/>
        <v>0</v>
      </c>
      <c r="BG187" s="269">
        <f t="shared" si="163"/>
        <v>0</v>
      </c>
      <c r="BH187" s="269">
        <f t="shared" si="164"/>
        <v>0</v>
      </c>
      <c r="BI187" s="269">
        <f t="shared" si="165"/>
        <v>0</v>
      </c>
      <c r="BJ187" s="269">
        <f t="shared" si="166"/>
        <v>0</v>
      </c>
      <c r="BK187" s="60"/>
      <c r="BL187" s="269">
        <f t="shared" si="139"/>
        <v>0</v>
      </c>
      <c r="BM187" s="269">
        <f t="shared" si="140"/>
        <v>0</v>
      </c>
      <c r="BN187" s="269">
        <f t="shared" si="141"/>
        <v>0</v>
      </c>
      <c r="BO187" s="270">
        <f t="shared" si="142"/>
        <v>0</v>
      </c>
      <c r="BP187" s="270">
        <f t="shared" si="143"/>
        <v>0</v>
      </c>
      <c r="BQ187" s="270">
        <f t="shared" si="144"/>
        <v>0</v>
      </c>
      <c r="BR187" s="269">
        <f t="shared" si="145"/>
        <v>0</v>
      </c>
      <c r="BS187" s="269">
        <f t="shared" si="146"/>
        <v>0</v>
      </c>
      <c r="BT187" s="269">
        <f t="shared" si="147"/>
        <v>0</v>
      </c>
      <c r="BU187" s="270">
        <f t="shared" si="148"/>
        <v>0</v>
      </c>
      <c r="BV187" s="270">
        <f t="shared" si="149"/>
        <v>0</v>
      </c>
      <c r="BW187" s="270">
        <f t="shared" si="150"/>
        <v>0</v>
      </c>
      <c r="BX187" s="269">
        <f t="shared" si="167"/>
        <v>0</v>
      </c>
      <c r="BY187" s="269">
        <f t="shared" si="168"/>
        <v>0</v>
      </c>
      <c r="BZ187" s="269">
        <f t="shared" si="169"/>
        <v>0</v>
      </c>
      <c r="CA187" s="269">
        <f t="shared" si="170"/>
        <v>0</v>
      </c>
      <c r="CB187" s="269">
        <f t="shared" si="171"/>
        <v>0</v>
      </c>
      <c r="CC187" s="60"/>
      <c r="CD187" s="271">
        <f t="shared" si="172"/>
        <v>0</v>
      </c>
      <c r="CE187" s="272">
        <f t="shared" si="173"/>
        <v>0</v>
      </c>
      <c r="CF187" s="273">
        <f t="shared" si="174"/>
        <v>0</v>
      </c>
    </row>
    <row r="188" spans="1:84" s="153" customFormat="1" x14ac:dyDescent="0.2">
      <c r="A188" s="249"/>
      <c r="B188" s="183"/>
      <c r="C188" s="182"/>
      <c r="D188" s="184"/>
      <c r="E188" s="257" t="str">
        <f>IF(D188="","",(VLOOKUP(O188,Parametre!$A$15:$B$21,2)))</f>
        <v/>
      </c>
      <c r="F188" s="197"/>
      <c r="G188" s="198"/>
      <c r="H188" s="199"/>
      <c r="I188" s="199"/>
      <c r="J188" s="198"/>
      <c r="K188" s="200"/>
      <c r="L188" s="251"/>
      <c r="M188" s="157"/>
      <c r="N188" s="60"/>
      <c r="O188" s="258" t="str">
        <f t="shared" si="122"/>
        <v/>
      </c>
      <c r="P188" s="259">
        <f t="shared" si="151"/>
        <v>0</v>
      </c>
      <c r="Q188" s="259">
        <f t="shared" si="152"/>
        <v>0</v>
      </c>
      <c r="R188" s="60"/>
      <c r="S188" s="260">
        <f t="shared" si="123"/>
        <v>0</v>
      </c>
      <c r="T188" s="261"/>
      <c r="U188" s="262">
        <f t="shared" si="124"/>
        <v>0</v>
      </c>
      <c r="V188" s="262">
        <f t="shared" si="125"/>
        <v>0</v>
      </c>
      <c r="W188" s="60"/>
      <c r="X188" s="263">
        <f t="shared" si="176"/>
        <v>0</v>
      </c>
      <c r="Y188" s="264">
        <f t="shared" si="177"/>
        <v>0</v>
      </c>
      <c r="Z188" s="265"/>
      <c r="AA188" s="263">
        <f t="shared" si="178"/>
        <v>0</v>
      </c>
      <c r="AB188" s="264">
        <f t="shared" si="179"/>
        <v>0</v>
      </c>
      <c r="AC188" s="60"/>
      <c r="AD188" s="60" t="str">
        <f>IF(A188="","",(VLOOKUP(O188,Parametre!$E$2:$F$8,2)))</f>
        <v/>
      </c>
      <c r="AE188" s="60"/>
      <c r="AF188" s="266">
        <f t="shared" si="153"/>
        <v>0</v>
      </c>
      <c r="AG188" s="267">
        <f t="shared" si="154"/>
        <v>0</v>
      </c>
      <c r="AH188" s="267">
        <f t="shared" si="126"/>
        <v>0</v>
      </c>
      <c r="AI188" s="267">
        <f t="shared" si="155"/>
        <v>0</v>
      </c>
      <c r="AJ188" s="268">
        <f t="shared" si="156"/>
        <v>0</v>
      </c>
      <c r="AK188" s="60"/>
      <c r="AL188" s="266">
        <f t="shared" si="175"/>
        <v>0</v>
      </c>
      <c r="AM188" s="267">
        <f t="shared" si="157"/>
        <v>0</v>
      </c>
      <c r="AN188" s="267">
        <f t="shared" si="158"/>
        <v>0</v>
      </c>
      <c r="AO188" s="267">
        <f t="shared" si="159"/>
        <v>0</v>
      </c>
      <c r="AP188" s="268">
        <f t="shared" si="160"/>
        <v>0</v>
      </c>
      <c r="AQ188" s="60"/>
      <c r="AR188" s="266">
        <f t="shared" si="161"/>
        <v>0</v>
      </c>
      <c r="AS188" s="60"/>
      <c r="AT188" s="269">
        <f t="shared" si="127"/>
        <v>0</v>
      </c>
      <c r="AU188" s="269">
        <f t="shared" si="128"/>
        <v>0</v>
      </c>
      <c r="AV188" s="269">
        <f t="shared" si="129"/>
        <v>0</v>
      </c>
      <c r="AW188" s="270">
        <f t="shared" si="130"/>
        <v>0</v>
      </c>
      <c r="AX188" s="270">
        <f t="shared" si="131"/>
        <v>0</v>
      </c>
      <c r="AY188" s="270">
        <f t="shared" si="132"/>
        <v>0</v>
      </c>
      <c r="AZ188" s="269">
        <f t="shared" si="133"/>
        <v>0</v>
      </c>
      <c r="BA188" s="269">
        <f t="shared" si="134"/>
        <v>0</v>
      </c>
      <c r="BB188" s="269">
        <f t="shared" si="135"/>
        <v>0</v>
      </c>
      <c r="BC188" s="270">
        <f t="shared" si="136"/>
        <v>0</v>
      </c>
      <c r="BD188" s="270">
        <f t="shared" si="137"/>
        <v>0</v>
      </c>
      <c r="BE188" s="270">
        <f t="shared" si="138"/>
        <v>0</v>
      </c>
      <c r="BF188" s="269">
        <f t="shared" si="162"/>
        <v>0</v>
      </c>
      <c r="BG188" s="269">
        <f t="shared" si="163"/>
        <v>0</v>
      </c>
      <c r="BH188" s="269">
        <f t="shared" si="164"/>
        <v>0</v>
      </c>
      <c r="BI188" s="269">
        <f t="shared" si="165"/>
        <v>0</v>
      </c>
      <c r="BJ188" s="269">
        <f t="shared" si="166"/>
        <v>0</v>
      </c>
      <c r="BK188" s="60"/>
      <c r="BL188" s="269">
        <f t="shared" si="139"/>
        <v>0</v>
      </c>
      <c r="BM188" s="269">
        <f t="shared" si="140"/>
        <v>0</v>
      </c>
      <c r="BN188" s="269">
        <f t="shared" si="141"/>
        <v>0</v>
      </c>
      <c r="BO188" s="270">
        <f t="shared" si="142"/>
        <v>0</v>
      </c>
      <c r="BP188" s="270">
        <f t="shared" si="143"/>
        <v>0</v>
      </c>
      <c r="BQ188" s="270">
        <f t="shared" si="144"/>
        <v>0</v>
      </c>
      <c r="BR188" s="269">
        <f t="shared" si="145"/>
        <v>0</v>
      </c>
      <c r="BS188" s="269">
        <f t="shared" si="146"/>
        <v>0</v>
      </c>
      <c r="BT188" s="269">
        <f t="shared" si="147"/>
        <v>0</v>
      </c>
      <c r="BU188" s="270">
        <f t="shared" si="148"/>
        <v>0</v>
      </c>
      <c r="BV188" s="270">
        <f t="shared" si="149"/>
        <v>0</v>
      </c>
      <c r="BW188" s="270">
        <f t="shared" si="150"/>
        <v>0</v>
      </c>
      <c r="BX188" s="269">
        <f t="shared" si="167"/>
        <v>0</v>
      </c>
      <c r="BY188" s="269">
        <f t="shared" si="168"/>
        <v>0</v>
      </c>
      <c r="BZ188" s="269">
        <f t="shared" si="169"/>
        <v>0</v>
      </c>
      <c r="CA188" s="269">
        <f t="shared" si="170"/>
        <v>0</v>
      </c>
      <c r="CB188" s="269">
        <f t="shared" si="171"/>
        <v>0</v>
      </c>
      <c r="CC188" s="60"/>
      <c r="CD188" s="271">
        <f t="shared" si="172"/>
        <v>0</v>
      </c>
      <c r="CE188" s="272">
        <f t="shared" si="173"/>
        <v>0</v>
      </c>
      <c r="CF188" s="273">
        <f t="shared" si="174"/>
        <v>0</v>
      </c>
    </row>
    <row r="189" spans="1:84" s="153" customFormat="1" x14ac:dyDescent="0.2">
      <c r="A189" s="249"/>
      <c r="B189" s="183"/>
      <c r="C189" s="182"/>
      <c r="D189" s="184"/>
      <c r="E189" s="257" t="str">
        <f>IF(D189="","",(VLOOKUP(O189,Parametre!$A$15:$B$21,2)))</f>
        <v/>
      </c>
      <c r="F189" s="197"/>
      <c r="G189" s="198"/>
      <c r="H189" s="199"/>
      <c r="I189" s="199"/>
      <c r="J189" s="198"/>
      <c r="K189" s="200"/>
      <c r="L189" s="251"/>
      <c r="M189" s="157" t="s">
        <v>56</v>
      </c>
      <c r="N189" s="60"/>
      <c r="O189" s="258" t="str">
        <f t="shared" si="122"/>
        <v/>
      </c>
      <c r="P189" s="259">
        <f t="shared" si="151"/>
        <v>0</v>
      </c>
      <c r="Q189" s="259">
        <f t="shared" si="152"/>
        <v>0</v>
      </c>
      <c r="R189" s="60"/>
      <c r="S189" s="260">
        <f t="shared" si="123"/>
        <v>0</v>
      </c>
      <c r="T189" s="261"/>
      <c r="U189" s="262">
        <f t="shared" si="124"/>
        <v>0</v>
      </c>
      <c r="V189" s="262">
        <f t="shared" si="125"/>
        <v>0</v>
      </c>
      <c r="W189" s="60"/>
      <c r="X189" s="263">
        <f t="shared" si="176"/>
        <v>0</v>
      </c>
      <c r="Y189" s="264">
        <f t="shared" si="177"/>
        <v>0</v>
      </c>
      <c r="Z189" s="265"/>
      <c r="AA189" s="263">
        <f t="shared" si="178"/>
        <v>0</v>
      </c>
      <c r="AB189" s="264">
        <f t="shared" si="179"/>
        <v>0</v>
      </c>
      <c r="AC189" s="60"/>
      <c r="AD189" s="60" t="str">
        <f>IF(A189="","",(VLOOKUP(O189,Parametre!$E$2:$F$8,2)))</f>
        <v/>
      </c>
      <c r="AE189" s="60"/>
      <c r="AF189" s="266">
        <f t="shared" si="153"/>
        <v>0</v>
      </c>
      <c r="AG189" s="267">
        <f t="shared" si="154"/>
        <v>0</v>
      </c>
      <c r="AH189" s="267">
        <f t="shared" si="126"/>
        <v>0</v>
      </c>
      <c r="AI189" s="267">
        <f t="shared" si="155"/>
        <v>0</v>
      </c>
      <c r="AJ189" s="268">
        <f t="shared" si="156"/>
        <v>0</v>
      </c>
      <c r="AK189" s="60"/>
      <c r="AL189" s="266">
        <f t="shared" si="175"/>
        <v>0</v>
      </c>
      <c r="AM189" s="267">
        <f t="shared" si="157"/>
        <v>0</v>
      </c>
      <c r="AN189" s="267">
        <f t="shared" si="158"/>
        <v>0</v>
      </c>
      <c r="AO189" s="267">
        <f t="shared" si="159"/>
        <v>0</v>
      </c>
      <c r="AP189" s="268">
        <f t="shared" si="160"/>
        <v>0</v>
      </c>
      <c r="AQ189" s="60"/>
      <c r="AR189" s="266">
        <f t="shared" si="161"/>
        <v>0</v>
      </c>
      <c r="AS189" s="60"/>
      <c r="AT189" s="269">
        <f t="shared" si="127"/>
        <v>0</v>
      </c>
      <c r="AU189" s="269">
        <f t="shared" si="128"/>
        <v>0</v>
      </c>
      <c r="AV189" s="269">
        <f t="shared" si="129"/>
        <v>0</v>
      </c>
      <c r="AW189" s="270">
        <f t="shared" si="130"/>
        <v>0</v>
      </c>
      <c r="AX189" s="270">
        <f t="shared" si="131"/>
        <v>0</v>
      </c>
      <c r="AY189" s="270">
        <f t="shared" si="132"/>
        <v>0</v>
      </c>
      <c r="AZ189" s="269">
        <f t="shared" si="133"/>
        <v>0</v>
      </c>
      <c r="BA189" s="269">
        <f t="shared" si="134"/>
        <v>0</v>
      </c>
      <c r="BB189" s="269">
        <f t="shared" si="135"/>
        <v>0</v>
      </c>
      <c r="BC189" s="270">
        <f t="shared" si="136"/>
        <v>0</v>
      </c>
      <c r="BD189" s="270">
        <f t="shared" si="137"/>
        <v>0</v>
      </c>
      <c r="BE189" s="270">
        <f t="shared" si="138"/>
        <v>0</v>
      </c>
      <c r="BF189" s="269">
        <f t="shared" si="162"/>
        <v>0</v>
      </c>
      <c r="BG189" s="269">
        <f t="shared" si="163"/>
        <v>0</v>
      </c>
      <c r="BH189" s="269">
        <f t="shared" si="164"/>
        <v>0</v>
      </c>
      <c r="BI189" s="269">
        <f t="shared" si="165"/>
        <v>0</v>
      </c>
      <c r="BJ189" s="269">
        <f t="shared" si="166"/>
        <v>0</v>
      </c>
      <c r="BK189" s="60"/>
      <c r="BL189" s="269">
        <f t="shared" si="139"/>
        <v>0</v>
      </c>
      <c r="BM189" s="269">
        <f t="shared" si="140"/>
        <v>0</v>
      </c>
      <c r="BN189" s="269">
        <f t="shared" si="141"/>
        <v>0</v>
      </c>
      <c r="BO189" s="270">
        <f t="shared" si="142"/>
        <v>0</v>
      </c>
      <c r="BP189" s="270">
        <f t="shared" si="143"/>
        <v>0</v>
      </c>
      <c r="BQ189" s="270">
        <f t="shared" si="144"/>
        <v>0</v>
      </c>
      <c r="BR189" s="269">
        <f t="shared" si="145"/>
        <v>0</v>
      </c>
      <c r="BS189" s="269">
        <f t="shared" si="146"/>
        <v>0</v>
      </c>
      <c r="BT189" s="269">
        <f t="shared" si="147"/>
        <v>0</v>
      </c>
      <c r="BU189" s="270">
        <f t="shared" si="148"/>
        <v>0</v>
      </c>
      <c r="BV189" s="270">
        <f t="shared" si="149"/>
        <v>0</v>
      </c>
      <c r="BW189" s="270">
        <f t="shared" si="150"/>
        <v>0</v>
      </c>
      <c r="BX189" s="269">
        <f t="shared" si="167"/>
        <v>0</v>
      </c>
      <c r="BY189" s="269">
        <f t="shared" si="168"/>
        <v>0</v>
      </c>
      <c r="BZ189" s="269">
        <f t="shared" si="169"/>
        <v>0</v>
      </c>
      <c r="CA189" s="269">
        <f t="shared" si="170"/>
        <v>0</v>
      </c>
      <c r="CB189" s="269">
        <f t="shared" si="171"/>
        <v>0</v>
      </c>
      <c r="CC189" s="60"/>
      <c r="CD189" s="271">
        <f t="shared" si="172"/>
        <v>0</v>
      </c>
      <c r="CE189" s="272">
        <f t="shared" si="173"/>
        <v>0</v>
      </c>
      <c r="CF189" s="273">
        <f t="shared" si="174"/>
        <v>0</v>
      </c>
    </row>
    <row r="190" spans="1:84" s="153" customFormat="1" x14ac:dyDescent="0.2">
      <c r="A190" s="249"/>
      <c r="B190" s="183"/>
      <c r="C190" s="182"/>
      <c r="D190" s="184"/>
      <c r="E190" s="257" t="str">
        <f>IF(D190="","",(VLOOKUP(O190,Parametre!$A$15:$B$21,2)))</f>
        <v/>
      </c>
      <c r="F190" s="197"/>
      <c r="G190" s="198"/>
      <c r="H190" s="199"/>
      <c r="I190" s="199"/>
      <c r="J190" s="198"/>
      <c r="K190" s="200"/>
      <c r="L190" s="251"/>
      <c r="M190" s="157" t="s">
        <v>57</v>
      </c>
      <c r="N190" s="60"/>
      <c r="O190" s="258" t="str">
        <f t="shared" si="122"/>
        <v/>
      </c>
      <c r="P190" s="259">
        <f t="shared" si="151"/>
        <v>0</v>
      </c>
      <c r="Q190" s="259">
        <f t="shared" si="152"/>
        <v>0</v>
      </c>
      <c r="R190" s="60"/>
      <c r="S190" s="260">
        <f t="shared" si="123"/>
        <v>0</v>
      </c>
      <c r="T190" s="261"/>
      <c r="U190" s="262">
        <f t="shared" si="124"/>
        <v>0</v>
      </c>
      <c r="V190" s="262">
        <f t="shared" si="125"/>
        <v>0</v>
      </c>
      <c r="W190" s="60"/>
      <c r="X190" s="263">
        <f t="shared" si="176"/>
        <v>0</v>
      </c>
      <c r="Y190" s="264">
        <f t="shared" si="177"/>
        <v>0</v>
      </c>
      <c r="Z190" s="265"/>
      <c r="AA190" s="263">
        <f t="shared" si="178"/>
        <v>0</v>
      </c>
      <c r="AB190" s="264">
        <f t="shared" si="179"/>
        <v>0</v>
      </c>
      <c r="AC190" s="60"/>
      <c r="AD190" s="60" t="str">
        <f>IF(A190="","",(VLOOKUP(O190,Parametre!$E$2:$F$8,2)))</f>
        <v/>
      </c>
      <c r="AE190" s="60"/>
      <c r="AF190" s="266">
        <f t="shared" si="153"/>
        <v>0</v>
      </c>
      <c r="AG190" s="267">
        <f t="shared" si="154"/>
        <v>0</v>
      </c>
      <c r="AH190" s="267">
        <f t="shared" si="126"/>
        <v>0</v>
      </c>
      <c r="AI190" s="267">
        <f t="shared" si="155"/>
        <v>0</v>
      </c>
      <c r="AJ190" s="268">
        <f t="shared" si="156"/>
        <v>0</v>
      </c>
      <c r="AK190" s="60"/>
      <c r="AL190" s="266">
        <f t="shared" si="175"/>
        <v>0</v>
      </c>
      <c r="AM190" s="267">
        <f t="shared" si="157"/>
        <v>0</v>
      </c>
      <c r="AN190" s="267">
        <f t="shared" si="158"/>
        <v>0</v>
      </c>
      <c r="AO190" s="267">
        <f t="shared" si="159"/>
        <v>0</v>
      </c>
      <c r="AP190" s="268">
        <f t="shared" si="160"/>
        <v>0</v>
      </c>
      <c r="AQ190" s="60"/>
      <c r="AR190" s="266">
        <f t="shared" si="161"/>
        <v>0</v>
      </c>
      <c r="AS190" s="60"/>
      <c r="AT190" s="269">
        <f t="shared" si="127"/>
        <v>0</v>
      </c>
      <c r="AU190" s="269">
        <f t="shared" si="128"/>
        <v>0</v>
      </c>
      <c r="AV190" s="269">
        <f t="shared" si="129"/>
        <v>0</v>
      </c>
      <c r="AW190" s="270">
        <f t="shared" si="130"/>
        <v>0</v>
      </c>
      <c r="AX190" s="270">
        <f t="shared" si="131"/>
        <v>0</v>
      </c>
      <c r="AY190" s="270">
        <f t="shared" si="132"/>
        <v>0</v>
      </c>
      <c r="AZ190" s="269">
        <f t="shared" si="133"/>
        <v>0</v>
      </c>
      <c r="BA190" s="269">
        <f t="shared" si="134"/>
        <v>0</v>
      </c>
      <c r="BB190" s="269">
        <f t="shared" si="135"/>
        <v>0</v>
      </c>
      <c r="BC190" s="270">
        <f t="shared" si="136"/>
        <v>0</v>
      </c>
      <c r="BD190" s="270">
        <f t="shared" si="137"/>
        <v>0</v>
      </c>
      <c r="BE190" s="270">
        <f t="shared" si="138"/>
        <v>0</v>
      </c>
      <c r="BF190" s="269">
        <f t="shared" si="162"/>
        <v>0</v>
      </c>
      <c r="BG190" s="269">
        <f t="shared" si="163"/>
        <v>0</v>
      </c>
      <c r="BH190" s="269">
        <f t="shared" si="164"/>
        <v>0</v>
      </c>
      <c r="BI190" s="269">
        <f t="shared" si="165"/>
        <v>0</v>
      </c>
      <c r="BJ190" s="269">
        <f t="shared" si="166"/>
        <v>0</v>
      </c>
      <c r="BK190" s="60"/>
      <c r="BL190" s="269">
        <f t="shared" si="139"/>
        <v>0</v>
      </c>
      <c r="BM190" s="269">
        <f t="shared" si="140"/>
        <v>0</v>
      </c>
      <c r="BN190" s="269">
        <f t="shared" si="141"/>
        <v>0</v>
      </c>
      <c r="BO190" s="270">
        <f t="shared" si="142"/>
        <v>0</v>
      </c>
      <c r="BP190" s="270">
        <f t="shared" si="143"/>
        <v>0</v>
      </c>
      <c r="BQ190" s="270">
        <f t="shared" si="144"/>
        <v>0</v>
      </c>
      <c r="BR190" s="269">
        <f t="shared" si="145"/>
        <v>0</v>
      </c>
      <c r="BS190" s="269">
        <f t="shared" si="146"/>
        <v>0</v>
      </c>
      <c r="BT190" s="269">
        <f t="shared" si="147"/>
        <v>0</v>
      </c>
      <c r="BU190" s="270">
        <f t="shared" si="148"/>
        <v>0</v>
      </c>
      <c r="BV190" s="270">
        <f t="shared" si="149"/>
        <v>0</v>
      </c>
      <c r="BW190" s="270">
        <f t="shared" si="150"/>
        <v>0</v>
      </c>
      <c r="BX190" s="269">
        <f t="shared" si="167"/>
        <v>0</v>
      </c>
      <c r="BY190" s="269">
        <f t="shared" si="168"/>
        <v>0</v>
      </c>
      <c r="BZ190" s="269">
        <f t="shared" si="169"/>
        <v>0</v>
      </c>
      <c r="CA190" s="269">
        <f t="shared" si="170"/>
        <v>0</v>
      </c>
      <c r="CB190" s="269">
        <f t="shared" si="171"/>
        <v>0</v>
      </c>
      <c r="CC190" s="60"/>
      <c r="CD190" s="271">
        <f t="shared" si="172"/>
        <v>0</v>
      </c>
      <c r="CE190" s="272">
        <f t="shared" si="173"/>
        <v>0</v>
      </c>
      <c r="CF190" s="273">
        <f t="shared" si="174"/>
        <v>0</v>
      </c>
    </row>
    <row r="191" spans="1:84" s="153" customFormat="1" x14ac:dyDescent="0.2">
      <c r="A191" s="249"/>
      <c r="B191" s="183"/>
      <c r="C191" s="182"/>
      <c r="D191" s="184"/>
      <c r="E191" s="257" t="str">
        <f>IF(D191="","",(VLOOKUP(O191,Parametre!$A$15:$B$21,2)))</f>
        <v/>
      </c>
      <c r="F191" s="197"/>
      <c r="G191" s="198"/>
      <c r="H191" s="199"/>
      <c r="I191" s="199"/>
      <c r="J191" s="198"/>
      <c r="K191" s="200"/>
      <c r="L191" s="251"/>
      <c r="M191" s="157" t="s">
        <v>58</v>
      </c>
      <c r="N191" s="60"/>
      <c r="O191" s="258" t="str">
        <f t="shared" si="122"/>
        <v/>
      </c>
      <c r="P191" s="259">
        <f t="shared" si="151"/>
        <v>0</v>
      </c>
      <c r="Q191" s="259">
        <f t="shared" si="152"/>
        <v>0</v>
      </c>
      <c r="R191" s="60"/>
      <c r="S191" s="260">
        <f t="shared" si="123"/>
        <v>0</v>
      </c>
      <c r="T191" s="261"/>
      <c r="U191" s="262">
        <f t="shared" si="124"/>
        <v>0</v>
      </c>
      <c r="V191" s="262">
        <f t="shared" si="125"/>
        <v>0</v>
      </c>
      <c r="W191" s="60"/>
      <c r="X191" s="263">
        <f t="shared" si="176"/>
        <v>0</v>
      </c>
      <c r="Y191" s="264">
        <f t="shared" si="177"/>
        <v>0</v>
      </c>
      <c r="Z191" s="265"/>
      <c r="AA191" s="263">
        <f t="shared" si="178"/>
        <v>0</v>
      </c>
      <c r="AB191" s="264">
        <f t="shared" si="179"/>
        <v>0</v>
      </c>
      <c r="AC191" s="60"/>
      <c r="AD191" s="60" t="str">
        <f>IF(A191="","",(VLOOKUP(O191,Parametre!$E$2:$F$8,2)))</f>
        <v/>
      </c>
      <c r="AE191" s="60"/>
      <c r="AF191" s="266">
        <f t="shared" si="153"/>
        <v>0</v>
      </c>
      <c r="AG191" s="267">
        <f t="shared" si="154"/>
        <v>0</v>
      </c>
      <c r="AH191" s="267">
        <f t="shared" si="126"/>
        <v>0</v>
      </c>
      <c r="AI191" s="267">
        <f t="shared" si="155"/>
        <v>0</v>
      </c>
      <c r="AJ191" s="268">
        <f t="shared" si="156"/>
        <v>0</v>
      </c>
      <c r="AK191" s="60"/>
      <c r="AL191" s="266">
        <f t="shared" si="175"/>
        <v>0</v>
      </c>
      <c r="AM191" s="267">
        <f t="shared" si="157"/>
        <v>0</v>
      </c>
      <c r="AN191" s="267">
        <f t="shared" si="158"/>
        <v>0</v>
      </c>
      <c r="AO191" s="267">
        <f t="shared" si="159"/>
        <v>0</v>
      </c>
      <c r="AP191" s="268">
        <f t="shared" si="160"/>
        <v>0</v>
      </c>
      <c r="AQ191" s="60"/>
      <c r="AR191" s="266">
        <f t="shared" si="161"/>
        <v>0</v>
      </c>
      <c r="AS191" s="60"/>
      <c r="AT191" s="269">
        <f t="shared" si="127"/>
        <v>0</v>
      </c>
      <c r="AU191" s="269">
        <f t="shared" si="128"/>
        <v>0</v>
      </c>
      <c r="AV191" s="269">
        <f t="shared" si="129"/>
        <v>0</v>
      </c>
      <c r="AW191" s="270">
        <f t="shared" si="130"/>
        <v>0</v>
      </c>
      <c r="AX191" s="270">
        <f t="shared" si="131"/>
        <v>0</v>
      </c>
      <c r="AY191" s="270">
        <f t="shared" si="132"/>
        <v>0</v>
      </c>
      <c r="AZ191" s="269">
        <f t="shared" si="133"/>
        <v>0</v>
      </c>
      <c r="BA191" s="269">
        <f t="shared" si="134"/>
        <v>0</v>
      </c>
      <c r="BB191" s="269">
        <f t="shared" si="135"/>
        <v>0</v>
      </c>
      <c r="BC191" s="270">
        <f t="shared" si="136"/>
        <v>0</v>
      </c>
      <c r="BD191" s="270">
        <f t="shared" si="137"/>
        <v>0</v>
      </c>
      <c r="BE191" s="270">
        <f t="shared" si="138"/>
        <v>0</v>
      </c>
      <c r="BF191" s="269">
        <f t="shared" si="162"/>
        <v>0</v>
      </c>
      <c r="BG191" s="269">
        <f t="shared" si="163"/>
        <v>0</v>
      </c>
      <c r="BH191" s="269">
        <f t="shared" si="164"/>
        <v>0</v>
      </c>
      <c r="BI191" s="269">
        <f t="shared" si="165"/>
        <v>0</v>
      </c>
      <c r="BJ191" s="269">
        <f t="shared" si="166"/>
        <v>0</v>
      </c>
      <c r="BK191" s="60"/>
      <c r="BL191" s="269">
        <f t="shared" si="139"/>
        <v>0</v>
      </c>
      <c r="BM191" s="269">
        <f t="shared" si="140"/>
        <v>0</v>
      </c>
      <c r="BN191" s="269">
        <f t="shared" si="141"/>
        <v>0</v>
      </c>
      <c r="BO191" s="270">
        <f t="shared" si="142"/>
        <v>0</v>
      </c>
      <c r="BP191" s="270">
        <f t="shared" si="143"/>
        <v>0</v>
      </c>
      <c r="BQ191" s="270">
        <f t="shared" si="144"/>
        <v>0</v>
      </c>
      <c r="BR191" s="269">
        <f t="shared" si="145"/>
        <v>0</v>
      </c>
      <c r="BS191" s="269">
        <f t="shared" si="146"/>
        <v>0</v>
      </c>
      <c r="BT191" s="269">
        <f t="shared" si="147"/>
        <v>0</v>
      </c>
      <c r="BU191" s="270">
        <f t="shared" si="148"/>
        <v>0</v>
      </c>
      <c r="BV191" s="270">
        <f t="shared" si="149"/>
        <v>0</v>
      </c>
      <c r="BW191" s="270">
        <f t="shared" si="150"/>
        <v>0</v>
      </c>
      <c r="BX191" s="269">
        <f t="shared" si="167"/>
        <v>0</v>
      </c>
      <c r="BY191" s="269">
        <f t="shared" si="168"/>
        <v>0</v>
      </c>
      <c r="BZ191" s="269">
        <f t="shared" si="169"/>
        <v>0</v>
      </c>
      <c r="CA191" s="269">
        <f t="shared" si="170"/>
        <v>0</v>
      </c>
      <c r="CB191" s="269">
        <f t="shared" si="171"/>
        <v>0</v>
      </c>
      <c r="CC191" s="60"/>
      <c r="CD191" s="271">
        <f t="shared" si="172"/>
        <v>0</v>
      </c>
      <c r="CE191" s="272">
        <f t="shared" si="173"/>
        <v>0</v>
      </c>
      <c r="CF191" s="273">
        <f t="shared" si="174"/>
        <v>0</v>
      </c>
    </row>
    <row r="192" spans="1:84" s="153" customFormat="1" x14ac:dyDescent="0.2">
      <c r="A192" s="249"/>
      <c r="B192" s="183"/>
      <c r="C192" s="182"/>
      <c r="D192" s="184"/>
      <c r="E192" s="257" t="str">
        <f>IF(D192="","",(VLOOKUP(O192,Parametre!$A$15:$B$21,2)))</f>
        <v/>
      </c>
      <c r="F192" s="197"/>
      <c r="G192" s="198"/>
      <c r="H192" s="199"/>
      <c r="I192" s="199"/>
      <c r="J192" s="198"/>
      <c r="K192" s="200"/>
      <c r="L192" s="251"/>
      <c r="M192" s="157" t="s">
        <v>59</v>
      </c>
      <c r="N192" s="60"/>
      <c r="O192" s="258" t="str">
        <f t="shared" si="122"/>
        <v/>
      </c>
      <c r="P192" s="259">
        <f t="shared" si="151"/>
        <v>0</v>
      </c>
      <c r="Q192" s="259">
        <f t="shared" si="152"/>
        <v>0</v>
      </c>
      <c r="R192" s="60"/>
      <c r="S192" s="260">
        <f t="shared" si="123"/>
        <v>0</v>
      </c>
      <c r="T192" s="261"/>
      <c r="U192" s="262">
        <f t="shared" si="124"/>
        <v>0</v>
      </c>
      <c r="V192" s="262">
        <f t="shared" si="125"/>
        <v>0</v>
      </c>
      <c r="W192" s="60"/>
      <c r="X192" s="263">
        <f t="shared" si="176"/>
        <v>0</v>
      </c>
      <c r="Y192" s="264">
        <f t="shared" si="177"/>
        <v>0</v>
      </c>
      <c r="Z192" s="265"/>
      <c r="AA192" s="263">
        <f t="shared" si="178"/>
        <v>0</v>
      </c>
      <c r="AB192" s="264">
        <f t="shared" si="179"/>
        <v>0</v>
      </c>
      <c r="AC192" s="60"/>
      <c r="AD192" s="60" t="str">
        <f>IF(A192="","",(VLOOKUP(O192,Parametre!$E$2:$F$8,2)))</f>
        <v/>
      </c>
      <c r="AE192" s="60"/>
      <c r="AF192" s="266">
        <f t="shared" si="153"/>
        <v>0</v>
      </c>
      <c r="AG192" s="267">
        <f t="shared" si="154"/>
        <v>0</v>
      </c>
      <c r="AH192" s="267">
        <f t="shared" si="126"/>
        <v>0</v>
      </c>
      <c r="AI192" s="267">
        <f t="shared" si="155"/>
        <v>0</v>
      </c>
      <c r="AJ192" s="268">
        <f t="shared" si="156"/>
        <v>0</v>
      </c>
      <c r="AK192" s="60"/>
      <c r="AL192" s="266">
        <f t="shared" si="175"/>
        <v>0</v>
      </c>
      <c r="AM192" s="267">
        <f t="shared" si="157"/>
        <v>0</v>
      </c>
      <c r="AN192" s="267">
        <f t="shared" si="158"/>
        <v>0</v>
      </c>
      <c r="AO192" s="267">
        <f t="shared" si="159"/>
        <v>0</v>
      </c>
      <c r="AP192" s="268">
        <f t="shared" si="160"/>
        <v>0</v>
      </c>
      <c r="AQ192" s="60"/>
      <c r="AR192" s="266">
        <f t="shared" si="161"/>
        <v>0</v>
      </c>
      <c r="AS192" s="60"/>
      <c r="AT192" s="269">
        <f t="shared" si="127"/>
        <v>0</v>
      </c>
      <c r="AU192" s="269">
        <f t="shared" si="128"/>
        <v>0</v>
      </c>
      <c r="AV192" s="269">
        <f t="shared" si="129"/>
        <v>0</v>
      </c>
      <c r="AW192" s="270">
        <f t="shared" si="130"/>
        <v>0</v>
      </c>
      <c r="AX192" s="270">
        <f t="shared" si="131"/>
        <v>0</v>
      </c>
      <c r="AY192" s="270">
        <f t="shared" si="132"/>
        <v>0</v>
      </c>
      <c r="AZ192" s="269">
        <f t="shared" si="133"/>
        <v>0</v>
      </c>
      <c r="BA192" s="269">
        <f t="shared" si="134"/>
        <v>0</v>
      </c>
      <c r="BB192" s="269">
        <f t="shared" si="135"/>
        <v>0</v>
      </c>
      <c r="BC192" s="270">
        <f t="shared" si="136"/>
        <v>0</v>
      </c>
      <c r="BD192" s="270">
        <f t="shared" si="137"/>
        <v>0</v>
      </c>
      <c r="BE192" s="270">
        <f t="shared" si="138"/>
        <v>0</v>
      </c>
      <c r="BF192" s="269">
        <f t="shared" si="162"/>
        <v>0</v>
      </c>
      <c r="BG192" s="269">
        <f t="shared" si="163"/>
        <v>0</v>
      </c>
      <c r="BH192" s="269">
        <f t="shared" si="164"/>
        <v>0</v>
      </c>
      <c r="BI192" s="269">
        <f t="shared" si="165"/>
        <v>0</v>
      </c>
      <c r="BJ192" s="269">
        <f t="shared" si="166"/>
        <v>0</v>
      </c>
      <c r="BK192" s="60"/>
      <c r="BL192" s="269">
        <f t="shared" si="139"/>
        <v>0</v>
      </c>
      <c r="BM192" s="269">
        <f t="shared" si="140"/>
        <v>0</v>
      </c>
      <c r="BN192" s="269">
        <f t="shared" si="141"/>
        <v>0</v>
      </c>
      <c r="BO192" s="270">
        <f t="shared" si="142"/>
        <v>0</v>
      </c>
      <c r="BP192" s="270">
        <f t="shared" si="143"/>
        <v>0</v>
      </c>
      <c r="BQ192" s="270">
        <f t="shared" si="144"/>
        <v>0</v>
      </c>
      <c r="BR192" s="269">
        <f t="shared" si="145"/>
        <v>0</v>
      </c>
      <c r="BS192" s="269">
        <f t="shared" si="146"/>
        <v>0</v>
      </c>
      <c r="BT192" s="269">
        <f t="shared" si="147"/>
        <v>0</v>
      </c>
      <c r="BU192" s="270">
        <f t="shared" si="148"/>
        <v>0</v>
      </c>
      <c r="BV192" s="270">
        <f t="shared" si="149"/>
        <v>0</v>
      </c>
      <c r="BW192" s="270">
        <f t="shared" si="150"/>
        <v>0</v>
      </c>
      <c r="BX192" s="269">
        <f t="shared" si="167"/>
        <v>0</v>
      </c>
      <c r="BY192" s="269">
        <f t="shared" si="168"/>
        <v>0</v>
      </c>
      <c r="BZ192" s="269">
        <f t="shared" si="169"/>
        <v>0</v>
      </c>
      <c r="CA192" s="269">
        <f t="shared" si="170"/>
        <v>0</v>
      </c>
      <c r="CB192" s="269">
        <f t="shared" si="171"/>
        <v>0</v>
      </c>
      <c r="CC192" s="60"/>
      <c r="CD192" s="271">
        <f t="shared" si="172"/>
        <v>0</v>
      </c>
      <c r="CE192" s="272">
        <f t="shared" si="173"/>
        <v>0</v>
      </c>
      <c r="CF192" s="273">
        <f t="shared" si="174"/>
        <v>0</v>
      </c>
    </row>
    <row r="193" spans="1:84" s="153" customFormat="1" x14ac:dyDescent="0.2">
      <c r="A193" s="249"/>
      <c r="B193" s="183"/>
      <c r="C193" s="182"/>
      <c r="D193" s="184"/>
      <c r="E193" s="257" t="str">
        <f>IF(D193="","",(VLOOKUP(O193,Parametre!$A$15:$B$21,2)))</f>
        <v/>
      </c>
      <c r="F193" s="197"/>
      <c r="G193" s="198"/>
      <c r="H193" s="199"/>
      <c r="I193" s="199"/>
      <c r="J193" s="198"/>
      <c r="K193" s="200"/>
      <c r="L193" s="251"/>
      <c r="M193" s="157" t="s">
        <v>60</v>
      </c>
      <c r="N193" s="60"/>
      <c r="O193" s="258" t="str">
        <f t="shared" si="122"/>
        <v/>
      </c>
      <c r="P193" s="259">
        <f t="shared" si="151"/>
        <v>0</v>
      </c>
      <c r="Q193" s="259">
        <f t="shared" si="152"/>
        <v>0</v>
      </c>
      <c r="R193" s="60"/>
      <c r="S193" s="260">
        <f t="shared" si="123"/>
        <v>0</v>
      </c>
      <c r="T193" s="261"/>
      <c r="U193" s="262">
        <f t="shared" si="124"/>
        <v>0</v>
      </c>
      <c r="V193" s="262">
        <f t="shared" si="125"/>
        <v>0</v>
      </c>
      <c r="W193" s="60"/>
      <c r="X193" s="263">
        <f t="shared" si="176"/>
        <v>0</v>
      </c>
      <c r="Y193" s="264">
        <f t="shared" si="177"/>
        <v>0</v>
      </c>
      <c r="Z193" s="265"/>
      <c r="AA193" s="263">
        <f t="shared" si="178"/>
        <v>0</v>
      </c>
      <c r="AB193" s="264">
        <f t="shared" si="179"/>
        <v>0</v>
      </c>
      <c r="AC193" s="60"/>
      <c r="AD193" s="60" t="str">
        <f>IF(A193="","",(VLOOKUP(O193,Parametre!$E$2:$F$8,2)))</f>
        <v/>
      </c>
      <c r="AE193" s="60"/>
      <c r="AF193" s="266">
        <f t="shared" si="153"/>
        <v>0</v>
      </c>
      <c r="AG193" s="267">
        <f t="shared" si="154"/>
        <v>0</v>
      </c>
      <c r="AH193" s="267">
        <f t="shared" si="126"/>
        <v>0</v>
      </c>
      <c r="AI193" s="267">
        <f t="shared" si="155"/>
        <v>0</v>
      </c>
      <c r="AJ193" s="268">
        <f t="shared" si="156"/>
        <v>0</v>
      </c>
      <c r="AK193" s="60"/>
      <c r="AL193" s="266">
        <f t="shared" si="175"/>
        <v>0</v>
      </c>
      <c r="AM193" s="267">
        <f t="shared" si="157"/>
        <v>0</v>
      </c>
      <c r="AN193" s="267">
        <f t="shared" si="158"/>
        <v>0</v>
      </c>
      <c r="AO193" s="267">
        <f t="shared" si="159"/>
        <v>0</v>
      </c>
      <c r="AP193" s="268">
        <f t="shared" si="160"/>
        <v>0</v>
      </c>
      <c r="AQ193" s="60"/>
      <c r="AR193" s="266">
        <f t="shared" si="161"/>
        <v>0</v>
      </c>
      <c r="AS193" s="60"/>
      <c r="AT193" s="269">
        <f t="shared" si="127"/>
        <v>0</v>
      </c>
      <c r="AU193" s="269">
        <f t="shared" si="128"/>
        <v>0</v>
      </c>
      <c r="AV193" s="269">
        <f t="shared" si="129"/>
        <v>0</v>
      </c>
      <c r="AW193" s="270">
        <f t="shared" si="130"/>
        <v>0</v>
      </c>
      <c r="AX193" s="270">
        <f t="shared" si="131"/>
        <v>0</v>
      </c>
      <c r="AY193" s="270">
        <f t="shared" si="132"/>
        <v>0</v>
      </c>
      <c r="AZ193" s="269">
        <f t="shared" si="133"/>
        <v>0</v>
      </c>
      <c r="BA193" s="269">
        <f t="shared" si="134"/>
        <v>0</v>
      </c>
      <c r="BB193" s="269">
        <f t="shared" si="135"/>
        <v>0</v>
      </c>
      <c r="BC193" s="270">
        <f t="shared" si="136"/>
        <v>0</v>
      </c>
      <c r="BD193" s="270">
        <f t="shared" si="137"/>
        <v>0</v>
      </c>
      <c r="BE193" s="270">
        <f t="shared" si="138"/>
        <v>0</v>
      </c>
      <c r="BF193" s="269">
        <f t="shared" si="162"/>
        <v>0</v>
      </c>
      <c r="BG193" s="269">
        <f t="shared" si="163"/>
        <v>0</v>
      </c>
      <c r="BH193" s="269">
        <f t="shared" si="164"/>
        <v>0</v>
      </c>
      <c r="BI193" s="269">
        <f t="shared" si="165"/>
        <v>0</v>
      </c>
      <c r="BJ193" s="269">
        <f t="shared" si="166"/>
        <v>0</v>
      </c>
      <c r="BK193" s="60"/>
      <c r="BL193" s="269">
        <f t="shared" si="139"/>
        <v>0</v>
      </c>
      <c r="BM193" s="269">
        <f t="shared" si="140"/>
        <v>0</v>
      </c>
      <c r="BN193" s="269">
        <f t="shared" si="141"/>
        <v>0</v>
      </c>
      <c r="BO193" s="270">
        <f t="shared" si="142"/>
        <v>0</v>
      </c>
      <c r="BP193" s="270">
        <f t="shared" si="143"/>
        <v>0</v>
      </c>
      <c r="BQ193" s="270">
        <f t="shared" si="144"/>
        <v>0</v>
      </c>
      <c r="BR193" s="269">
        <f t="shared" si="145"/>
        <v>0</v>
      </c>
      <c r="BS193" s="269">
        <f t="shared" si="146"/>
        <v>0</v>
      </c>
      <c r="BT193" s="269">
        <f t="shared" si="147"/>
        <v>0</v>
      </c>
      <c r="BU193" s="270">
        <f t="shared" si="148"/>
        <v>0</v>
      </c>
      <c r="BV193" s="270">
        <f t="shared" si="149"/>
        <v>0</v>
      </c>
      <c r="BW193" s="270">
        <f t="shared" si="150"/>
        <v>0</v>
      </c>
      <c r="BX193" s="269">
        <f t="shared" si="167"/>
        <v>0</v>
      </c>
      <c r="BY193" s="269">
        <f t="shared" si="168"/>
        <v>0</v>
      </c>
      <c r="BZ193" s="269">
        <f t="shared" si="169"/>
        <v>0</v>
      </c>
      <c r="CA193" s="269">
        <f t="shared" si="170"/>
        <v>0</v>
      </c>
      <c r="CB193" s="269">
        <f t="shared" si="171"/>
        <v>0</v>
      </c>
      <c r="CC193" s="60"/>
      <c r="CD193" s="271">
        <f t="shared" si="172"/>
        <v>0</v>
      </c>
      <c r="CE193" s="272">
        <f t="shared" si="173"/>
        <v>0</v>
      </c>
      <c r="CF193" s="273">
        <f t="shared" si="174"/>
        <v>0</v>
      </c>
    </row>
    <row r="194" spans="1:84" s="153" customFormat="1" x14ac:dyDescent="0.2">
      <c r="A194" s="249"/>
      <c r="B194" s="183"/>
      <c r="C194" s="182"/>
      <c r="D194" s="184"/>
      <c r="E194" s="257" t="str">
        <f>IF(D194="","",(VLOOKUP(O194,Parametre!$A$15:$B$21,2)))</f>
        <v/>
      </c>
      <c r="F194" s="197"/>
      <c r="G194" s="198"/>
      <c r="H194" s="199"/>
      <c r="I194" s="199"/>
      <c r="J194" s="198"/>
      <c r="K194" s="200"/>
      <c r="L194" s="251"/>
      <c r="M194" s="157" t="s">
        <v>61</v>
      </c>
      <c r="N194" s="60"/>
      <c r="O194" s="258" t="str">
        <f t="shared" si="122"/>
        <v/>
      </c>
      <c r="P194" s="259">
        <f t="shared" si="151"/>
        <v>0</v>
      </c>
      <c r="Q194" s="259">
        <f t="shared" si="152"/>
        <v>0</v>
      </c>
      <c r="R194" s="60"/>
      <c r="S194" s="260">
        <f t="shared" si="123"/>
        <v>0</v>
      </c>
      <c r="T194" s="261"/>
      <c r="U194" s="262">
        <f t="shared" si="124"/>
        <v>0</v>
      </c>
      <c r="V194" s="262">
        <f t="shared" si="125"/>
        <v>0</v>
      </c>
      <c r="W194" s="60"/>
      <c r="X194" s="263">
        <f t="shared" si="176"/>
        <v>0</v>
      </c>
      <c r="Y194" s="264">
        <f t="shared" si="177"/>
        <v>0</v>
      </c>
      <c r="Z194" s="265"/>
      <c r="AA194" s="263">
        <f t="shared" si="178"/>
        <v>0</v>
      </c>
      <c r="AB194" s="264">
        <f t="shared" si="179"/>
        <v>0</v>
      </c>
      <c r="AC194" s="60"/>
      <c r="AD194" s="60" t="str">
        <f>IF(A194="","",(VLOOKUP(O194,Parametre!$E$2:$F$8,2)))</f>
        <v/>
      </c>
      <c r="AE194" s="60"/>
      <c r="AF194" s="266">
        <f t="shared" si="153"/>
        <v>0</v>
      </c>
      <c r="AG194" s="267">
        <f t="shared" si="154"/>
        <v>0</v>
      </c>
      <c r="AH194" s="267">
        <f t="shared" si="126"/>
        <v>0</v>
      </c>
      <c r="AI194" s="267">
        <f t="shared" si="155"/>
        <v>0</v>
      </c>
      <c r="AJ194" s="268">
        <f t="shared" si="156"/>
        <v>0</v>
      </c>
      <c r="AK194" s="60"/>
      <c r="AL194" s="266">
        <f t="shared" si="175"/>
        <v>0</v>
      </c>
      <c r="AM194" s="267">
        <f t="shared" si="157"/>
        <v>0</v>
      </c>
      <c r="AN194" s="267">
        <f t="shared" si="158"/>
        <v>0</v>
      </c>
      <c r="AO194" s="267">
        <f t="shared" si="159"/>
        <v>0</v>
      </c>
      <c r="AP194" s="268">
        <f t="shared" si="160"/>
        <v>0</v>
      </c>
      <c r="AQ194" s="60"/>
      <c r="AR194" s="266">
        <f t="shared" si="161"/>
        <v>0</v>
      </c>
      <c r="AS194" s="60"/>
      <c r="AT194" s="269">
        <f t="shared" si="127"/>
        <v>0</v>
      </c>
      <c r="AU194" s="269">
        <f t="shared" si="128"/>
        <v>0</v>
      </c>
      <c r="AV194" s="269">
        <f t="shared" si="129"/>
        <v>0</v>
      </c>
      <c r="AW194" s="270">
        <f t="shared" si="130"/>
        <v>0</v>
      </c>
      <c r="AX194" s="270">
        <f t="shared" si="131"/>
        <v>0</v>
      </c>
      <c r="AY194" s="270">
        <f t="shared" si="132"/>
        <v>0</v>
      </c>
      <c r="AZ194" s="269">
        <f t="shared" si="133"/>
        <v>0</v>
      </c>
      <c r="BA194" s="269">
        <f t="shared" si="134"/>
        <v>0</v>
      </c>
      <c r="BB194" s="269">
        <f t="shared" si="135"/>
        <v>0</v>
      </c>
      <c r="BC194" s="270">
        <f t="shared" si="136"/>
        <v>0</v>
      </c>
      <c r="BD194" s="270">
        <f t="shared" si="137"/>
        <v>0</v>
      </c>
      <c r="BE194" s="270">
        <f t="shared" si="138"/>
        <v>0</v>
      </c>
      <c r="BF194" s="269">
        <f t="shared" si="162"/>
        <v>0</v>
      </c>
      <c r="BG194" s="269">
        <f t="shared" si="163"/>
        <v>0</v>
      </c>
      <c r="BH194" s="269">
        <f t="shared" si="164"/>
        <v>0</v>
      </c>
      <c r="BI194" s="269">
        <f t="shared" si="165"/>
        <v>0</v>
      </c>
      <c r="BJ194" s="269">
        <f t="shared" si="166"/>
        <v>0</v>
      </c>
      <c r="BK194" s="60"/>
      <c r="BL194" s="269">
        <f t="shared" si="139"/>
        <v>0</v>
      </c>
      <c r="BM194" s="269">
        <f t="shared" si="140"/>
        <v>0</v>
      </c>
      <c r="BN194" s="269">
        <f t="shared" si="141"/>
        <v>0</v>
      </c>
      <c r="BO194" s="270">
        <f t="shared" si="142"/>
        <v>0</v>
      </c>
      <c r="BP194" s="270">
        <f t="shared" si="143"/>
        <v>0</v>
      </c>
      <c r="BQ194" s="270">
        <f t="shared" si="144"/>
        <v>0</v>
      </c>
      <c r="BR194" s="269">
        <f t="shared" si="145"/>
        <v>0</v>
      </c>
      <c r="BS194" s="269">
        <f t="shared" si="146"/>
        <v>0</v>
      </c>
      <c r="BT194" s="269">
        <f t="shared" si="147"/>
        <v>0</v>
      </c>
      <c r="BU194" s="270">
        <f t="shared" si="148"/>
        <v>0</v>
      </c>
      <c r="BV194" s="270">
        <f t="shared" si="149"/>
        <v>0</v>
      </c>
      <c r="BW194" s="270">
        <f t="shared" si="150"/>
        <v>0</v>
      </c>
      <c r="BX194" s="269">
        <f t="shared" si="167"/>
        <v>0</v>
      </c>
      <c r="BY194" s="269">
        <f t="shared" si="168"/>
        <v>0</v>
      </c>
      <c r="BZ194" s="269">
        <f t="shared" si="169"/>
        <v>0</v>
      </c>
      <c r="CA194" s="269">
        <f t="shared" si="170"/>
        <v>0</v>
      </c>
      <c r="CB194" s="269">
        <f t="shared" si="171"/>
        <v>0</v>
      </c>
      <c r="CC194" s="60"/>
      <c r="CD194" s="271">
        <f t="shared" si="172"/>
        <v>0</v>
      </c>
      <c r="CE194" s="272">
        <f t="shared" si="173"/>
        <v>0</v>
      </c>
      <c r="CF194" s="273">
        <f t="shared" si="174"/>
        <v>0</v>
      </c>
    </row>
    <row r="195" spans="1:84" s="153" customFormat="1" x14ac:dyDescent="0.2">
      <c r="A195" s="249"/>
      <c r="B195" s="183"/>
      <c r="C195" s="182"/>
      <c r="D195" s="184"/>
      <c r="E195" s="257" t="str">
        <f>IF(D195="","",(VLOOKUP(O195,Parametre!$A$15:$B$21,2)))</f>
        <v/>
      </c>
      <c r="F195" s="197"/>
      <c r="G195" s="198"/>
      <c r="H195" s="199"/>
      <c r="I195" s="199"/>
      <c r="J195" s="198"/>
      <c r="K195" s="200"/>
      <c r="L195" s="251"/>
      <c r="M195" s="157"/>
      <c r="N195" s="60"/>
      <c r="O195" s="258" t="str">
        <f t="shared" si="122"/>
        <v/>
      </c>
      <c r="P195" s="259">
        <f t="shared" si="151"/>
        <v>0</v>
      </c>
      <c r="Q195" s="259">
        <f t="shared" si="152"/>
        <v>0</v>
      </c>
      <c r="R195" s="60"/>
      <c r="S195" s="260">
        <f t="shared" si="123"/>
        <v>0</v>
      </c>
      <c r="T195" s="261"/>
      <c r="U195" s="262">
        <f t="shared" si="124"/>
        <v>0</v>
      </c>
      <c r="V195" s="262">
        <f t="shared" si="125"/>
        <v>0</v>
      </c>
      <c r="W195" s="60"/>
      <c r="X195" s="263">
        <f t="shared" si="176"/>
        <v>0</v>
      </c>
      <c r="Y195" s="264">
        <f t="shared" si="177"/>
        <v>0</v>
      </c>
      <c r="Z195" s="265"/>
      <c r="AA195" s="263">
        <f t="shared" si="178"/>
        <v>0</v>
      </c>
      <c r="AB195" s="264">
        <f t="shared" si="179"/>
        <v>0</v>
      </c>
      <c r="AC195" s="60"/>
      <c r="AD195" s="60" t="str">
        <f>IF(A195="","",(VLOOKUP(O195,Parametre!$E$2:$F$8,2)))</f>
        <v/>
      </c>
      <c r="AE195" s="60"/>
      <c r="AF195" s="266">
        <f t="shared" si="153"/>
        <v>0</v>
      </c>
      <c r="AG195" s="267">
        <f t="shared" si="154"/>
        <v>0</v>
      </c>
      <c r="AH195" s="267">
        <f t="shared" si="126"/>
        <v>0</v>
      </c>
      <c r="AI195" s="267">
        <f t="shared" si="155"/>
        <v>0</v>
      </c>
      <c r="AJ195" s="268">
        <f t="shared" si="156"/>
        <v>0</v>
      </c>
      <c r="AK195" s="60"/>
      <c r="AL195" s="266">
        <f t="shared" si="175"/>
        <v>0</v>
      </c>
      <c r="AM195" s="267">
        <f t="shared" si="157"/>
        <v>0</v>
      </c>
      <c r="AN195" s="267">
        <f t="shared" si="158"/>
        <v>0</v>
      </c>
      <c r="AO195" s="267">
        <f t="shared" si="159"/>
        <v>0</v>
      </c>
      <c r="AP195" s="268">
        <f t="shared" si="160"/>
        <v>0</v>
      </c>
      <c r="AQ195" s="60"/>
      <c r="AR195" s="266">
        <f t="shared" si="161"/>
        <v>0</v>
      </c>
      <c r="AS195" s="60"/>
      <c r="AT195" s="269">
        <f t="shared" si="127"/>
        <v>0</v>
      </c>
      <c r="AU195" s="269">
        <f t="shared" si="128"/>
        <v>0</v>
      </c>
      <c r="AV195" s="269">
        <f t="shared" si="129"/>
        <v>0</v>
      </c>
      <c r="AW195" s="270">
        <f t="shared" si="130"/>
        <v>0</v>
      </c>
      <c r="AX195" s="270">
        <f t="shared" si="131"/>
        <v>0</v>
      </c>
      <c r="AY195" s="270">
        <f t="shared" si="132"/>
        <v>0</v>
      </c>
      <c r="AZ195" s="269">
        <f t="shared" si="133"/>
        <v>0</v>
      </c>
      <c r="BA195" s="269">
        <f t="shared" si="134"/>
        <v>0</v>
      </c>
      <c r="BB195" s="269">
        <f t="shared" si="135"/>
        <v>0</v>
      </c>
      <c r="BC195" s="270">
        <f t="shared" si="136"/>
        <v>0</v>
      </c>
      <c r="BD195" s="270">
        <f t="shared" si="137"/>
        <v>0</v>
      </c>
      <c r="BE195" s="270">
        <f t="shared" si="138"/>
        <v>0</v>
      </c>
      <c r="BF195" s="269">
        <f t="shared" si="162"/>
        <v>0</v>
      </c>
      <c r="BG195" s="269">
        <f t="shared" si="163"/>
        <v>0</v>
      </c>
      <c r="BH195" s="269">
        <f t="shared" si="164"/>
        <v>0</v>
      </c>
      <c r="BI195" s="269">
        <f t="shared" si="165"/>
        <v>0</v>
      </c>
      <c r="BJ195" s="269">
        <f t="shared" si="166"/>
        <v>0</v>
      </c>
      <c r="BK195" s="60"/>
      <c r="BL195" s="269">
        <f t="shared" si="139"/>
        <v>0</v>
      </c>
      <c r="BM195" s="269">
        <f t="shared" si="140"/>
        <v>0</v>
      </c>
      <c r="BN195" s="269">
        <f t="shared" si="141"/>
        <v>0</v>
      </c>
      <c r="BO195" s="270">
        <f t="shared" si="142"/>
        <v>0</v>
      </c>
      <c r="BP195" s="270">
        <f t="shared" si="143"/>
        <v>0</v>
      </c>
      <c r="BQ195" s="270">
        <f t="shared" si="144"/>
        <v>0</v>
      </c>
      <c r="BR195" s="269">
        <f t="shared" si="145"/>
        <v>0</v>
      </c>
      <c r="BS195" s="269">
        <f t="shared" si="146"/>
        <v>0</v>
      </c>
      <c r="BT195" s="269">
        <f t="shared" si="147"/>
        <v>0</v>
      </c>
      <c r="BU195" s="270">
        <f t="shared" si="148"/>
        <v>0</v>
      </c>
      <c r="BV195" s="270">
        <f t="shared" si="149"/>
        <v>0</v>
      </c>
      <c r="BW195" s="270">
        <f t="shared" si="150"/>
        <v>0</v>
      </c>
      <c r="BX195" s="269">
        <f t="shared" si="167"/>
        <v>0</v>
      </c>
      <c r="BY195" s="269">
        <f t="shared" si="168"/>
        <v>0</v>
      </c>
      <c r="BZ195" s="269">
        <f t="shared" si="169"/>
        <v>0</v>
      </c>
      <c r="CA195" s="269">
        <f t="shared" si="170"/>
        <v>0</v>
      </c>
      <c r="CB195" s="269">
        <f t="shared" si="171"/>
        <v>0</v>
      </c>
      <c r="CC195" s="60"/>
      <c r="CD195" s="271">
        <f t="shared" si="172"/>
        <v>0</v>
      </c>
      <c r="CE195" s="272">
        <f t="shared" si="173"/>
        <v>0</v>
      </c>
      <c r="CF195" s="273">
        <f t="shared" si="174"/>
        <v>0</v>
      </c>
    </row>
    <row r="196" spans="1:84" s="153" customFormat="1" x14ac:dyDescent="0.2">
      <c r="A196" s="249"/>
      <c r="B196" s="183"/>
      <c r="C196" s="182"/>
      <c r="D196" s="184"/>
      <c r="E196" s="257" t="str">
        <f>IF(D196="","",(VLOOKUP(O196,Parametre!$A$15:$B$21,2)))</f>
        <v/>
      </c>
      <c r="F196" s="197"/>
      <c r="G196" s="198"/>
      <c r="H196" s="199"/>
      <c r="I196" s="199"/>
      <c r="J196" s="198"/>
      <c r="K196" s="200"/>
      <c r="L196" s="251"/>
      <c r="M196" s="157"/>
      <c r="N196" s="60"/>
      <c r="O196" s="258" t="str">
        <f t="shared" si="122"/>
        <v/>
      </c>
      <c r="P196" s="259">
        <f t="shared" si="151"/>
        <v>0</v>
      </c>
      <c r="Q196" s="259">
        <f t="shared" si="152"/>
        <v>0</v>
      </c>
      <c r="R196" s="60"/>
      <c r="S196" s="260">
        <f t="shared" si="123"/>
        <v>0</v>
      </c>
      <c r="T196" s="261"/>
      <c r="U196" s="262">
        <f t="shared" si="124"/>
        <v>0</v>
      </c>
      <c r="V196" s="262">
        <f t="shared" si="125"/>
        <v>0</v>
      </c>
      <c r="W196" s="60"/>
      <c r="X196" s="263">
        <f t="shared" si="176"/>
        <v>0</v>
      </c>
      <c r="Y196" s="264">
        <f t="shared" si="177"/>
        <v>0</v>
      </c>
      <c r="Z196" s="265"/>
      <c r="AA196" s="263">
        <f t="shared" si="178"/>
        <v>0</v>
      </c>
      <c r="AB196" s="264">
        <f t="shared" si="179"/>
        <v>0</v>
      </c>
      <c r="AC196" s="60"/>
      <c r="AD196" s="60" t="str">
        <f>IF(A196="","",(VLOOKUP(O196,Parametre!$E$2:$F$8,2)))</f>
        <v/>
      </c>
      <c r="AE196" s="60"/>
      <c r="AF196" s="266">
        <f t="shared" si="153"/>
        <v>0</v>
      </c>
      <c r="AG196" s="267">
        <f t="shared" si="154"/>
        <v>0</v>
      </c>
      <c r="AH196" s="267">
        <f t="shared" si="126"/>
        <v>0</v>
      </c>
      <c r="AI196" s="267">
        <f t="shared" si="155"/>
        <v>0</v>
      </c>
      <c r="AJ196" s="268">
        <f t="shared" si="156"/>
        <v>0</v>
      </c>
      <c r="AK196" s="60"/>
      <c r="AL196" s="266">
        <f t="shared" si="175"/>
        <v>0</v>
      </c>
      <c r="AM196" s="267">
        <f t="shared" si="157"/>
        <v>0</v>
      </c>
      <c r="AN196" s="267">
        <f t="shared" si="158"/>
        <v>0</v>
      </c>
      <c r="AO196" s="267">
        <f t="shared" si="159"/>
        <v>0</v>
      </c>
      <c r="AP196" s="268">
        <f t="shared" si="160"/>
        <v>0</v>
      </c>
      <c r="AQ196" s="60"/>
      <c r="AR196" s="266">
        <f t="shared" si="161"/>
        <v>0</v>
      </c>
      <c r="AS196" s="60"/>
      <c r="AT196" s="269">
        <f t="shared" si="127"/>
        <v>0</v>
      </c>
      <c r="AU196" s="269">
        <f t="shared" si="128"/>
        <v>0</v>
      </c>
      <c r="AV196" s="269">
        <f t="shared" si="129"/>
        <v>0</v>
      </c>
      <c r="AW196" s="270">
        <f t="shared" si="130"/>
        <v>0</v>
      </c>
      <c r="AX196" s="270">
        <f t="shared" si="131"/>
        <v>0</v>
      </c>
      <c r="AY196" s="270">
        <f t="shared" si="132"/>
        <v>0</v>
      </c>
      <c r="AZ196" s="269">
        <f t="shared" si="133"/>
        <v>0</v>
      </c>
      <c r="BA196" s="269">
        <f t="shared" si="134"/>
        <v>0</v>
      </c>
      <c r="BB196" s="269">
        <f t="shared" si="135"/>
        <v>0</v>
      </c>
      <c r="BC196" s="270">
        <f t="shared" si="136"/>
        <v>0</v>
      </c>
      <c r="BD196" s="270">
        <f t="shared" si="137"/>
        <v>0</v>
      </c>
      <c r="BE196" s="270">
        <f t="shared" si="138"/>
        <v>0</v>
      </c>
      <c r="BF196" s="269">
        <f t="shared" si="162"/>
        <v>0</v>
      </c>
      <c r="BG196" s="269">
        <f t="shared" si="163"/>
        <v>0</v>
      </c>
      <c r="BH196" s="269">
        <f t="shared" si="164"/>
        <v>0</v>
      </c>
      <c r="BI196" s="269">
        <f t="shared" si="165"/>
        <v>0</v>
      </c>
      <c r="BJ196" s="269">
        <f t="shared" si="166"/>
        <v>0</v>
      </c>
      <c r="BK196" s="60"/>
      <c r="BL196" s="269">
        <f t="shared" si="139"/>
        <v>0</v>
      </c>
      <c r="BM196" s="269">
        <f t="shared" si="140"/>
        <v>0</v>
      </c>
      <c r="BN196" s="269">
        <f t="shared" si="141"/>
        <v>0</v>
      </c>
      <c r="BO196" s="270">
        <f t="shared" si="142"/>
        <v>0</v>
      </c>
      <c r="BP196" s="270">
        <f t="shared" si="143"/>
        <v>0</v>
      </c>
      <c r="BQ196" s="270">
        <f t="shared" si="144"/>
        <v>0</v>
      </c>
      <c r="BR196" s="269">
        <f t="shared" si="145"/>
        <v>0</v>
      </c>
      <c r="BS196" s="269">
        <f t="shared" si="146"/>
        <v>0</v>
      </c>
      <c r="BT196" s="269">
        <f t="shared" si="147"/>
        <v>0</v>
      </c>
      <c r="BU196" s="270">
        <f t="shared" si="148"/>
        <v>0</v>
      </c>
      <c r="BV196" s="270">
        <f t="shared" si="149"/>
        <v>0</v>
      </c>
      <c r="BW196" s="270">
        <f t="shared" si="150"/>
        <v>0</v>
      </c>
      <c r="BX196" s="269">
        <f t="shared" si="167"/>
        <v>0</v>
      </c>
      <c r="BY196" s="269">
        <f t="shared" si="168"/>
        <v>0</v>
      </c>
      <c r="BZ196" s="269">
        <f t="shared" si="169"/>
        <v>0</v>
      </c>
      <c r="CA196" s="269">
        <f t="shared" si="170"/>
        <v>0</v>
      </c>
      <c r="CB196" s="269">
        <f t="shared" si="171"/>
        <v>0</v>
      </c>
      <c r="CC196" s="60"/>
      <c r="CD196" s="271">
        <f t="shared" si="172"/>
        <v>0</v>
      </c>
      <c r="CE196" s="272">
        <f t="shared" si="173"/>
        <v>0</v>
      </c>
      <c r="CF196" s="273">
        <f t="shared" si="174"/>
        <v>0</v>
      </c>
    </row>
    <row r="197" spans="1:84" s="153" customFormat="1" x14ac:dyDescent="0.2">
      <c r="A197" s="249"/>
      <c r="B197" s="183"/>
      <c r="C197" s="182"/>
      <c r="D197" s="184"/>
      <c r="E197" s="257" t="str">
        <f>IF(D197="","",(VLOOKUP(O197,Parametre!$A$15:$B$21,2)))</f>
        <v/>
      </c>
      <c r="F197" s="197"/>
      <c r="G197" s="198"/>
      <c r="H197" s="199"/>
      <c r="I197" s="199"/>
      <c r="J197" s="198"/>
      <c r="K197" s="200"/>
      <c r="L197" s="251"/>
      <c r="M197" s="157"/>
      <c r="N197" s="60"/>
      <c r="O197" s="258" t="str">
        <f t="shared" si="122"/>
        <v/>
      </c>
      <c r="P197" s="259">
        <f t="shared" si="151"/>
        <v>0</v>
      </c>
      <c r="Q197" s="259">
        <f t="shared" si="152"/>
        <v>0</v>
      </c>
      <c r="R197" s="60"/>
      <c r="S197" s="260">
        <f t="shared" si="123"/>
        <v>0</v>
      </c>
      <c r="T197" s="261"/>
      <c r="U197" s="262">
        <f t="shared" si="124"/>
        <v>0</v>
      </c>
      <c r="V197" s="262">
        <f t="shared" si="125"/>
        <v>0</v>
      </c>
      <c r="W197" s="60"/>
      <c r="X197" s="263">
        <f t="shared" si="176"/>
        <v>0</v>
      </c>
      <c r="Y197" s="264">
        <f t="shared" si="177"/>
        <v>0</v>
      </c>
      <c r="Z197" s="265"/>
      <c r="AA197" s="263">
        <f t="shared" si="178"/>
        <v>0</v>
      </c>
      <c r="AB197" s="264">
        <f t="shared" si="179"/>
        <v>0</v>
      </c>
      <c r="AC197" s="60"/>
      <c r="AD197" s="60" t="str">
        <f>IF(A197="","",(VLOOKUP(O197,Parametre!$E$2:$F$8,2)))</f>
        <v/>
      </c>
      <c r="AE197" s="60"/>
      <c r="AF197" s="266">
        <f t="shared" si="153"/>
        <v>0</v>
      </c>
      <c r="AG197" s="267">
        <f t="shared" si="154"/>
        <v>0</v>
      </c>
      <c r="AH197" s="267">
        <f t="shared" si="126"/>
        <v>0</v>
      </c>
      <c r="AI197" s="267">
        <f t="shared" si="155"/>
        <v>0</v>
      </c>
      <c r="AJ197" s="268">
        <f t="shared" si="156"/>
        <v>0</v>
      </c>
      <c r="AK197" s="60"/>
      <c r="AL197" s="266">
        <f t="shared" si="175"/>
        <v>0</v>
      </c>
      <c r="AM197" s="267">
        <f t="shared" si="157"/>
        <v>0</v>
      </c>
      <c r="AN197" s="267">
        <f t="shared" si="158"/>
        <v>0</v>
      </c>
      <c r="AO197" s="267">
        <f t="shared" si="159"/>
        <v>0</v>
      </c>
      <c r="AP197" s="268">
        <f t="shared" si="160"/>
        <v>0</v>
      </c>
      <c r="AQ197" s="60"/>
      <c r="AR197" s="266">
        <f t="shared" si="161"/>
        <v>0</v>
      </c>
      <c r="AS197" s="60"/>
      <c r="AT197" s="269">
        <f t="shared" si="127"/>
        <v>0</v>
      </c>
      <c r="AU197" s="269">
        <f t="shared" si="128"/>
        <v>0</v>
      </c>
      <c r="AV197" s="269">
        <f t="shared" si="129"/>
        <v>0</v>
      </c>
      <c r="AW197" s="270">
        <f t="shared" si="130"/>
        <v>0</v>
      </c>
      <c r="AX197" s="270">
        <f t="shared" si="131"/>
        <v>0</v>
      </c>
      <c r="AY197" s="270">
        <f t="shared" si="132"/>
        <v>0</v>
      </c>
      <c r="AZ197" s="269">
        <f t="shared" si="133"/>
        <v>0</v>
      </c>
      <c r="BA197" s="269">
        <f t="shared" si="134"/>
        <v>0</v>
      </c>
      <c r="BB197" s="269">
        <f t="shared" si="135"/>
        <v>0</v>
      </c>
      <c r="BC197" s="270">
        <f t="shared" si="136"/>
        <v>0</v>
      </c>
      <c r="BD197" s="270">
        <f t="shared" si="137"/>
        <v>0</v>
      </c>
      <c r="BE197" s="270">
        <f t="shared" si="138"/>
        <v>0</v>
      </c>
      <c r="BF197" s="269">
        <f t="shared" si="162"/>
        <v>0</v>
      </c>
      <c r="BG197" s="269">
        <f t="shared" si="163"/>
        <v>0</v>
      </c>
      <c r="BH197" s="269">
        <f t="shared" si="164"/>
        <v>0</v>
      </c>
      <c r="BI197" s="269">
        <f t="shared" si="165"/>
        <v>0</v>
      </c>
      <c r="BJ197" s="269">
        <f t="shared" si="166"/>
        <v>0</v>
      </c>
      <c r="BK197" s="60"/>
      <c r="BL197" s="269">
        <f t="shared" si="139"/>
        <v>0</v>
      </c>
      <c r="BM197" s="269">
        <f t="shared" si="140"/>
        <v>0</v>
      </c>
      <c r="BN197" s="269">
        <f t="shared" si="141"/>
        <v>0</v>
      </c>
      <c r="BO197" s="270">
        <f t="shared" si="142"/>
        <v>0</v>
      </c>
      <c r="BP197" s="270">
        <f t="shared" si="143"/>
        <v>0</v>
      </c>
      <c r="BQ197" s="270">
        <f t="shared" si="144"/>
        <v>0</v>
      </c>
      <c r="BR197" s="269">
        <f t="shared" si="145"/>
        <v>0</v>
      </c>
      <c r="BS197" s="269">
        <f t="shared" si="146"/>
        <v>0</v>
      </c>
      <c r="BT197" s="269">
        <f t="shared" si="147"/>
        <v>0</v>
      </c>
      <c r="BU197" s="270">
        <f t="shared" si="148"/>
        <v>0</v>
      </c>
      <c r="BV197" s="270">
        <f t="shared" si="149"/>
        <v>0</v>
      </c>
      <c r="BW197" s="270">
        <f t="shared" si="150"/>
        <v>0</v>
      </c>
      <c r="BX197" s="269">
        <f t="shared" si="167"/>
        <v>0</v>
      </c>
      <c r="BY197" s="269">
        <f t="shared" si="168"/>
        <v>0</v>
      </c>
      <c r="BZ197" s="269">
        <f t="shared" si="169"/>
        <v>0</v>
      </c>
      <c r="CA197" s="269">
        <f t="shared" si="170"/>
        <v>0</v>
      </c>
      <c r="CB197" s="269">
        <f t="shared" si="171"/>
        <v>0</v>
      </c>
      <c r="CC197" s="60"/>
      <c r="CD197" s="271">
        <f t="shared" si="172"/>
        <v>0</v>
      </c>
      <c r="CE197" s="272">
        <f t="shared" si="173"/>
        <v>0</v>
      </c>
      <c r="CF197" s="273">
        <f t="shared" si="174"/>
        <v>0</v>
      </c>
    </row>
    <row r="198" spans="1:84" s="153" customFormat="1" x14ac:dyDescent="0.2">
      <c r="A198" s="249"/>
      <c r="B198" s="183"/>
      <c r="C198" s="182"/>
      <c r="D198" s="184"/>
      <c r="E198" s="257" t="str">
        <f>IF(D198="","",(VLOOKUP(O198,Parametre!$A$15:$B$21,2)))</f>
        <v/>
      </c>
      <c r="F198" s="197"/>
      <c r="G198" s="198"/>
      <c r="H198" s="199"/>
      <c r="I198" s="199"/>
      <c r="J198" s="198"/>
      <c r="K198" s="200"/>
      <c r="L198" s="251"/>
      <c r="M198" s="157"/>
      <c r="N198" s="60"/>
      <c r="O198" s="258" t="str">
        <f t="shared" si="122"/>
        <v/>
      </c>
      <c r="P198" s="259">
        <f t="shared" si="151"/>
        <v>0</v>
      </c>
      <c r="Q198" s="259">
        <f t="shared" si="152"/>
        <v>0</v>
      </c>
      <c r="R198" s="60"/>
      <c r="S198" s="260">
        <f t="shared" si="123"/>
        <v>0</v>
      </c>
      <c r="T198" s="261"/>
      <c r="U198" s="262">
        <f t="shared" si="124"/>
        <v>0</v>
      </c>
      <c r="V198" s="262">
        <f t="shared" si="125"/>
        <v>0</v>
      </c>
      <c r="W198" s="60"/>
      <c r="X198" s="263">
        <f t="shared" si="176"/>
        <v>0</v>
      </c>
      <c r="Y198" s="264">
        <f t="shared" si="177"/>
        <v>0</v>
      </c>
      <c r="Z198" s="265"/>
      <c r="AA198" s="263">
        <f t="shared" si="178"/>
        <v>0</v>
      </c>
      <c r="AB198" s="264">
        <f t="shared" si="179"/>
        <v>0</v>
      </c>
      <c r="AC198" s="60"/>
      <c r="AD198" s="60" t="str">
        <f>IF(A198="","",(VLOOKUP(O198,Parametre!$E$2:$F$8,2)))</f>
        <v/>
      </c>
      <c r="AE198" s="60"/>
      <c r="AF198" s="266">
        <f t="shared" si="153"/>
        <v>0</v>
      </c>
      <c r="AG198" s="267">
        <f t="shared" si="154"/>
        <v>0</v>
      </c>
      <c r="AH198" s="267">
        <f t="shared" si="126"/>
        <v>0</v>
      </c>
      <c r="AI198" s="267">
        <f t="shared" si="155"/>
        <v>0</v>
      </c>
      <c r="AJ198" s="268">
        <f t="shared" si="156"/>
        <v>0</v>
      </c>
      <c r="AK198" s="60"/>
      <c r="AL198" s="266">
        <f t="shared" si="175"/>
        <v>0</v>
      </c>
      <c r="AM198" s="267">
        <f t="shared" si="157"/>
        <v>0</v>
      </c>
      <c r="AN198" s="267">
        <f t="shared" si="158"/>
        <v>0</v>
      </c>
      <c r="AO198" s="267">
        <f t="shared" si="159"/>
        <v>0</v>
      </c>
      <c r="AP198" s="268">
        <f t="shared" si="160"/>
        <v>0</v>
      </c>
      <c r="AQ198" s="60"/>
      <c r="AR198" s="266">
        <f t="shared" si="161"/>
        <v>0</v>
      </c>
      <c r="AS198" s="60"/>
      <c r="AT198" s="269">
        <f t="shared" si="127"/>
        <v>0</v>
      </c>
      <c r="AU198" s="269">
        <f t="shared" si="128"/>
        <v>0</v>
      </c>
      <c r="AV198" s="269">
        <f t="shared" si="129"/>
        <v>0</v>
      </c>
      <c r="AW198" s="270">
        <f t="shared" si="130"/>
        <v>0</v>
      </c>
      <c r="AX198" s="270">
        <f t="shared" si="131"/>
        <v>0</v>
      </c>
      <c r="AY198" s="270">
        <f t="shared" si="132"/>
        <v>0</v>
      </c>
      <c r="AZ198" s="269">
        <f t="shared" si="133"/>
        <v>0</v>
      </c>
      <c r="BA198" s="269">
        <f t="shared" si="134"/>
        <v>0</v>
      </c>
      <c r="BB198" s="269">
        <f t="shared" si="135"/>
        <v>0</v>
      </c>
      <c r="BC198" s="270">
        <f t="shared" si="136"/>
        <v>0</v>
      </c>
      <c r="BD198" s="270">
        <f t="shared" si="137"/>
        <v>0</v>
      </c>
      <c r="BE198" s="270">
        <f t="shared" si="138"/>
        <v>0</v>
      </c>
      <c r="BF198" s="269">
        <f t="shared" si="162"/>
        <v>0</v>
      </c>
      <c r="BG198" s="269">
        <f t="shared" si="163"/>
        <v>0</v>
      </c>
      <c r="BH198" s="269">
        <f t="shared" si="164"/>
        <v>0</v>
      </c>
      <c r="BI198" s="269">
        <f t="shared" si="165"/>
        <v>0</v>
      </c>
      <c r="BJ198" s="269">
        <f t="shared" si="166"/>
        <v>0</v>
      </c>
      <c r="BK198" s="60"/>
      <c r="BL198" s="269">
        <f t="shared" si="139"/>
        <v>0</v>
      </c>
      <c r="BM198" s="269">
        <f t="shared" si="140"/>
        <v>0</v>
      </c>
      <c r="BN198" s="269">
        <f t="shared" si="141"/>
        <v>0</v>
      </c>
      <c r="BO198" s="270">
        <f t="shared" si="142"/>
        <v>0</v>
      </c>
      <c r="BP198" s="270">
        <f t="shared" si="143"/>
        <v>0</v>
      </c>
      <c r="BQ198" s="270">
        <f t="shared" si="144"/>
        <v>0</v>
      </c>
      <c r="BR198" s="269">
        <f t="shared" si="145"/>
        <v>0</v>
      </c>
      <c r="BS198" s="269">
        <f t="shared" si="146"/>
        <v>0</v>
      </c>
      <c r="BT198" s="269">
        <f t="shared" si="147"/>
        <v>0</v>
      </c>
      <c r="BU198" s="270">
        <f t="shared" si="148"/>
        <v>0</v>
      </c>
      <c r="BV198" s="270">
        <f t="shared" si="149"/>
        <v>0</v>
      </c>
      <c r="BW198" s="270">
        <f t="shared" si="150"/>
        <v>0</v>
      </c>
      <c r="BX198" s="269">
        <f t="shared" si="167"/>
        <v>0</v>
      </c>
      <c r="BY198" s="269">
        <f t="shared" si="168"/>
        <v>0</v>
      </c>
      <c r="BZ198" s="269">
        <f t="shared" si="169"/>
        <v>0</v>
      </c>
      <c r="CA198" s="269">
        <f t="shared" si="170"/>
        <v>0</v>
      </c>
      <c r="CB198" s="269">
        <f t="shared" si="171"/>
        <v>0</v>
      </c>
      <c r="CC198" s="60"/>
      <c r="CD198" s="271">
        <f t="shared" si="172"/>
        <v>0</v>
      </c>
      <c r="CE198" s="272">
        <f t="shared" si="173"/>
        <v>0</v>
      </c>
      <c r="CF198" s="273">
        <f t="shared" si="174"/>
        <v>0</v>
      </c>
    </row>
    <row r="199" spans="1:84" s="153" customFormat="1" x14ac:dyDescent="0.2">
      <c r="A199" s="249"/>
      <c r="B199" s="183"/>
      <c r="C199" s="182"/>
      <c r="D199" s="184"/>
      <c r="E199" s="257" t="str">
        <f>IF(D199="","",(VLOOKUP(O199,Parametre!$A$15:$B$21,2)))</f>
        <v/>
      </c>
      <c r="F199" s="197"/>
      <c r="G199" s="198"/>
      <c r="H199" s="199"/>
      <c r="I199" s="199"/>
      <c r="J199" s="198"/>
      <c r="K199" s="200"/>
      <c r="L199" s="251"/>
      <c r="M199" s="157"/>
      <c r="N199" s="60"/>
      <c r="O199" s="258" t="str">
        <f t="shared" ref="O199:O262" si="180">IF(A199="","",(WEEKDAY(D199,2)))</f>
        <v/>
      </c>
      <c r="P199" s="259">
        <f t="shared" si="151"/>
        <v>0</v>
      </c>
      <c r="Q199" s="259">
        <f t="shared" si="152"/>
        <v>0</v>
      </c>
      <c r="R199" s="60"/>
      <c r="S199" s="260">
        <f t="shared" ref="S199:S262" si="181">((P199-F199)+(K199-Q199))*24</f>
        <v>0</v>
      </c>
      <c r="T199" s="261"/>
      <c r="U199" s="262">
        <f t="shared" ref="U199:U262" si="182">IF(G199="",H199,G199)</f>
        <v>0</v>
      </c>
      <c r="V199" s="262">
        <f t="shared" ref="V199:V262" si="183">IF(J199="",I199,J199)</f>
        <v>0</v>
      </c>
      <c r="W199" s="60"/>
      <c r="X199" s="263">
        <f t="shared" si="176"/>
        <v>0</v>
      </c>
      <c r="Y199" s="264">
        <f t="shared" si="177"/>
        <v>0</v>
      </c>
      <c r="Z199" s="265"/>
      <c r="AA199" s="263">
        <f t="shared" si="178"/>
        <v>0</v>
      </c>
      <c r="AB199" s="264">
        <f t="shared" si="179"/>
        <v>0</v>
      </c>
      <c r="AC199" s="60"/>
      <c r="AD199" s="60" t="str">
        <f>IF(A199="","",(VLOOKUP(O199,Parametre!$E$2:$F$8,2)))</f>
        <v/>
      </c>
      <c r="AE199" s="60"/>
      <c r="AF199" s="266">
        <f t="shared" si="153"/>
        <v>0</v>
      </c>
      <c r="AG199" s="267">
        <f t="shared" si="154"/>
        <v>0</v>
      </c>
      <c r="AH199" s="267">
        <f t="shared" ref="AH199:AH262" si="184">IF(OR($Y199=0,$AD199&lt;&gt;"hverdag"),0,IF(AND($AB199&gt;8,$AB199&lt;=17),$AB199,IF(AND($Y199&lt;17,$AB199&gt;17),17,0)))</f>
        <v>0</v>
      </c>
      <c r="AI199" s="267">
        <f t="shared" si="155"/>
        <v>0</v>
      </c>
      <c r="AJ199" s="268">
        <f t="shared" si="156"/>
        <v>0</v>
      </c>
      <c r="AK199" s="60"/>
      <c r="AL199" s="266">
        <f t="shared" si="175"/>
        <v>0</v>
      </c>
      <c r="AM199" s="267">
        <f t="shared" si="157"/>
        <v>0</v>
      </c>
      <c r="AN199" s="267">
        <f t="shared" si="158"/>
        <v>0</v>
      </c>
      <c r="AO199" s="267">
        <f t="shared" si="159"/>
        <v>0</v>
      </c>
      <c r="AP199" s="268">
        <f t="shared" si="160"/>
        <v>0</v>
      </c>
      <c r="AQ199" s="60"/>
      <c r="AR199" s="266">
        <f t="shared" si="161"/>
        <v>0</v>
      </c>
      <c r="AS199" s="60"/>
      <c r="AT199" s="269">
        <f t="shared" ref="AT199:AT262" si="185">IF(AND($C199="Døve",$B199="D"),$S199,0)</f>
        <v>0</v>
      </c>
      <c r="AU199" s="269">
        <f t="shared" ref="AU199:AU262" si="186">IF(AND($C199="Døve",$B199="D"),($AI199+$AO199),0)</f>
        <v>0</v>
      </c>
      <c r="AV199" s="269">
        <f t="shared" ref="AV199:AV262" si="187">IF(AND($C199="Døve",$B199="D"),($AF199+$AJ199+$AL199+$AP199+$AR199),0)</f>
        <v>0</v>
      </c>
      <c r="AW199" s="270">
        <f t="shared" ref="AW199:AW262" si="188">IF(AND($C199="Døve",$B199="A"),$S199,0)</f>
        <v>0</v>
      </c>
      <c r="AX199" s="270">
        <f t="shared" ref="AX199:AX262" si="189">IF(AND($C199="Døve",$B199="A"),($AI199+$AO199),0)</f>
        <v>0</v>
      </c>
      <c r="AY199" s="270">
        <f t="shared" ref="AY199:AY262" si="190">IF(AND($C199="Døve",$B199="A"),($AF199+$AJ199+$AL199+$AP199+$AR199),0)</f>
        <v>0</v>
      </c>
      <c r="AZ199" s="269">
        <f t="shared" ref="AZ199:AZ262" si="191">IF(AND($C199="Døve",$B199="U"),$S199,0)</f>
        <v>0</v>
      </c>
      <c r="BA199" s="269">
        <f t="shared" ref="BA199:BA262" si="192">IF(AND($C199="Døve",$B199="U"),($AI199+$AO199),0)</f>
        <v>0</v>
      </c>
      <c r="BB199" s="269">
        <f t="shared" ref="BB199:BB262" si="193">IF(AND($C199="Døve",$B199="U"),($AF199+$AJ199+$AL199+$AP199+$AR199),0)</f>
        <v>0</v>
      </c>
      <c r="BC199" s="270">
        <f t="shared" ref="BC199:BC262" si="194">IF(AND($C199="Døve",$B199="L"),$S199,0)</f>
        <v>0</v>
      </c>
      <c r="BD199" s="270">
        <f t="shared" ref="BD199:BD262" si="195">IF(AND($C199="Døve",$B199="L"),($AI199+$AO199),0)</f>
        <v>0</v>
      </c>
      <c r="BE199" s="270">
        <f t="shared" ref="BE199:BE262" si="196">IF(AND($C199="Døve",$B199="L"),($AF199+$AJ199+$AL199+$AP199+$AR199),0)</f>
        <v>0</v>
      </c>
      <c r="BF199" s="269">
        <f t="shared" si="162"/>
        <v>0</v>
      </c>
      <c r="BG199" s="269">
        <f t="shared" si="163"/>
        <v>0</v>
      </c>
      <c r="BH199" s="269">
        <f t="shared" si="164"/>
        <v>0</v>
      </c>
      <c r="BI199" s="269">
        <f t="shared" si="165"/>
        <v>0</v>
      </c>
      <c r="BJ199" s="269">
        <f t="shared" si="166"/>
        <v>0</v>
      </c>
      <c r="BK199" s="60"/>
      <c r="BL199" s="269">
        <f t="shared" ref="BL199:BL262" si="197">IF(AND($C199="Døvblinde",$B199="D"),$S199,0)</f>
        <v>0</v>
      </c>
      <c r="BM199" s="269">
        <f t="shared" ref="BM199:BM262" si="198">IF(AND($C199="Døvblinde",$B199="D"),($AI199+$AO199),0)</f>
        <v>0</v>
      </c>
      <c r="BN199" s="269">
        <f t="shared" ref="BN199:BN262" si="199">IF(AND($C199="Døvblinde",$B199="D"),($AF199+$AJ199+$AL199+$AP199+$AR199),0)</f>
        <v>0</v>
      </c>
      <c r="BO199" s="270">
        <f t="shared" ref="BO199:BO262" si="200">IF(AND($C199="Døvblinde",$B199="A"),$S199,0)</f>
        <v>0</v>
      </c>
      <c r="BP199" s="270">
        <f t="shared" ref="BP199:BP262" si="201">IF(AND($C199="Døvblinde",$B199="A"),($AI199+$AO199),0)</f>
        <v>0</v>
      </c>
      <c r="BQ199" s="270">
        <f t="shared" ref="BQ199:BQ262" si="202">IF(AND($C199="Døvblinde",$B199="A"),($AF199+$AJ199+$AL199+$AP199+$AR199),0)</f>
        <v>0</v>
      </c>
      <c r="BR199" s="269">
        <f t="shared" ref="BR199:BR262" si="203">IF(AND($C199="Døvblinde",$B199="U"),$S199,0)</f>
        <v>0</v>
      </c>
      <c r="BS199" s="269">
        <f t="shared" ref="BS199:BS262" si="204">IF(AND($C199="Døvblinde",$B199="U"),($AI199+$AO199),0)</f>
        <v>0</v>
      </c>
      <c r="BT199" s="269">
        <f t="shared" ref="BT199:BT262" si="205">IF(AND($C199="Døvblinde",$B199="U"),($AF199+$AJ199+$AL199+$AP199+$AR199),0)</f>
        <v>0</v>
      </c>
      <c r="BU199" s="270">
        <f t="shared" ref="BU199:BU262" si="206">IF(AND($C199="Døvblinde",$B199="L"),$S199,0)</f>
        <v>0</v>
      </c>
      <c r="BV199" s="270">
        <f t="shared" ref="BV199:BV262" si="207">IF(AND($C199="Døvblinde",$B199="L"),($AI199+$AO199),0)</f>
        <v>0</v>
      </c>
      <c r="BW199" s="270">
        <f t="shared" ref="BW199:BW262" si="208">IF(AND($C199="Døvblinde",$B199="L"),($AF199+$AJ199+$AL199+$AP199+$AR199),0)</f>
        <v>0</v>
      </c>
      <c r="BX199" s="269">
        <f t="shared" si="167"/>
        <v>0</v>
      </c>
      <c r="BY199" s="269">
        <f t="shared" si="168"/>
        <v>0</v>
      </c>
      <c r="BZ199" s="269">
        <f t="shared" si="169"/>
        <v>0</v>
      </c>
      <c r="CA199" s="269">
        <f t="shared" si="170"/>
        <v>0</v>
      </c>
      <c r="CB199" s="269">
        <f t="shared" si="171"/>
        <v>0</v>
      </c>
      <c r="CC199" s="60"/>
      <c r="CD199" s="271">
        <f t="shared" si="172"/>
        <v>0</v>
      </c>
      <c r="CE199" s="272">
        <f t="shared" si="173"/>
        <v>0</v>
      </c>
      <c r="CF199" s="273">
        <f t="shared" si="174"/>
        <v>0</v>
      </c>
    </row>
    <row r="200" spans="1:84" s="153" customFormat="1" x14ac:dyDescent="0.2">
      <c r="A200" s="249"/>
      <c r="B200" s="183"/>
      <c r="C200" s="182"/>
      <c r="D200" s="184"/>
      <c r="E200" s="257" t="str">
        <f>IF(D200="","",(VLOOKUP(O200,Parametre!$A$15:$B$21,2)))</f>
        <v/>
      </c>
      <c r="F200" s="197"/>
      <c r="G200" s="198"/>
      <c r="H200" s="199"/>
      <c r="I200" s="199"/>
      <c r="J200" s="198"/>
      <c r="K200" s="200"/>
      <c r="L200" s="251"/>
      <c r="M200" s="157"/>
      <c r="N200" s="60"/>
      <c r="O200" s="258" t="str">
        <f t="shared" si="180"/>
        <v/>
      </c>
      <c r="P200" s="259">
        <f t="shared" ref="P200:P263" si="209">IF(A200="",0,IF(F200="",0,IF(G200="",H200,IF(G200&lt;H200,G200,H200))))</f>
        <v>0</v>
      </c>
      <c r="Q200" s="259">
        <f t="shared" ref="Q200:Q263" si="210">IF(A200="",0,IF(K200="",0,IF(J200="",I200,IF(J200&gt;I200,J200,I200))))</f>
        <v>0</v>
      </c>
      <c r="R200" s="60"/>
      <c r="S200" s="260">
        <f t="shared" si="181"/>
        <v>0</v>
      </c>
      <c r="T200" s="261"/>
      <c r="U200" s="262">
        <f t="shared" si="182"/>
        <v>0</v>
      </c>
      <c r="V200" s="262">
        <f t="shared" si="183"/>
        <v>0</v>
      </c>
      <c r="W200" s="60"/>
      <c r="X200" s="263">
        <f t="shared" si="176"/>
        <v>0</v>
      </c>
      <c r="Y200" s="264">
        <f t="shared" si="177"/>
        <v>0</v>
      </c>
      <c r="Z200" s="265"/>
      <c r="AA200" s="263">
        <f t="shared" si="178"/>
        <v>0</v>
      </c>
      <c r="AB200" s="264">
        <f t="shared" si="179"/>
        <v>0</v>
      </c>
      <c r="AC200" s="60"/>
      <c r="AD200" s="60" t="str">
        <f>IF(A200="","",(VLOOKUP(O200,Parametre!$E$2:$F$8,2)))</f>
        <v/>
      </c>
      <c r="AE200" s="60"/>
      <c r="AF200" s="266">
        <f t="shared" ref="AF200:AF263" si="211">IF(OR($Y200=0, $AD200&lt;&gt;"Hverdag"),0, IF($Y200&gt;8,0,IF(AND($Y200&lt;8,$AB200&lt;=8),($AB200-$Y200),IF(AND($Y200&lt;8,$AB200&gt;8),(8-$Y200),0))))</f>
        <v>0</v>
      </c>
      <c r="AG200" s="267">
        <f t="shared" ref="AG200:AG263" si="212">IF(OR($Y200=0,$AD200&lt;&gt;"hverdag"),0,IF(AND($Y200&gt;=8,$Y200&lt;17),$Y200, IF(AND($Y200&lt;8,$AB200&gt;8),8,0)))</f>
        <v>0</v>
      </c>
      <c r="AH200" s="267">
        <f t="shared" si="184"/>
        <v>0</v>
      </c>
      <c r="AI200" s="267">
        <f t="shared" ref="AI200:AI263" si="213">AH200-AG200</f>
        <v>0</v>
      </c>
      <c r="AJ200" s="268">
        <f t="shared" ref="AJ200:AJ263" si="214">IF(OR($Y200=0, $AD200&lt;&gt;"Hverdag"),0,IF($AB200&lt;17,0,IF(AND($Y200&lt;17,$AB200&gt;=17),$AB200-17,IF($Y200&gt;=17,($AB200-$Y200),0))))</f>
        <v>0</v>
      </c>
      <c r="AK200" s="60"/>
      <c r="AL200" s="266">
        <f t="shared" si="175"/>
        <v>0</v>
      </c>
      <c r="AM200" s="267">
        <f t="shared" ref="AM200:AM263" si="215">IF(OR($Y200=0,$AD200&lt;&gt;"Lørdag"),0,IF(AND($Y200&gt;=8,$Y200&lt;14),$Y200, IF(AND($Y200&lt;8,$AB200&gt;=8),8,0)))</f>
        <v>0</v>
      </c>
      <c r="AN200" s="267">
        <f t="shared" ref="AN200:AN263" si="216">IF(OR($Y200=0,$AD200&lt;&gt;"Lørdag"),0,IF(AND($AB200&gt;=8,$AB200&lt;=14),$AB200,IF(AND($Y200&lt;14,$AB200&gt;14),14,0)))</f>
        <v>0</v>
      </c>
      <c r="AO200" s="267">
        <f t="shared" ref="AO200:AO263" si="217">AN200-AM200</f>
        <v>0</v>
      </c>
      <c r="AP200" s="268">
        <f t="shared" ref="AP200:AP263" si="218">IF(OR($Y200=0, $AD200&lt;&gt;"Lørdag"),0,IF($AB200&lt;14,0,IF(AND($Y200&lt;14,$AB200&gt;=14),$AB200-14,IF($Y200&gt;=14,($AB200-$Y200),0))))</f>
        <v>0</v>
      </c>
      <c r="AQ200" s="60"/>
      <c r="AR200" s="266">
        <f t="shared" ref="AR200:AR263" si="219">IF(AD200="Søndag",(AB200-Y200),0)</f>
        <v>0</v>
      </c>
      <c r="AS200" s="60"/>
      <c r="AT200" s="269">
        <f t="shared" si="185"/>
        <v>0</v>
      </c>
      <c r="AU200" s="269">
        <f t="shared" si="186"/>
        <v>0</v>
      </c>
      <c r="AV200" s="269">
        <f t="shared" si="187"/>
        <v>0</v>
      </c>
      <c r="AW200" s="270">
        <f t="shared" si="188"/>
        <v>0</v>
      </c>
      <c r="AX200" s="270">
        <f t="shared" si="189"/>
        <v>0</v>
      </c>
      <c r="AY200" s="270">
        <f t="shared" si="190"/>
        <v>0</v>
      </c>
      <c r="AZ200" s="269">
        <f t="shared" si="191"/>
        <v>0</v>
      </c>
      <c r="BA200" s="269">
        <f t="shared" si="192"/>
        <v>0</v>
      </c>
      <c r="BB200" s="269">
        <f t="shared" si="193"/>
        <v>0</v>
      </c>
      <c r="BC200" s="270">
        <f t="shared" si="194"/>
        <v>0</v>
      </c>
      <c r="BD200" s="270">
        <f t="shared" si="195"/>
        <v>0</v>
      </c>
      <c r="BE200" s="270">
        <f t="shared" si="196"/>
        <v>0</v>
      </c>
      <c r="BF200" s="269">
        <f t="shared" ref="BF200:BF263" si="220">IF(AND($C200="Døve",$B200="B"),$S200,0)</f>
        <v>0</v>
      </c>
      <c r="BG200" s="269">
        <f t="shared" ref="BG200:BG263" si="221">IF(AND($C200="Døve",$B200="B"),($AI200+$AO200),0)</f>
        <v>0</v>
      </c>
      <c r="BH200" s="269">
        <f t="shared" ref="BH200:BH263" si="222">IF(AND($C200="Døve",$B200="B"),($AF200+$AJ200+$AL200+$AP200+$AR200),0)</f>
        <v>0</v>
      </c>
      <c r="BI200" s="269">
        <f t="shared" ref="BI200:BI263" si="223">IF(AND($C200="Døve",$B200="R"),$S200,0)</f>
        <v>0</v>
      </c>
      <c r="BJ200" s="269">
        <f t="shared" ref="BJ200:BJ263" si="224">IF(AND($C200="Døve",$B200="R"),($AI200+$AO200+$AJ200+$AP200+$AR200),0)</f>
        <v>0</v>
      </c>
      <c r="BK200" s="60"/>
      <c r="BL200" s="269">
        <f t="shared" si="197"/>
        <v>0</v>
      </c>
      <c r="BM200" s="269">
        <f t="shared" si="198"/>
        <v>0</v>
      </c>
      <c r="BN200" s="269">
        <f t="shared" si="199"/>
        <v>0</v>
      </c>
      <c r="BO200" s="270">
        <f t="shared" si="200"/>
        <v>0</v>
      </c>
      <c r="BP200" s="270">
        <f t="shared" si="201"/>
        <v>0</v>
      </c>
      <c r="BQ200" s="270">
        <f t="shared" si="202"/>
        <v>0</v>
      </c>
      <c r="BR200" s="269">
        <f t="shared" si="203"/>
        <v>0</v>
      </c>
      <c r="BS200" s="269">
        <f t="shared" si="204"/>
        <v>0</v>
      </c>
      <c r="BT200" s="269">
        <f t="shared" si="205"/>
        <v>0</v>
      </c>
      <c r="BU200" s="270">
        <f t="shared" si="206"/>
        <v>0</v>
      </c>
      <c r="BV200" s="270">
        <f t="shared" si="207"/>
        <v>0</v>
      </c>
      <c r="BW200" s="270">
        <f t="shared" si="208"/>
        <v>0</v>
      </c>
      <c r="BX200" s="269">
        <f t="shared" ref="BX200:BX263" si="225">IF(AND($C200="Døvblinde",$B200="B"),$S200,0)</f>
        <v>0</v>
      </c>
      <c r="BY200" s="269">
        <f t="shared" ref="BY200:BY263" si="226">IF(AND($C200="Døvblinde",$B200="B"),($AI200+$AO200),0)</f>
        <v>0</v>
      </c>
      <c r="BZ200" s="269">
        <f t="shared" ref="BZ200:BZ263" si="227">IF(AND($C200="Døvblinde",$B200="B"),($AF200+$AJ200+$AL200+$AP200+$AR200),0)</f>
        <v>0</v>
      </c>
      <c r="CA200" s="269">
        <f t="shared" ref="CA200:CA263" si="228">IF(AND($C200="Døvblinde",$B200="R"),$S200,0)</f>
        <v>0</v>
      </c>
      <c r="CB200" s="269">
        <f t="shared" ref="CB200:CB263" si="229">IF(AND($C200="Døvblinde",$B200="R"),($AI200+$AO200+AJ200+$AP200+$AR200),0)</f>
        <v>0</v>
      </c>
      <c r="CC200" s="60"/>
      <c r="CD200" s="271">
        <f t="shared" ref="CD200:CD263" si="230">AI200+AO200</f>
        <v>0</v>
      </c>
      <c r="CE200" s="272">
        <f t="shared" ref="CE200:CE263" si="231">AF200+AJ200+AL200+AP200+AR200</f>
        <v>0</v>
      </c>
      <c r="CF200" s="273">
        <f t="shared" ref="CF200:CF263" si="232">S200</f>
        <v>0</v>
      </c>
    </row>
    <row r="201" spans="1:84" s="153" customFormat="1" x14ac:dyDescent="0.2">
      <c r="A201" s="249"/>
      <c r="B201" s="183"/>
      <c r="C201" s="182"/>
      <c r="D201" s="184"/>
      <c r="E201" s="257" t="str">
        <f>IF(D201="","",(VLOOKUP(O201,Parametre!$A$15:$B$21,2)))</f>
        <v/>
      </c>
      <c r="F201" s="197"/>
      <c r="G201" s="198"/>
      <c r="H201" s="199"/>
      <c r="I201" s="199"/>
      <c r="J201" s="198"/>
      <c r="K201" s="200"/>
      <c r="L201" s="251"/>
      <c r="M201" s="157"/>
      <c r="N201" s="60"/>
      <c r="O201" s="258" t="str">
        <f t="shared" si="180"/>
        <v/>
      </c>
      <c r="P201" s="259">
        <f t="shared" si="209"/>
        <v>0</v>
      </c>
      <c r="Q201" s="259">
        <f t="shared" si="210"/>
        <v>0</v>
      </c>
      <c r="R201" s="60"/>
      <c r="S201" s="260">
        <f t="shared" si="181"/>
        <v>0</v>
      </c>
      <c r="T201" s="261"/>
      <c r="U201" s="262">
        <f t="shared" si="182"/>
        <v>0</v>
      </c>
      <c r="V201" s="262">
        <f t="shared" si="183"/>
        <v>0</v>
      </c>
      <c r="W201" s="60"/>
      <c r="X201" s="263">
        <f t="shared" si="176"/>
        <v>0</v>
      </c>
      <c r="Y201" s="264">
        <f t="shared" si="177"/>
        <v>0</v>
      </c>
      <c r="Z201" s="265"/>
      <c r="AA201" s="263">
        <f t="shared" si="178"/>
        <v>0</v>
      </c>
      <c r="AB201" s="264">
        <f t="shared" si="179"/>
        <v>0</v>
      </c>
      <c r="AC201" s="60"/>
      <c r="AD201" s="60" t="str">
        <f>IF(A201="","",(VLOOKUP(O201,Parametre!$E$2:$F$8,2)))</f>
        <v/>
      </c>
      <c r="AE201" s="60"/>
      <c r="AF201" s="266">
        <f t="shared" si="211"/>
        <v>0</v>
      </c>
      <c r="AG201" s="267">
        <f t="shared" si="212"/>
        <v>0</v>
      </c>
      <c r="AH201" s="267">
        <f t="shared" si="184"/>
        <v>0</v>
      </c>
      <c r="AI201" s="267">
        <f t="shared" si="213"/>
        <v>0</v>
      </c>
      <c r="AJ201" s="268">
        <f t="shared" si="214"/>
        <v>0</v>
      </c>
      <c r="AK201" s="60"/>
      <c r="AL201" s="266">
        <f t="shared" ref="AL201:AL264" si="233">IF(OR($Y201=0, $AD201&lt;&gt;"Lørdag"),0, IF($Y201&gt;8,0,IF(AND($Y201&lt;8,$AB201&lt;=8),($AB201-$Y201),IF(AND($Y201&lt;8,$AB201&gt;8),(8-$Y201),0))))</f>
        <v>0</v>
      </c>
      <c r="AM201" s="267">
        <f t="shared" si="215"/>
        <v>0</v>
      </c>
      <c r="AN201" s="267">
        <f t="shared" si="216"/>
        <v>0</v>
      </c>
      <c r="AO201" s="267">
        <f t="shared" si="217"/>
        <v>0</v>
      </c>
      <c r="AP201" s="268">
        <f t="shared" si="218"/>
        <v>0</v>
      </c>
      <c r="AQ201" s="60"/>
      <c r="AR201" s="266">
        <f t="shared" si="219"/>
        <v>0</v>
      </c>
      <c r="AS201" s="60"/>
      <c r="AT201" s="269">
        <f t="shared" si="185"/>
        <v>0</v>
      </c>
      <c r="AU201" s="269">
        <f t="shared" si="186"/>
        <v>0</v>
      </c>
      <c r="AV201" s="269">
        <f t="shared" si="187"/>
        <v>0</v>
      </c>
      <c r="AW201" s="270">
        <f t="shared" si="188"/>
        <v>0</v>
      </c>
      <c r="AX201" s="270">
        <f t="shared" si="189"/>
        <v>0</v>
      </c>
      <c r="AY201" s="270">
        <f t="shared" si="190"/>
        <v>0</v>
      </c>
      <c r="AZ201" s="269">
        <f t="shared" si="191"/>
        <v>0</v>
      </c>
      <c r="BA201" s="269">
        <f t="shared" si="192"/>
        <v>0</v>
      </c>
      <c r="BB201" s="269">
        <f t="shared" si="193"/>
        <v>0</v>
      </c>
      <c r="BC201" s="270">
        <f t="shared" si="194"/>
        <v>0</v>
      </c>
      <c r="BD201" s="270">
        <f t="shared" si="195"/>
        <v>0</v>
      </c>
      <c r="BE201" s="270">
        <f t="shared" si="196"/>
        <v>0</v>
      </c>
      <c r="BF201" s="269">
        <f t="shared" si="220"/>
        <v>0</v>
      </c>
      <c r="BG201" s="269">
        <f t="shared" si="221"/>
        <v>0</v>
      </c>
      <c r="BH201" s="269">
        <f t="shared" si="222"/>
        <v>0</v>
      </c>
      <c r="BI201" s="269">
        <f t="shared" si="223"/>
        <v>0</v>
      </c>
      <c r="BJ201" s="269">
        <f t="shared" si="224"/>
        <v>0</v>
      </c>
      <c r="BK201" s="60"/>
      <c r="BL201" s="269">
        <f t="shared" si="197"/>
        <v>0</v>
      </c>
      <c r="BM201" s="269">
        <f t="shared" si="198"/>
        <v>0</v>
      </c>
      <c r="BN201" s="269">
        <f t="shared" si="199"/>
        <v>0</v>
      </c>
      <c r="BO201" s="270">
        <f t="shared" si="200"/>
        <v>0</v>
      </c>
      <c r="BP201" s="270">
        <f t="shared" si="201"/>
        <v>0</v>
      </c>
      <c r="BQ201" s="270">
        <f t="shared" si="202"/>
        <v>0</v>
      </c>
      <c r="BR201" s="269">
        <f t="shared" si="203"/>
        <v>0</v>
      </c>
      <c r="BS201" s="269">
        <f t="shared" si="204"/>
        <v>0</v>
      </c>
      <c r="BT201" s="269">
        <f t="shared" si="205"/>
        <v>0</v>
      </c>
      <c r="BU201" s="270">
        <f t="shared" si="206"/>
        <v>0</v>
      </c>
      <c r="BV201" s="270">
        <f t="shared" si="207"/>
        <v>0</v>
      </c>
      <c r="BW201" s="270">
        <f t="shared" si="208"/>
        <v>0</v>
      </c>
      <c r="BX201" s="269">
        <f t="shared" si="225"/>
        <v>0</v>
      </c>
      <c r="BY201" s="269">
        <f t="shared" si="226"/>
        <v>0</v>
      </c>
      <c r="BZ201" s="269">
        <f t="shared" si="227"/>
        <v>0</v>
      </c>
      <c r="CA201" s="269">
        <f t="shared" si="228"/>
        <v>0</v>
      </c>
      <c r="CB201" s="269">
        <f t="shared" si="229"/>
        <v>0</v>
      </c>
      <c r="CC201" s="60"/>
      <c r="CD201" s="271">
        <f t="shared" si="230"/>
        <v>0</v>
      </c>
      <c r="CE201" s="272">
        <f t="shared" si="231"/>
        <v>0</v>
      </c>
      <c r="CF201" s="273">
        <f t="shared" si="232"/>
        <v>0</v>
      </c>
    </row>
    <row r="202" spans="1:84" s="153" customFormat="1" x14ac:dyDescent="0.2">
      <c r="A202" s="249"/>
      <c r="B202" s="183"/>
      <c r="C202" s="182"/>
      <c r="D202" s="184"/>
      <c r="E202" s="257" t="str">
        <f>IF(D202="","",(VLOOKUP(O202,Parametre!$A$15:$B$21,2)))</f>
        <v/>
      </c>
      <c r="F202" s="197"/>
      <c r="G202" s="198"/>
      <c r="H202" s="199"/>
      <c r="I202" s="199"/>
      <c r="J202" s="198"/>
      <c r="K202" s="200"/>
      <c r="L202" s="251"/>
      <c r="M202" s="157"/>
      <c r="N202" s="60"/>
      <c r="O202" s="258" t="str">
        <f t="shared" si="180"/>
        <v/>
      </c>
      <c r="P202" s="259">
        <f t="shared" si="209"/>
        <v>0</v>
      </c>
      <c r="Q202" s="259">
        <f t="shared" si="210"/>
        <v>0</v>
      </c>
      <c r="R202" s="60"/>
      <c r="S202" s="260">
        <f t="shared" si="181"/>
        <v>0</v>
      </c>
      <c r="T202" s="261"/>
      <c r="U202" s="262">
        <f t="shared" si="182"/>
        <v>0</v>
      </c>
      <c r="V202" s="262">
        <f t="shared" si="183"/>
        <v>0</v>
      </c>
      <c r="W202" s="60"/>
      <c r="X202" s="263">
        <f t="shared" si="176"/>
        <v>0</v>
      </c>
      <c r="Y202" s="264">
        <f t="shared" si="177"/>
        <v>0</v>
      </c>
      <c r="Z202" s="265"/>
      <c r="AA202" s="263">
        <f t="shared" si="178"/>
        <v>0</v>
      </c>
      <c r="AB202" s="264">
        <f t="shared" si="179"/>
        <v>0</v>
      </c>
      <c r="AC202" s="60"/>
      <c r="AD202" s="60" t="str">
        <f>IF(A202="","",(VLOOKUP(O202,Parametre!$E$2:$F$8,2)))</f>
        <v/>
      </c>
      <c r="AE202" s="60"/>
      <c r="AF202" s="266">
        <f t="shared" si="211"/>
        <v>0</v>
      </c>
      <c r="AG202" s="267">
        <f t="shared" si="212"/>
        <v>0</v>
      </c>
      <c r="AH202" s="267">
        <f t="shared" si="184"/>
        <v>0</v>
      </c>
      <c r="AI202" s="267">
        <f t="shared" si="213"/>
        <v>0</v>
      </c>
      <c r="AJ202" s="268">
        <f t="shared" si="214"/>
        <v>0</v>
      </c>
      <c r="AK202" s="60"/>
      <c r="AL202" s="266">
        <f t="shared" si="233"/>
        <v>0</v>
      </c>
      <c r="AM202" s="267">
        <f t="shared" si="215"/>
        <v>0</v>
      </c>
      <c r="AN202" s="267">
        <f t="shared" si="216"/>
        <v>0</v>
      </c>
      <c r="AO202" s="267">
        <f t="shared" si="217"/>
        <v>0</v>
      </c>
      <c r="AP202" s="268">
        <f t="shared" si="218"/>
        <v>0</v>
      </c>
      <c r="AQ202" s="60"/>
      <c r="AR202" s="266">
        <f t="shared" si="219"/>
        <v>0</v>
      </c>
      <c r="AS202" s="60"/>
      <c r="AT202" s="269">
        <f t="shared" si="185"/>
        <v>0</v>
      </c>
      <c r="AU202" s="269">
        <f t="shared" si="186"/>
        <v>0</v>
      </c>
      <c r="AV202" s="269">
        <f t="shared" si="187"/>
        <v>0</v>
      </c>
      <c r="AW202" s="270">
        <f t="shared" si="188"/>
        <v>0</v>
      </c>
      <c r="AX202" s="270">
        <f t="shared" si="189"/>
        <v>0</v>
      </c>
      <c r="AY202" s="270">
        <f t="shared" si="190"/>
        <v>0</v>
      </c>
      <c r="AZ202" s="269">
        <f t="shared" si="191"/>
        <v>0</v>
      </c>
      <c r="BA202" s="269">
        <f t="shared" si="192"/>
        <v>0</v>
      </c>
      <c r="BB202" s="269">
        <f t="shared" si="193"/>
        <v>0</v>
      </c>
      <c r="BC202" s="270">
        <f t="shared" si="194"/>
        <v>0</v>
      </c>
      <c r="BD202" s="270">
        <f t="shared" si="195"/>
        <v>0</v>
      </c>
      <c r="BE202" s="270">
        <f t="shared" si="196"/>
        <v>0</v>
      </c>
      <c r="BF202" s="269">
        <f t="shared" si="220"/>
        <v>0</v>
      </c>
      <c r="BG202" s="269">
        <f t="shared" si="221"/>
        <v>0</v>
      </c>
      <c r="BH202" s="269">
        <f t="shared" si="222"/>
        <v>0</v>
      </c>
      <c r="BI202" s="269">
        <f t="shared" si="223"/>
        <v>0</v>
      </c>
      <c r="BJ202" s="269">
        <f t="shared" si="224"/>
        <v>0</v>
      </c>
      <c r="BK202" s="60"/>
      <c r="BL202" s="269">
        <f t="shared" si="197"/>
        <v>0</v>
      </c>
      <c r="BM202" s="269">
        <f t="shared" si="198"/>
        <v>0</v>
      </c>
      <c r="BN202" s="269">
        <f t="shared" si="199"/>
        <v>0</v>
      </c>
      <c r="BO202" s="270">
        <f t="shared" si="200"/>
        <v>0</v>
      </c>
      <c r="BP202" s="270">
        <f t="shared" si="201"/>
        <v>0</v>
      </c>
      <c r="BQ202" s="270">
        <f t="shared" si="202"/>
        <v>0</v>
      </c>
      <c r="BR202" s="269">
        <f t="shared" si="203"/>
        <v>0</v>
      </c>
      <c r="BS202" s="269">
        <f t="shared" si="204"/>
        <v>0</v>
      </c>
      <c r="BT202" s="269">
        <f t="shared" si="205"/>
        <v>0</v>
      </c>
      <c r="BU202" s="270">
        <f t="shared" si="206"/>
        <v>0</v>
      </c>
      <c r="BV202" s="270">
        <f t="shared" si="207"/>
        <v>0</v>
      </c>
      <c r="BW202" s="270">
        <f t="shared" si="208"/>
        <v>0</v>
      </c>
      <c r="BX202" s="269">
        <f t="shared" si="225"/>
        <v>0</v>
      </c>
      <c r="BY202" s="269">
        <f t="shared" si="226"/>
        <v>0</v>
      </c>
      <c r="BZ202" s="269">
        <f t="shared" si="227"/>
        <v>0</v>
      </c>
      <c r="CA202" s="269">
        <f t="shared" si="228"/>
        <v>0</v>
      </c>
      <c r="CB202" s="269">
        <f t="shared" si="229"/>
        <v>0</v>
      </c>
      <c r="CC202" s="60"/>
      <c r="CD202" s="271">
        <f t="shared" si="230"/>
        <v>0</v>
      </c>
      <c r="CE202" s="272">
        <f t="shared" si="231"/>
        <v>0</v>
      </c>
      <c r="CF202" s="273">
        <f t="shared" si="232"/>
        <v>0</v>
      </c>
    </row>
    <row r="203" spans="1:84" s="153" customFormat="1" x14ac:dyDescent="0.2">
      <c r="A203" s="249"/>
      <c r="B203" s="183"/>
      <c r="C203" s="182"/>
      <c r="D203" s="184"/>
      <c r="E203" s="257" t="str">
        <f>IF(D203="","",(VLOOKUP(O203,Parametre!$A$15:$B$21,2)))</f>
        <v/>
      </c>
      <c r="F203" s="197"/>
      <c r="G203" s="198"/>
      <c r="H203" s="199"/>
      <c r="I203" s="199"/>
      <c r="J203" s="198"/>
      <c r="K203" s="200"/>
      <c r="L203" s="251"/>
      <c r="M203" s="157"/>
      <c r="N203" s="60"/>
      <c r="O203" s="258" t="str">
        <f t="shared" si="180"/>
        <v/>
      </c>
      <c r="P203" s="259">
        <f t="shared" si="209"/>
        <v>0</v>
      </c>
      <c r="Q203" s="259">
        <f t="shared" si="210"/>
        <v>0</v>
      </c>
      <c r="R203" s="60"/>
      <c r="S203" s="260">
        <f t="shared" si="181"/>
        <v>0</v>
      </c>
      <c r="T203" s="261"/>
      <c r="U203" s="262">
        <f t="shared" si="182"/>
        <v>0</v>
      </c>
      <c r="V203" s="262">
        <f t="shared" si="183"/>
        <v>0</v>
      </c>
      <c r="W203" s="60"/>
      <c r="X203" s="263">
        <f t="shared" si="176"/>
        <v>0</v>
      </c>
      <c r="Y203" s="264">
        <f t="shared" si="177"/>
        <v>0</v>
      </c>
      <c r="Z203" s="265"/>
      <c r="AA203" s="263">
        <f t="shared" si="178"/>
        <v>0</v>
      </c>
      <c r="AB203" s="264">
        <f t="shared" si="179"/>
        <v>0</v>
      </c>
      <c r="AC203" s="60"/>
      <c r="AD203" s="60" t="str">
        <f>IF(A203="","",(VLOOKUP(O203,Parametre!$E$2:$F$8,2)))</f>
        <v/>
      </c>
      <c r="AE203" s="60"/>
      <c r="AF203" s="266">
        <f t="shared" si="211"/>
        <v>0</v>
      </c>
      <c r="AG203" s="267">
        <f t="shared" si="212"/>
        <v>0</v>
      </c>
      <c r="AH203" s="267">
        <f t="shared" si="184"/>
        <v>0</v>
      </c>
      <c r="AI203" s="267">
        <f t="shared" si="213"/>
        <v>0</v>
      </c>
      <c r="AJ203" s="268">
        <f t="shared" si="214"/>
        <v>0</v>
      </c>
      <c r="AK203" s="60"/>
      <c r="AL203" s="266">
        <f t="shared" si="233"/>
        <v>0</v>
      </c>
      <c r="AM203" s="267">
        <f t="shared" si="215"/>
        <v>0</v>
      </c>
      <c r="AN203" s="267">
        <f t="shared" si="216"/>
        <v>0</v>
      </c>
      <c r="AO203" s="267">
        <f t="shared" si="217"/>
        <v>0</v>
      </c>
      <c r="AP203" s="268">
        <f t="shared" si="218"/>
        <v>0</v>
      </c>
      <c r="AQ203" s="60"/>
      <c r="AR203" s="266">
        <f t="shared" si="219"/>
        <v>0</v>
      </c>
      <c r="AS203" s="60"/>
      <c r="AT203" s="269">
        <f t="shared" si="185"/>
        <v>0</v>
      </c>
      <c r="AU203" s="269">
        <f t="shared" si="186"/>
        <v>0</v>
      </c>
      <c r="AV203" s="269">
        <f t="shared" si="187"/>
        <v>0</v>
      </c>
      <c r="AW203" s="270">
        <f t="shared" si="188"/>
        <v>0</v>
      </c>
      <c r="AX203" s="270">
        <f t="shared" si="189"/>
        <v>0</v>
      </c>
      <c r="AY203" s="270">
        <f t="shared" si="190"/>
        <v>0</v>
      </c>
      <c r="AZ203" s="269">
        <f t="shared" si="191"/>
        <v>0</v>
      </c>
      <c r="BA203" s="269">
        <f t="shared" si="192"/>
        <v>0</v>
      </c>
      <c r="BB203" s="269">
        <f t="shared" si="193"/>
        <v>0</v>
      </c>
      <c r="BC203" s="270">
        <f t="shared" si="194"/>
        <v>0</v>
      </c>
      <c r="BD203" s="270">
        <f t="shared" si="195"/>
        <v>0</v>
      </c>
      <c r="BE203" s="270">
        <f t="shared" si="196"/>
        <v>0</v>
      </c>
      <c r="BF203" s="269">
        <f t="shared" si="220"/>
        <v>0</v>
      </c>
      <c r="BG203" s="269">
        <f t="shared" si="221"/>
        <v>0</v>
      </c>
      <c r="BH203" s="269">
        <f t="shared" si="222"/>
        <v>0</v>
      </c>
      <c r="BI203" s="269">
        <f t="shared" si="223"/>
        <v>0</v>
      </c>
      <c r="BJ203" s="269">
        <f t="shared" si="224"/>
        <v>0</v>
      </c>
      <c r="BK203" s="60"/>
      <c r="BL203" s="269">
        <f t="shared" si="197"/>
        <v>0</v>
      </c>
      <c r="BM203" s="269">
        <f t="shared" si="198"/>
        <v>0</v>
      </c>
      <c r="BN203" s="269">
        <f t="shared" si="199"/>
        <v>0</v>
      </c>
      <c r="BO203" s="270">
        <f t="shared" si="200"/>
        <v>0</v>
      </c>
      <c r="BP203" s="270">
        <f t="shared" si="201"/>
        <v>0</v>
      </c>
      <c r="BQ203" s="270">
        <f t="shared" si="202"/>
        <v>0</v>
      </c>
      <c r="BR203" s="269">
        <f t="shared" si="203"/>
        <v>0</v>
      </c>
      <c r="BS203" s="269">
        <f t="shared" si="204"/>
        <v>0</v>
      </c>
      <c r="BT203" s="269">
        <f t="shared" si="205"/>
        <v>0</v>
      </c>
      <c r="BU203" s="270">
        <f t="shared" si="206"/>
        <v>0</v>
      </c>
      <c r="BV203" s="270">
        <f t="shared" si="207"/>
        <v>0</v>
      </c>
      <c r="BW203" s="270">
        <f t="shared" si="208"/>
        <v>0</v>
      </c>
      <c r="BX203" s="269">
        <f t="shared" si="225"/>
        <v>0</v>
      </c>
      <c r="BY203" s="269">
        <f t="shared" si="226"/>
        <v>0</v>
      </c>
      <c r="BZ203" s="269">
        <f t="shared" si="227"/>
        <v>0</v>
      </c>
      <c r="CA203" s="269">
        <f t="shared" si="228"/>
        <v>0</v>
      </c>
      <c r="CB203" s="269">
        <f t="shared" si="229"/>
        <v>0</v>
      </c>
      <c r="CC203" s="60"/>
      <c r="CD203" s="271">
        <f t="shared" si="230"/>
        <v>0</v>
      </c>
      <c r="CE203" s="272">
        <f t="shared" si="231"/>
        <v>0</v>
      </c>
      <c r="CF203" s="273">
        <f t="shared" si="232"/>
        <v>0</v>
      </c>
    </row>
    <row r="204" spans="1:84" s="153" customFormat="1" x14ac:dyDescent="0.2">
      <c r="A204" s="249"/>
      <c r="B204" s="183"/>
      <c r="C204" s="182"/>
      <c r="D204" s="184"/>
      <c r="E204" s="257" t="str">
        <f>IF(D204="","",(VLOOKUP(O204,Parametre!$A$15:$B$21,2)))</f>
        <v/>
      </c>
      <c r="F204" s="197"/>
      <c r="G204" s="198"/>
      <c r="H204" s="199"/>
      <c r="I204" s="199"/>
      <c r="J204" s="198"/>
      <c r="K204" s="200"/>
      <c r="L204" s="251"/>
      <c r="M204" s="157" t="s">
        <v>56</v>
      </c>
      <c r="N204" s="60"/>
      <c r="O204" s="258" t="str">
        <f t="shared" si="180"/>
        <v/>
      </c>
      <c r="P204" s="259">
        <f t="shared" si="209"/>
        <v>0</v>
      </c>
      <c r="Q204" s="259">
        <f t="shared" si="210"/>
        <v>0</v>
      </c>
      <c r="R204" s="60"/>
      <c r="S204" s="260">
        <f t="shared" si="181"/>
        <v>0</v>
      </c>
      <c r="T204" s="261"/>
      <c r="U204" s="262">
        <f t="shared" si="182"/>
        <v>0</v>
      </c>
      <c r="V204" s="262">
        <f t="shared" si="183"/>
        <v>0</v>
      </c>
      <c r="W204" s="60"/>
      <c r="X204" s="263">
        <f t="shared" si="176"/>
        <v>0</v>
      </c>
      <c r="Y204" s="264">
        <f t="shared" si="177"/>
        <v>0</v>
      </c>
      <c r="Z204" s="265"/>
      <c r="AA204" s="263">
        <f t="shared" si="178"/>
        <v>0</v>
      </c>
      <c r="AB204" s="264">
        <f t="shared" si="179"/>
        <v>0</v>
      </c>
      <c r="AC204" s="60"/>
      <c r="AD204" s="60" t="str">
        <f>IF(A204="","",(VLOOKUP(O204,Parametre!$E$2:$F$8,2)))</f>
        <v/>
      </c>
      <c r="AE204" s="60"/>
      <c r="AF204" s="266">
        <f t="shared" si="211"/>
        <v>0</v>
      </c>
      <c r="AG204" s="267">
        <f t="shared" si="212"/>
        <v>0</v>
      </c>
      <c r="AH204" s="267">
        <f t="shared" si="184"/>
        <v>0</v>
      </c>
      <c r="AI204" s="267">
        <f t="shared" si="213"/>
        <v>0</v>
      </c>
      <c r="AJ204" s="268">
        <f t="shared" si="214"/>
        <v>0</v>
      </c>
      <c r="AK204" s="60"/>
      <c r="AL204" s="266">
        <f t="shared" si="233"/>
        <v>0</v>
      </c>
      <c r="AM204" s="267">
        <f t="shared" si="215"/>
        <v>0</v>
      </c>
      <c r="AN204" s="267">
        <f t="shared" si="216"/>
        <v>0</v>
      </c>
      <c r="AO204" s="267">
        <f t="shared" si="217"/>
        <v>0</v>
      </c>
      <c r="AP204" s="268">
        <f t="shared" si="218"/>
        <v>0</v>
      </c>
      <c r="AQ204" s="60"/>
      <c r="AR204" s="266">
        <f t="shared" si="219"/>
        <v>0</v>
      </c>
      <c r="AS204" s="60"/>
      <c r="AT204" s="269">
        <f t="shared" si="185"/>
        <v>0</v>
      </c>
      <c r="AU204" s="269">
        <f t="shared" si="186"/>
        <v>0</v>
      </c>
      <c r="AV204" s="269">
        <f t="shared" si="187"/>
        <v>0</v>
      </c>
      <c r="AW204" s="270">
        <f t="shared" si="188"/>
        <v>0</v>
      </c>
      <c r="AX204" s="270">
        <f t="shared" si="189"/>
        <v>0</v>
      </c>
      <c r="AY204" s="270">
        <f t="shared" si="190"/>
        <v>0</v>
      </c>
      <c r="AZ204" s="269">
        <f t="shared" si="191"/>
        <v>0</v>
      </c>
      <c r="BA204" s="269">
        <f t="shared" si="192"/>
        <v>0</v>
      </c>
      <c r="BB204" s="269">
        <f t="shared" si="193"/>
        <v>0</v>
      </c>
      <c r="BC204" s="270">
        <f t="shared" si="194"/>
        <v>0</v>
      </c>
      <c r="BD204" s="270">
        <f t="shared" si="195"/>
        <v>0</v>
      </c>
      <c r="BE204" s="270">
        <f t="shared" si="196"/>
        <v>0</v>
      </c>
      <c r="BF204" s="269">
        <f t="shared" si="220"/>
        <v>0</v>
      </c>
      <c r="BG204" s="269">
        <f t="shared" si="221"/>
        <v>0</v>
      </c>
      <c r="BH204" s="269">
        <f t="shared" si="222"/>
        <v>0</v>
      </c>
      <c r="BI204" s="269">
        <f t="shared" si="223"/>
        <v>0</v>
      </c>
      <c r="BJ204" s="269">
        <f t="shared" si="224"/>
        <v>0</v>
      </c>
      <c r="BK204" s="60"/>
      <c r="BL204" s="269">
        <f t="shared" si="197"/>
        <v>0</v>
      </c>
      <c r="BM204" s="269">
        <f t="shared" si="198"/>
        <v>0</v>
      </c>
      <c r="BN204" s="269">
        <f t="shared" si="199"/>
        <v>0</v>
      </c>
      <c r="BO204" s="270">
        <f t="shared" si="200"/>
        <v>0</v>
      </c>
      <c r="BP204" s="270">
        <f t="shared" si="201"/>
        <v>0</v>
      </c>
      <c r="BQ204" s="270">
        <f t="shared" si="202"/>
        <v>0</v>
      </c>
      <c r="BR204" s="269">
        <f t="shared" si="203"/>
        <v>0</v>
      </c>
      <c r="BS204" s="269">
        <f t="shared" si="204"/>
        <v>0</v>
      </c>
      <c r="BT204" s="269">
        <f t="shared" si="205"/>
        <v>0</v>
      </c>
      <c r="BU204" s="270">
        <f t="shared" si="206"/>
        <v>0</v>
      </c>
      <c r="BV204" s="270">
        <f t="shared" si="207"/>
        <v>0</v>
      </c>
      <c r="BW204" s="270">
        <f t="shared" si="208"/>
        <v>0</v>
      </c>
      <c r="BX204" s="269">
        <f t="shared" si="225"/>
        <v>0</v>
      </c>
      <c r="BY204" s="269">
        <f t="shared" si="226"/>
        <v>0</v>
      </c>
      <c r="BZ204" s="269">
        <f t="shared" si="227"/>
        <v>0</v>
      </c>
      <c r="CA204" s="269">
        <f t="shared" si="228"/>
        <v>0</v>
      </c>
      <c r="CB204" s="269">
        <f t="shared" si="229"/>
        <v>0</v>
      </c>
      <c r="CC204" s="60"/>
      <c r="CD204" s="271">
        <f t="shared" si="230"/>
        <v>0</v>
      </c>
      <c r="CE204" s="272">
        <f t="shared" si="231"/>
        <v>0</v>
      </c>
      <c r="CF204" s="273">
        <f t="shared" si="232"/>
        <v>0</v>
      </c>
    </row>
    <row r="205" spans="1:84" s="153" customFormat="1" x14ac:dyDescent="0.2">
      <c r="A205" s="249"/>
      <c r="B205" s="183"/>
      <c r="C205" s="182"/>
      <c r="D205" s="184"/>
      <c r="E205" s="257" t="str">
        <f>IF(D205="","",(VLOOKUP(O205,Parametre!$A$15:$B$21,2)))</f>
        <v/>
      </c>
      <c r="F205" s="197"/>
      <c r="G205" s="198"/>
      <c r="H205" s="199"/>
      <c r="I205" s="199"/>
      <c r="J205" s="198"/>
      <c r="K205" s="200"/>
      <c r="L205" s="251"/>
      <c r="M205" s="157" t="s">
        <v>57</v>
      </c>
      <c r="N205" s="60"/>
      <c r="O205" s="258" t="str">
        <f t="shared" si="180"/>
        <v/>
      </c>
      <c r="P205" s="259">
        <f t="shared" si="209"/>
        <v>0</v>
      </c>
      <c r="Q205" s="259">
        <f t="shared" si="210"/>
        <v>0</v>
      </c>
      <c r="R205" s="60"/>
      <c r="S205" s="260">
        <f t="shared" si="181"/>
        <v>0</v>
      </c>
      <c r="T205" s="261"/>
      <c r="U205" s="262">
        <f t="shared" si="182"/>
        <v>0</v>
      </c>
      <c r="V205" s="262">
        <f t="shared" si="183"/>
        <v>0</v>
      </c>
      <c r="W205" s="60"/>
      <c r="X205" s="263">
        <f t="shared" si="176"/>
        <v>0</v>
      </c>
      <c r="Y205" s="264">
        <f t="shared" si="177"/>
        <v>0</v>
      </c>
      <c r="Z205" s="265"/>
      <c r="AA205" s="263">
        <f t="shared" si="178"/>
        <v>0</v>
      </c>
      <c r="AB205" s="264">
        <f t="shared" si="179"/>
        <v>0</v>
      </c>
      <c r="AC205" s="60"/>
      <c r="AD205" s="60" t="str">
        <f>IF(A205="","",(VLOOKUP(O205,Parametre!$E$2:$F$8,2)))</f>
        <v/>
      </c>
      <c r="AE205" s="60"/>
      <c r="AF205" s="266">
        <f t="shared" si="211"/>
        <v>0</v>
      </c>
      <c r="AG205" s="267">
        <f t="shared" si="212"/>
        <v>0</v>
      </c>
      <c r="AH205" s="267">
        <f t="shared" si="184"/>
        <v>0</v>
      </c>
      <c r="AI205" s="267">
        <f t="shared" si="213"/>
        <v>0</v>
      </c>
      <c r="AJ205" s="268">
        <f t="shared" si="214"/>
        <v>0</v>
      </c>
      <c r="AK205" s="60"/>
      <c r="AL205" s="266">
        <f t="shared" si="233"/>
        <v>0</v>
      </c>
      <c r="AM205" s="267">
        <f t="shared" si="215"/>
        <v>0</v>
      </c>
      <c r="AN205" s="267">
        <f t="shared" si="216"/>
        <v>0</v>
      </c>
      <c r="AO205" s="267">
        <f t="shared" si="217"/>
        <v>0</v>
      </c>
      <c r="AP205" s="268">
        <f t="shared" si="218"/>
        <v>0</v>
      </c>
      <c r="AQ205" s="60"/>
      <c r="AR205" s="266">
        <f t="shared" si="219"/>
        <v>0</v>
      </c>
      <c r="AS205" s="60"/>
      <c r="AT205" s="269">
        <f t="shared" si="185"/>
        <v>0</v>
      </c>
      <c r="AU205" s="269">
        <f t="shared" si="186"/>
        <v>0</v>
      </c>
      <c r="AV205" s="269">
        <f t="shared" si="187"/>
        <v>0</v>
      </c>
      <c r="AW205" s="270">
        <f t="shared" si="188"/>
        <v>0</v>
      </c>
      <c r="AX205" s="270">
        <f t="shared" si="189"/>
        <v>0</v>
      </c>
      <c r="AY205" s="270">
        <f t="shared" si="190"/>
        <v>0</v>
      </c>
      <c r="AZ205" s="269">
        <f t="shared" si="191"/>
        <v>0</v>
      </c>
      <c r="BA205" s="269">
        <f t="shared" si="192"/>
        <v>0</v>
      </c>
      <c r="BB205" s="269">
        <f t="shared" si="193"/>
        <v>0</v>
      </c>
      <c r="BC205" s="270">
        <f t="shared" si="194"/>
        <v>0</v>
      </c>
      <c r="BD205" s="270">
        <f t="shared" si="195"/>
        <v>0</v>
      </c>
      <c r="BE205" s="270">
        <f t="shared" si="196"/>
        <v>0</v>
      </c>
      <c r="BF205" s="269">
        <f t="shared" si="220"/>
        <v>0</v>
      </c>
      <c r="BG205" s="269">
        <f t="shared" si="221"/>
        <v>0</v>
      </c>
      <c r="BH205" s="269">
        <f t="shared" si="222"/>
        <v>0</v>
      </c>
      <c r="BI205" s="269">
        <f t="shared" si="223"/>
        <v>0</v>
      </c>
      <c r="BJ205" s="269">
        <f t="shared" si="224"/>
        <v>0</v>
      </c>
      <c r="BK205" s="60"/>
      <c r="BL205" s="269">
        <f t="shared" si="197"/>
        <v>0</v>
      </c>
      <c r="BM205" s="269">
        <f t="shared" si="198"/>
        <v>0</v>
      </c>
      <c r="BN205" s="269">
        <f t="shared" si="199"/>
        <v>0</v>
      </c>
      <c r="BO205" s="270">
        <f t="shared" si="200"/>
        <v>0</v>
      </c>
      <c r="BP205" s="270">
        <f t="shared" si="201"/>
        <v>0</v>
      </c>
      <c r="BQ205" s="270">
        <f t="shared" si="202"/>
        <v>0</v>
      </c>
      <c r="BR205" s="269">
        <f t="shared" si="203"/>
        <v>0</v>
      </c>
      <c r="BS205" s="269">
        <f t="shared" si="204"/>
        <v>0</v>
      </c>
      <c r="BT205" s="269">
        <f t="shared" si="205"/>
        <v>0</v>
      </c>
      <c r="BU205" s="270">
        <f t="shared" si="206"/>
        <v>0</v>
      </c>
      <c r="BV205" s="270">
        <f t="shared" si="207"/>
        <v>0</v>
      </c>
      <c r="BW205" s="270">
        <f t="shared" si="208"/>
        <v>0</v>
      </c>
      <c r="BX205" s="269">
        <f t="shared" si="225"/>
        <v>0</v>
      </c>
      <c r="BY205" s="269">
        <f t="shared" si="226"/>
        <v>0</v>
      </c>
      <c r="BZ205" s="269">
        <f t="shared" si="227"/>
        <v>0</v>
      </c>
      <c r="CA205" s="269">
        <f t="shared" si="228"/>
        <v>0</v>
      </c>
      <c r="CB205" s="269">
        <f t="shared" si="229"/>
        <v>0</v>
      </c>
      <c r="CC205" s="60"/>
      <c r="CD205" s="271">
        <f t="shared" si="230"/>
        <v>0</v>
      </c>
      <c r="CE205" s="272">
        <f t="shared" si="231"/>
        <v>0</v>
      </c>
      <c r="CF205" s="273">
        <f t="shared" si="232"/>
        <v>0</v>
      </c>
    </row>
    <row r="206" spans="1:84" s="153" customFormat="1" x14ac:dyDescent="0.2">
      <c r="A206" s="249"/>
      <c r="B206" s="183"/>
      <c r="C206" s="182"/>
      <c r="D206" s="184"/>
      <c r="E206" s="257" t="str">
        <f>IF(D206="","",(VLOOKUP(O206,Parametre!$A$15:$B$21,2)))</f>
        <v/>
      </c>
      <c r="F206" s="197"/>
      <c r="G206" s="198"/>
      <c r="H206" s="199"/>
      <c r="I206" s="199"/>
      <c r="J206" s="198"/>
      <c r="K206" s="200"/>
      <c r="L206" s="251"/>
      <c r="M206" s="157" t="s">
        <v>58</v>
      </c>
      <c r="N206" s="60"/>
      <c r="O206" s="258" t="str">
        <f t="shared" si="180"/>
        <v/>
      </c>
      <c r="P206" s="259">
        <f t="shared" si="209"/>
        <v>0</v>
      </c>
      <c r="Q206" s="259">
        <f t="shared" si="210"/>
        <v>0</v>
      </c>
      <c r="R206" s="60"/>
      <c r="S206" s="260">
        <f t="shared" si="181"/>
        <v>0</v>
      </c>
      <c r="T206" s="261"/>
      <c r="U206" s="262">
        <f t="shared" si="182"/>
        <v>0</v>
      </c>
      <c r="V206" s="262">
        <f t="shared" si="183"/>
        <v>0</v>
      </c>
      <c r="W206" s="60"/>
      <c r="X206" s="263">
        <f t="shared" si="176"/>
        <v>0</v>
      </c>
      <c r="Y206" s="264">
        <f t="shared" si="177"/>
        <v>0</v>
      </c>
      <c r="Z206" s="265"/>
      <c r="AA206" s="263">
        <f t="shared" si="178"/>
        <v>0</v>
      </c>
      <c r="AB206" s="264">
        <f t="shared" si="179"/>
        <v>0</v>
      </c>
      <c r="AC206" s="60"/>
      <c r="AD206" s="60" t="str">
        <f>IF(A206="","",(VLOOKUP(O206,Parametre!$E$2:$F$8,2)))</f>
        <v/>
      </c>
      <c r="AE206" s="60"/>
      <c r="AF206" s="266">
        <f t="shared" si="211"/>
        <v>0</v>
      </c>
      <c r="AG206" s="267">
        <f t="shared" si="212"/>
        <v>0</v>
      </c>
      <c r="AH206" s="267">
        <f t="shared" si="184"/>
        <v>0</v>
      </c>
      <c r="AI206" s="267">
        <f t="shared" si="213"/>
        <v>0</v>
      </c>
      <c r="AJ206" s="268">
        <f t="shared" si="214"/>
        <v>0</v>
      </c>
      <c r="AK206" s="60"/>
      <c r="AL206" s="266">
        <f t="shared" si="233"/>
        <v>0</v>
      </c>
      <c r="AM206" s="267">
        <f t="shared" si="215"/>
        <v>0</v>
      </c>
      <c r="AN206" s="267">
        <f t="shared" si="216"/>
        <v>0</v>
      </c>
      <c r="AO206" s="267">
        <f t="shared" si="217"/>
        <v>0</v>
      </c>
      <c r="AP206" s="268">
        <f t="shared" si="218"/>
        <v>0</v>
      </c>
      <c r="AQ206" s="60"/>
      <c r="AR206" s="266">
        <f t="shared" si="219"/>
        <v>0</v>
      </c>
      <c r="AS206" s="60"/>
      <c r="AT206" s="269">
        <f t="shared" si="185"/>
        <v>0</v>
      </c>
      <c r="AU206" s="269">
        <f t="shared" si="186"/>
        <v>0</v>
      </c>
      <c r="AV206" s="269">
        <f t="shared" si="187"/>
        <v>0</v>
      </c>
      <c r="AW206" s="270">
        <f t="shared" si="188"/>
        <v>0</v>
      </c>
      <c r="AX206" s="270">
        <f t="shared" si="189"/>
        <v>0</v>
      </c>
      <c r="AY206" s="270">
        <f t="shared" si="190"/>
        <v>0</v>
      </c>
      <c r="AZ206" s="269">
        <f t="shared" si="191"/>
        <v>0</v>
      </c>
      <c r="BA206" s="269">
        <f t="shared" si="192"/>
        <v>0</v>
      </c>
      <c r="BB206" s="269">
        <f t="shared" si="193"/>
        <v>0</v>
      </c>
      <c r="BC206" s="270">
        <f t="shared" si="194"/>
        <v>0</v>
      </c>
      <c r="BD206" s="270">
        <f t="shared" si="195"/>
        <v>0</v>
      </c>
      <c r="BE206" s="270">
        <f t="shared" si="196"/>
        <v>0</v>
      </c>
      <c r="BF206" s="269">
        <f t="shared" si="220"/>
        <v>0</v>
      </c>
      <c r="BG206" s="269">
        <f t="shared" si="221"/>
        <v>0</v>
      </c>
      <c r="BH206" s="269">
        <f t="shared" si="222"/>
        <v>0</v>
      </c>
      <c r="BI206" s="269">
        <f t="shared" si="223"/>
        <v>0</v>
      </c>
      <c r="BJ206" s="269">
        <f t="shared" si="224"/>
        <v>0</v>
      </c>
      <c r="BK206" s="60"/>
      <c r="BL206" s="269">
        <f t="shared" si="197"/>
        <v>0</v>
      </c>
      <c r="BM206" s="269">
        <f t="shared" si="198"/>
        <v>0</v>
      </c>
      <c r="BN206" s="269">
        <f t="shared" si="199"/>
        <v>0</v>
      </c>
      <c r="BO206" s="270">
        <f t="shared" si="200"/>
        <v>0</v>
      </c>
      <c r="BP206" s="270">
        <f t="shared" si="201"/>
        <v>0</v>
      </c>
      <c r="BQ206" s="270">
        <f t="shared" si="202"/>
        <v>0</v>
      </c>
      <c r="BR206" s="269">
        <f t="shared" si="203"/>
        <v>0</v>
      </c>
      <c r="BS206" s="269">
        <f t="shared" si="204"/>
        <v>0</v>
      </c>
      <c r="BT206" s="269">
        <f t="shared" si="205"/>
        <v>0</v>
      </c>
      <c r="BU206" s="270">
        <f t="shared" si="206"/>
        <v>0</v>
      </c>
      <c r="BV206" s="270">
        <f t="shared" si="207"/>
        <v>0</v>
      </c>
      <c r="BW206" s="270">
        <f t="shared" si="208"/>
        <v>0</v>
      </c>
      <c r="BX206" s="269">
        <f t="shared" si="225"/>
        <v>0</v>
      </c>
      <c r="BY206" s="269">
        <f t="shared" si="226"/>
        <v>0</v>
      </c>
      <c r="BZ206" s="269">
        <f t="shared" si="227"/>
        <v>0</v>
      </c>
      <c r="CA206" s="269">
        <f t="shared" si="228"/>
        <v>0</v>
      </c>
      <c r="CB206" s="269">
        <f t="shared" si="229"/>
        <v>0</v>
      </c>
      <c r="CC206" s="60"/>
      <c r="CD206" s="271">
        <f t="shared" si="230"/>
        <v>0</v>
      </c>
      <c r="CE206" s="272">
        <f t="shared" si="231"/>
        <v>0</v>
      </c>
      <c r="CF206" s="273">
        <f t="shared" si="232"/>
        <v>0</v>
      </c>
    </row>
    <row r="207" spans="1:84" s="153" customFormat="1" x14ac:dyDescent="0.2">
      <c r="A207" s="249"/>
      <c r="B207" s="183"/>
      <c r="C207" s="182"/>
      <c r="D207" s="184"/>
      <c r="E207" s="257" t="str">
        <f>IF(D207="","",(VLOOKUP(O207,Parametre!$A$15:$B$21,2)))</f>
        <v/>
      </c>
      <c r="F207" s="197"/>
      <c r="G207" s="198"/>
      <c r="H207" s="199"/>
      <c r="I207" s="199"/>
      <c r="J207" s="198"/>
      <c r="K207" s="200"/>
      <c r="L207" s="251"/>
      <c r="M207" s="157" t="s">
        <v>59</v>
      </c>
      <c r="N207" s="60"/>
      <c r="O207" s="258" t="str">
        <f t="shared" si="180"/>
        <v/>
      </c>
      <c r="P207" s="259">
        <f t="shared" si="209"/>
        <v>0</v>
      </c>
      <c r="Q207" s="259">
        <f t="shared" si="210"/>
        <v>0</v>
      </c>
      <c r="R207" s="60"/>
      <c r="S207" s="260">
        <f t="shared" si="181"/>
        <v>0</v>
      </c>
      <c r="T207" s="261"/>
      <c r="U207" s="262">
        <f t="shared" si="182"/>
        <v>0</v>
      </c>
      <c r="V207" s="262">
        <f t="shared" si="183"/>
        <v>0</v>
      </c>
      <c r="W207" s="60"/>
      <c r="X207" s="263">
        <f t="shared" ref="X207:X270" si="234">U207</f>
        <v>0</v>
      </c>
      <c r="Y207" s="264">
        <f t="shared" ref="Y207:Y270" si="235">X207*24</f>
        <v>0</v>
      </c>
      <c r="Z207" s="265"/>
      <c r="AA207" s="263">
        <f t="shared" ref="AA207:AA270" si="236">V207</f>
        <v>0</v>
      </c>
      <c r="AB207" s="264">
        <f t="shared" ref="AB207:AB270" si="237">AA207*24</f>
        <v>0</v>
      </c>
      <c r="AC207" s="60"/>
      <c r="AD207" s="60" t="str">
        <f>IF(A207="","",(VLOOKUP(O207,Parametre!$E$2:$F$8,2)))</f>
        <v/>
      </c>
      <c r="AE207" s="60"/>
      <c r="AF207" s="266">
        <f t="shared" si="211"/>
        <v>0</v>
      </c>
      <c r="AG207" s="267">
        <f t="shared" si="212"/>
        <v>0</v>
      </c>
      <c r="AH207" s="267">
        <f t="shared" si="184"/>
        <v>0</v>
      </c>
      <c r="AI207" s="267">
        <f t="shared" si="213"/>
        <v>0</v>
      </c>
      <c r="AJ207" s="268">
        <f t="shared" si="214"/>
        <v>0</v>
      </c>
      <c r="AK207" s="60"/>
      <c r="AL207" s="266">
        <f t="shared" si="233"/>
        <v>0</v>
      </c>
      <c r="AM207" s="267">
        <f t="shared" si="215"/>
        <v>0</v>
      </c>
      <c r="AN207" s="267">
        <f t="shared" si="216"/>
        <v>0</v>
      </c>
      <c r="AO207" s="267">
        <f t="shared" si="217"/>
        <v>0</v>
      </c>
      <c r="AP207" s="268">
        <f t="shared" si="218"/>
        <v>0</v>
      </c>
      <c r="AQ207" s="60"/>
      <c r="AR207" s="266">
        <f t="shared" si="219"/>
        <v>0</v>
      </c>
      <c r="AS207" s="60"/>
      <c r="AT207" s="269">
        <f t="shared" si="185"/>
        <v>0</v>
      </c>
      <c r="AU207" s="269">
        <f t="shared" si="186"/>
        <v>0</v>
      </c>
      <c r="AV207" s="269">
        <f t="shared" si="187"/>
        <v>0</v>
      </c>
      <c r="AW207" s="270">
        <f t="shared" si="188"/>
        <v>0</v>
      </c>
      <c r="AX207" s="270">
        <f t="shared" si="189"/>
        <v>0</v>
      </c>
      <c r="AY207" s="270">
        <f t="shared" si="190"/>
        <v>0</v>
      </c>
      <c r="AZ207" s="269">
        <f t="shared" si="191"/>
        <v>0</v>
      </c>
      <c r="BA207" s="269">
        <f t="shared" si="192"/>
        <v>0</v>
      </c>
      <c r="BB207" s="269">
        <f t="shared" si="193"/>
        <v>0</v>
      </c>
      <c r="BC207" s="270">
        <f t="shared" si="194"/>
        <v>0</v>
      </c>
      <c r="BD207" s="270">
        <f t="shared" si="195"/>
        <v>0</v>
      </c>
      <c r="BE207" s="270">
        <f t="shared" si="196"/>
        <v>0</v>
      </c>
      <c r="BF207" s="269">
        <f t="shared" si="220"/>
        <v>0</v>
      </c>
      <c r="BG207" s="269">
        <f t="shared" si="221"/>
        <v>0</v>
      </c>
      <c r="BH207" s="269">
        <f t="shared" si="222"/>
        <v>0</v>
      </c>
      <c r="BI207" s="269">
        <f t="shared" si="223"/>
        <v>0</v>
      </c>
      <c r="BJ207" s="269">
        <f t="shared" si="224"/>
        <v>0</v>
      </c>
      <c r="BK207" s="60"/>
      <c r="BL207" s="269">
        <f t="shared" si="197"/>
        <v>0</v>
      </c>
      <c r="BM207" s="269">
        <f t="shared" si="198"/>
        <v>0</v>
      </c>
      <c r="BN207" s="269">
        <f t="shared" si="199"/>
        <v>0</v>
      </c>
      <c r="BO207" s="270">
        <f t="shared" si="200"/>
        <v>0</v>
      </c>
      <c r="BP207" s="270">
        <f t="shared" si="201"/>
        <v>0</v>
      </c>
      <c r="BQ207" s="270">
        <f t="shared" si="202"/>
        <v>0</v>
      </c>
      <c r="BR207" s="269">
        <f t="shared" si="203"/>
        <v>0</v>
      </c>
      <c r="BS207" s="269">
        <f t="shared" si="204"/>
        <v>0</v>
      </c>
      <c r="BT207" s="269">
        <f t="shared" si="205"/>
        <v>0</v>
      </c>
      <c r="BU207" s="270">
        <f t="shared" si="206"/>
        <v>0</v>
      </c>
      <c r="BV207" s="270">
        <f t="shared" si="207"/>
        <v>0</v>
      </c>
      <c r="BW207" s="270">
        <f t="shared" si="208"/>
        <v>0</v>
      </c>
      <c r="BX207" s="269">
        <f t="shared" si="225"/>
        <v>0</v>
      </c>
      <c r="BY207" s="269">
        <f t="shared" si="226"/>
        <v>0</v>
      </c>
      <c r="BZ207" s="269">
        <f t="shared" si="227"/>
        <v>0</v>
      </c>
      <c r="CA207" s="269">
        <f t="shared" si="228"/>
        <v>0</v>
      </c>
      <c r="CB207" s="269">
        <f t="shared" si="229"/>
        <v>0</v>
      </c>
      <c r="CC207" s="60"/>
      <c r="CD207" s="271">
        <f t="shared" si="230"/>
        <v>0</v>
      </c>
      <c r="CE207" s="272">
        <f t="shared" si="231"/>
        <v>0</v>
      </c>
      <c r="CF207" s="273">
        <f t="shared" si="232"/>
        <v>0</v>
      </c>
    </row>
    <row r="208" spans="1:84" s="153" customFormat="1" x14ac:dyDescent="0.2">
      <c r="A208" s="249"/>
      <c r="B208" s="183"/>
      <c r="C208" s="182"/>
      <c r="D208" s="184"/>
      <c r="E208" s="257" t="str">
        <f>IF(D208="","",(VLOOKUP(O208,Parametre!$A$15:$B$21,2)))</f>
        <v/>
      </c>
      <c r="F208" s="197"/>
      <c r="G208" s="198"/>
      <c r="H208" s="199"/>
      <c r="I208" s="199"/>
      <c r="J208" s="198"/>
      <c r="K208" s="200"/>
      <c r="L208" s="251"/>
      <c r="M208" s="157" t="s">
        <v>60</v>
      </c>
      <c r="N208" s="60"/>
      <c r="O208" s="258" t="str">
        <f t="shared" si="180"/>
        <v/>
      </c>
      <c r="P208" s="259">
        <f t="shared" si="209"/>
        <v>0</v>
      </c>
      <c r="Q208" s="259">
        <f t="shared" si="210"/>
        <v>0</v>
      </c>
      <c r="R208" s="60"/>
      <c r="S208" s="260">
        <f t="shared" si="181"/>
        <v>0</v>
      </c>
      <c r="T208" s="261"/>
      <c r="U208" s="262">
        <f t="shared" si="182"/>
        <v>0</v>
      </c>
      <c r="V208" s="262">
        <f t="shared" si="183"/>
        <v>0</v>
      </c>
      <c r="W208" s="60"/>
      <c r="X208" s="263">
        <f t="shared" si="234"/>
        <v>0</v>
      </c>
      <c r="Y208" s="264">
        <f t="shared" si="235"/>
        <v>0</v>
      </c>
      <c r="Z208" s="265"/>
      <c r="AA208" s="263">
        <f t="shared" si="236"/>
        <v>0</v>
      </c>
      <c r="AB208" s="264">
        <f t="shared" si="237"/>
        <v>0</v>
      </c>
      <c r="AC208" s="60"/>
      <c r="AD208" s="60" t="str">
        <f>IF(A208="","",(VLOOKUP(O208,Parametre!$E$2:$F$8,2)))</f>
        <v/>
      </c>
      <c r="AE208" s="60"/>
      <c r="AF208" s="266">
        <f t="shared" si="211"/>
        <v>0</v>
      </c>
      <c r="AG208" s="267">
        <f t="shared" si="212"/>
        <v>0</v>
      </c>
      <c r="AH208" s="267">
        <f t="shared" si="184"/>
        <v>0</v>
      </c>
      <c r="AI208" s="267">
        <f t="shared" si="213"/>
        <v>0</v>
      </c>
      <c r="AJ208" s="268">
        <f t="shared" si="214"/>
        <v>0</v>
      </c>
      <c r="AK208" s="60"/>
      <c r="AL208" s="266">
        <f t="shared" si="233"/>
        <v>0</v>
      </c>
      <c r="AM208" s="267">
        <f t="shared" si="215"/>
        <v>0</v>
      </c>
      <c r="AN208" s="267">
        <f t="shared" si="216"/>
        <v>0</v>
      </c>
      <c r="AO208" s="267">
        <f t="shared" si="217"/>
        <v>0</v>
      </c>
      <c r="AP208" s="268">
        <f t="shared" si="218"/>
        <v>0</v>
      </c>
      <c r="AQ208" s="60"/>
      <c r="AR208" s="266">
        <f t="shared" si="219"/>
        <v>0</v>
      </c>
      <c r="AS208" s="60"/>
      <c r="AT208" s="269">
        <f t="shared" si="185"/>
        <v>0</v>
      </c>
      <c r="AU208" s="269">
        <f t="shared" si="186"/>
        <v>0</v>
      </c>
      <c r="AV208" s="269">
        <f t="shared" si="187"/>
        <v>0</v>
      </c>
      <c r="AW208" s="270">
        <f t="shared" si="188"/>
        <v>0</v>
      </c>
      <c r="AX208" s="270">
        <f t="shared" si="189"/>
        <v>0</v>
      </c>
      <c r="AY208" s="270">
        <f t="shared" si="190"/>
        <v>0</v>
      </c>
      <c r="AZ208" s="269">
        <f t="shared" si="191"/>
        <v>0</v>
      </c>
      <c r="BA208" s="269">
        <f t="shared" si="192"/>
        <v>0</v>
      </c>
      <c r="BB208" s="269">
        <f t="shared" si="193"/>
        <v>0</v>
      </c>
      <c r="BC208" s="270">
        <f t="shared" si="194"/>
        <v>0</v>
      </c>
      <c r="BD208" s="270">
        <f t="shared" si="195"/>
        <v>0</v>
      </c>
      <c r="BE208" s="270">
        <f t="shared" si="196"/>
        <v>0</v>
      </c>
      <c r="BF208" s="269">
        <f t="shared" si="220"/>
        <v>0</v>
      </c>
      <c r="BG208" s="269">
        <f t="shared" si="221"/>
        <v>0</v>
      </c>
      <c r="BH208" s="269">
        <f t="shared" si="222"/>
        <v>0</v>
      </c>
      <c r="BI208" s="269">
        <f t="shared" si="223"/>
        <v>0</v>
      </c>
      <c r="BJ208" s="269">
        <f t="shared" si="224"/>
        <v>0</v>
      </c>
      <c r="BK208" s="60"/>
      <c r="BL208" s="269">
        <f t="shared" si="197"/>
        <v>0</v>
      </c>
      <c r="BM208" s="269">
        <f t="shared" si="198"/>
        <v>0</v>
      </c>
      <c r="BN208" s="269">
        <f t="shared" si="199"/>
        <v>0</v>
      </c>
      <c r="BO208" s="270">
        <f t="shared" si="200"/>
        <v>0</v>
      </c>
      <c r="BP208" s="270">
        <f t="shared" si="201"/>
        <v>0</v>
      </c>
      <c r="BQ208" s="270">
        <f t="shared" si="202"/>
        <v>0</v>
      </c>
      <c r="BR208" s="269">
        <f t="shared" si="203"/>
        <v>0</v>
      </c>
      <c r="BS208" s="269">
        <f t="shared" si="204"/>
        <v>0</v>
      </c>
      <c r="BT208" s="269">
        <f t="shared" si="205"/>
        <v>0</v>
      </c>
      <c r="BU208" s="270">
        <f t="shared" si="206"/>
        <v>0</v>
      </c>
      <c r="BV208" s="270">
        <f t="shared" si="207"/>
        <v>0</v>
      </c>
      <c r="BW208" s="270">
        <f t="shared" si="208"/>
        <v>0</v>
      </c>
      <c r="BX208" s="269">
        <f t="shared" si="225"/>
        <v>0</v>
      </c>
      <c r="BY208" s="269">
        <f t="shared" si="226"/>
        <v>0</v>
      </c>
      <c r="BZ208" s="269">
        <f t="shared" si="227"/>
        <v>0</v>
      </c>
      <c r="CA208" s="269">
        <f t="shared" si="228"/>
        <v>0</v>
      </c>
      <c r="CB208" s="269">
        <f t="shared" si="229"/>
        <v>0</v>
      </c>
      <c r="CC208" s="60"/>
      <c r="CD208" s="271">
        <f t="shared" si="230"/>
        <v>0</v>
      </c>
      <c r="CE208" s="272">
        <f t="shared" si="231"/>
        <v>0</v>
      </c>
      <c r="CF208" s="273">
        <f t="shared" si="232"/>
        <v>0</v>
      </c>
    </row>
    <row r="209" spans="1:84" s="153" customFormat="1" x14ac:dyDescent="0.2">
      <c r="A209" s="249"/>
      <c r="B209" s="183"/>
      <c r="C209" s="182"/>
      <c r="D209" s="184"/>
      <c r="E209" s="257" t="str">
        <f>IF(D209="","",(VLOOKUP(O209,Parametre!$A$15:$B$21,2)))</f>
        <v/>
      </c>
      <c r="F209" s="197"/>
      <c r="G209" s="198"/>
      <c r="H209" s="199"/>
      <c r="I209" s="199"/>
      <c r="J209" s="198"/>
      <c r="K209" s="200"/>
      <c r="L209" s="251"/>
      <c r="M209" s="157" t="s">
        <v>61</v>
      </c>
      <c r="N209" s="60"/>
      <c r="O209" s="258" t="str">
        <f t="shared" si="180"/>
        <v/>
      </c>
      <c r="P209" s="259">
        <f t="shared" si="209"/>
        <v>0</v>
      </c>
      <c r="Q209" s="259">
        <f t="shared" si="210"/>
        <v>0</v>
      </c>
      <c r="R209" s="60"/>
      <c r="S209" s="260">
        <f t="shared" si="181"/>
        <v>0</v>
      </c>
      <c r="T209" s="261"/>
      <c r="U209" s="262">
        <f t="shared" si="182"/>
        <v>0</v>
      </c>
      <c r="V209" s="262">
        <f t="shared" si="183"/>
        <v>0</v>
      </c>
      <c r="W209" s="60"/>
      <c r="X209" s="263">
        <f t="shared" si="234"/>
        <v>0</v>
      </c>
      <c r="Y209" s="264">
        <f t="shared" si="235"/>
        <v>0</v>
      </c>
      <c r="Z209" s="265"/>
      <c r="AA209" s="263">
        <f t="shared" si="236"/>
        <v>0</v>
      </c>
      <c r="AB209" s="264">
        <f t="shared" si="237"/>
        <v>0</v>
      </c>
      <c r="AC209" s="60"/>
      <c r="AD209" s="60" t="str">
        <f>IF(A209="","",(VLOOKUP(O209,Parametre!$E$2:$F$8,2)))</f>
        <v/>
      </c>
      <c r="AE209" s="60"/>
      <c r="AF209" s="266">
        <f t="shared" si="211"/>
        <v>0</v>
      </c>
      <c r="AG209" s="267">
        <f t="shared" si="212"/>
        <v>0</v>
      </c>
      <c r="AH209" s="267">
        <f t="shared" si="184"/>
        <v>0</v>
      </c>
      <c r="AI209" s="267">
        <f t="shared" si="213"/>
        <v>0</v>
      </c>
      <c r="AJ209" s="268">
        <f t="shared" si="214"/>
        <v>0</v>
      </c>
      <c r="AK209" s="60"/>
      <c r="AL209" s="266">
        <f t="shared" si="233"/>
        <v>0</v>
      </c>
      <c r="AM209" s="267">
        <f t="shared" si="215"/>
        <v>0</v>
      </c>
      <c r="AN209" s="267">
        <f t="shared" si="216"/>
        <v>0</v>
      </c>
      <c r="AO209" s="267">
        <f t="shared" si="217"/>
        <v>0</v>
      </c>
      <c r="AP209" s="268">
        <f t="shared" si="218"/>
        <v>0</v>
      </c>
      <c r="AQ209" s="60"/>
      <c r="AR209" s="266">
        <f t="shared" si="219"/>
        <v>0</v>
      </c>
      <c r="AS209" s="60"/>
      <c r="AT209" s="269">
        <f t="shared" si="185"/>
        <v>0</v>
      </c>
      <c r="AU209" s="269">
        <f t="shared" si="186"/>
        <v>0</v>
      </c>
      <c r="AV209" s="269">
        <f t="shared" si="187"/>
        <v>0</v>
      </c>
      <c r="AW209" s="270">
        <f t="shared" si="188"/>
        <v>0</v>
      </c>
      <c r="AX209" s="270">
        <f t="shared" si="189"/>
        <v>0</v>
      </c>
      <c r="AY209" s="270">
        <f t="shared" si="190"/>
        <v>0</v>
      </c>
      <c r="AZ209" s="269">
        <f t="shared" si="191"/>
        <v>0</v>
      </c>
      <c r="BA209" s="269">
        <f t="shared" si="192"/>
        <v>0</v>
      </c>
      <c r="BB209" s="269">
        <f t="shared" si="193"/>
        <v>0</v>
      </c>
      <c r="BC209" s="270">
        <f t="shared" si="194"/>
        <v>0</v>
      </c>
      <c r="BD209" s="270">
        <f t="shared" si="195"/>
        <v>0</v>
      </c>
      <c r="BE209" s="270">
        <f t="shared" si="196"/>
        <v>0</v>
      </c>
      <c r="BF209" s="269">
        <f t="shared" si="220"/>
        <v>0</v>
      </c>
      <c r="BG209" s="269">
        <f t="shared" si="221"/>
        <v>0</v>
      </c>
      <c r="BH209" s="269">
        <f t="shared" si="222"/>
        <v>0</v>
      </c>
      <c r="BI209" s="269">
        <f t="shared" si="223"/>
        <v>0</v>
      </c>
      <c r="BJ209" s="269">
        <f t="shared" si="224"/>
        <v>0</v>
      </c>
      <c r="BK209" s="60"/>
      <c r="BL209" s="269">
        <f t="shared" si="197"/>
        <v>0</v>
      </c>
      <c r="BM209" s="269">
        <f t="shared" si="198"/>
        <v>0</v>
      </c>
      <c r="BN209" s="269">
        <f t="shared" si="199"/>
        <v>0</v>
      </c>
      <c r="BO209" s="270">
        <f t="shared" si="200"/>
        <v>0</v>
      </c>
      <c r="BP209" s="270">
        <f t="shared" si="201"/>
        <v>0</v>
      </c>
      <c r="BQ209" s="270">
        <f t="shared" si="202"/>
        <v>0</v>
      </c>
      <c r="BR209" s="269">
        <f t="shared" si="203"/>
        <v>0</v>
      </c>
      <c r="BS209" s="269">
        <f t="shared" si="204"/>
        <v>0</v>
      </c>
      <c r="BT209" s="269">
        <f t="shared" si="205"/>
        <v>0</v>
      </c>
      <c r="BU209" s="270">
        <f t="shared" si="206"/>
        <v>0</v>
      </c>
      <c r="BV209" s="270">
        <f t="shared" si="207"/>
        <v>0</v>
      </c>
      <c r="BW209" s="270">
        <f t="shared" si="208"/>
        <v>0</v>
      </c>
      <c r="BX209" s="269">
        <f t="shared" si="225"/>
        <v>0</v>
      </c>
      <c r="BY209" s="269">
        <f t="shared" si="226"/>
        <v>0</v>
      </c>
      <c r="BZ209" s="269">
        <f t="shared" si="227"/>
        <v>0</v>
      </c>
      <c r="CA209" s="269">
        <f t="shared" si="228"/>
        <v>0</v>
      </c>
      <c r="CB209" s="269">
        <f t="shared" si="229"/>
        <v>0</v>
      </c>
      <c r="CC209" s="60"/>
      <c r="CD209" s="271">
        <f t="shared" si="230"/>
        <v>0</v>
      </c>
      <c r="CE209" s="272">
        <f t="shared" si="231"/>
        <v>0</v>
      </c>
      <c r="CF209" s="273">
        <f t="shared" si="232"/>
        <v>0</v>
      </c>
    </row>
    <row r="210" spans="1:84" s="153" customFormat="1" x14ac:dyDescent="0.2">
      <c r="A210" s="249"/>
      <c r="B210" s="183"/>
      <c r="C210" s="182"/>
      <c r="D210" s="184"/>
      <c r="E210" s="257" t="str">
        <f>IF(D210="","",(VLOOKUP(O210,Parametre!$A$15:$B$21,2)))</f>
        <v/>
      </c>
      <c r="F210" s="197"/>
      <c r="G210" s="198"/>
      <c r="H210" s="199"/>
      <c r="I210" s="199"/>
      <c r="J210" s="198"/>
      <c r="K210" s="200"/>
      <c r="L210" s="251"/>
      <c r="M210" s="157"/>
      <c r="N210" s="60"/>
      <c r="O210" s="258" t="str">
        <f t="shared" si="180"/>
        <v/>
      </c>
      <c r="P210" s="259">
        <f t="shared" si="209"/>
        <v>0</v>
      </c>
      <c r="Q210" s="259">
        <f t="shared" si="210"/>
        <v>0</v>
      </c>
      <c r="R210" s="60"/>
      <c r="S210" s="260">
        <f t="shared" si="181"/>
        <v>0</v>
      </c>
      <c r="T210" s="261"/>
      <c r="U210" s="262">
        <f t="shared" si="182"/>
        <v>0</v>
      </c>
      <c r="V210" s="262">
        <f t="shared" si="183"/>
        <v>0</v>
      </c>
      <c r="W210" s="60"/>
      <c r="X210" s="263">
        <f t="shared" si="234"/>
        <v>0</v>
      </c>
      <c r="Y210" s="264">
        <f t="shared" si="235"/>
        <v>0</v>
      </c>
      <c r="Z210" s="265"/>
      <c r="AA210" s="263">
        <f t="shared" si="236"/>
        <v>0</v>
      </c>
      <c r="AB210" s="264">
        <f t="shared" si="237"/>
        <v>0</v>
      </c>
      <c r="AC210" s="60"/>
      <c r="AD210" s="60" t="str">
        <f>IF(A210="","",(VLOOKUP(O210,Parametre!$E$2:$F$8,2)))</f>
        <v/>
      </c>
      <c r="AE210" s="60"/>
      <c r="AF210" s="266">
        <f t="shared" si="211"/>
        <v>0</v>
      </c>
      <c r="AG210" s="267">
        <f t="shared" si="212"/>
        <v>0</v>
      </c>
      <c r="AH210" s="267">
        <f t="shared" si="184"/>
        <v>0</v>
      </c>
      <c r="AI210" s="267">
        <f t="shared" si="213"/>
        <v>0</v>
      </c>
      <c r="AJ210" s="268">
        <f t="shared" si="214"/>
        <v>0</v>
      </c>
      <c r="AK210" s="60"/>
      <c r="AL210" s="266">
        <f t="shared" si="233"/>
        <v>0</v>
      </c>
      <c r="AM210" s="267">
        <f t="shared" si="215"/>
        <v>0</v>
      </c>
      <c r="AN210" s="267">
        <f t="shared" si="216"/>
        <v>0</v>
      </c>
      <c r="AO210" s="267">
        <f t="shared" si="217"/>
        <v>0</v>
      </c>
      <c r="AP210" s="268">
        <f t="shared" si="218"/>
        <v>0</v>
      </c>
      <c r="AQ210" s="60"/>
      <c r="AR210" s="266">
        <f t="shared" si="219"/>
        <v>0</v>
      </c>
      <c r="AS210" s="60"/>
      <c r="AT210" s="269">
        <f t="shared" si="185"/>
        <v>0</v>
      </c>
      <c r="AU210" s="269">
        <f t="shared" si="186"/>
        <v>0</v>
      </c>
      <c r="AV210" s="269">
        <f t="shared" si="187"/>
        <v>0</v>
      </c>
      <c r="AW210" s="270">
        <f t="shared" si="188"/>
        <v>0</v>
      </c>
      <c r="AX210" s="270">
        <f t="shared" si="189"/>
        <v>0</v>
      </c>
      <c r="AY210" s="270">
        <f t="shared" si="190"/>
        <v>0</v>
      </c>
      <c r="AZ210" s="269">
        <f t="shared" si="191"/>
        <v>0</v>
      </c>
      <c r="BA210" s="269">
        <f t="shared" si="192"/>
        <v>0</v>
      </c>
      <c r="BB210" s="269">
        <f t="shared" si="193"/>
        <v>0</v>
      </c>
      <c r="BC210" s="270">
        <f t="shared" si="194"/>
        <v>0</v>
      </c>
      <c r="BD210" s="270">
        <f t="shared" si="195"/>
        <v>0</v>
      </c>
      <c r="BE210" s="270">
        <f t="shared" si="196"/>
        <v>0</v>
      </c>
      <c r="BF210" s="269">
        <f t="shared" si="220"/>
        <v>0</v>
      </c>
      <c r="BG210" s="269">
        <f t="shared" si="221"/>
        <v>0</v>
      </c>
      <c r="BH210" s="269">
        <f t="shared" si="222"/>
        <v>0</v>
      </c>
      <c r="BI210" s="269">
        <f t="shared" si="223"/>
        <v>0</v>
      </c>
      <c r="BJ210" s="269">
        <f t="shared" si="224"/>
        <v>0</v>
      </c>
      <c r="BK210" s="60"/>
      <c r="BL210" s="269">
        <f t="shared" si="197"/>
        <v>0</v>
      </c>
      <c r="BM210" s="269">
        <f t="shared" si="198"/>
        <v>0</v>
      </c>
      <c r="BN210" s="269">
        <f t="shared" si="199"/>
        <v>0</v>
      </c>
      <c r="BO210" s="270">
        <f t="shared" si="200"/>
        <v>0</v>
      </c>
      <c r="BP210" s="270">
        <f t="shared" si="201"/>
        <v>0</v>
      </c>
      <c r="BQ210" s="270">
        <f t="shared" si="202"/>
        <v>0</v>
      </c>
      <c r="BR210" s="269">
        <f t="shared" si="203"/>
        <v>0</v>
      </c>
      <c r="BS210" s="269">
        <f t="shared" si="204"/>
        <v>0</v>
      </c>
      <c r="BT210" s="269">
        <f t="shared" si="205"/>
        <v>0</v>
      </c>
      <c r="BU210" s="270">
        <f t="shared" si="206"/>
        <v>0</v>
      </c>
      <c r="BV210" s="270">
        <f t="shared" si="207"/>
        <v>0</v>
      </c>
      <c r="BW210" s="270">
        <f t="shared" si="208"/>
        <v>0</v>
      </c>
      <c r="BX210" s="269">
        <f t="shared" si="225"/>
        <v>0</v>
      </c>
      <c r="BY210" s="269">
        <f t="shared" si="226"/>
        <v>0</v>
      </c>
      <c r="BZ210" s="269">
        <f t="shared" si="227"/>
        <v>0</v>
      </c>
      <c r="CA210" s="269">
        <f t="shared" si="228"/>
        <v>0</v>
      </c>
      <c r="CB210" s="269">
        <f t="shared" si="229"/>
        <v>0</v>
      </c>
      <c r="CC210" s="60"/>
      <c r="CD210" s="271">
        <f t="shared" si="230"/>
        <v>0</v>
      </c>
      <c r="CE210" s="272">
        <f t="shared" si="231"/>
        <v>0</v>
      </c>
      <c r="CF210" s="273">
        <f t="shared" si="232"/>
        <v>0</v>
      </c>
    </row>
    <row r="211" spans="1:84" s="153" customFormat="1" x14ac:dyDescent="0.2">
      <c r="A211" s="249"/>
      <c r="B211" s="183"/>
      <c r="C211" s="182"/>
      <c r="D211" s="184"/>
      <c r="E211" s="257" t="str">
        <f>IF(D211="","",(VLOOKUP(O211,Parametre!$A$15:$B$21,2)))</f>
        <v/>
      </c>
      <c r="F211" s="197"/>
      <c r="G211" s="198"/>
      <c r="H211" s="199"/>
      <c r="I211" s="199"/>
      <c r="J211" s="198"/>
      <c r="K211" s="200"/>
      <c r="L211" s="251"/>
      <c r="M211" s="157"/>
      <c r="N211" s="60"/>
      <c r="O211" s="258" t="str">
        <f t="shared" si="180"/>
        <v/>
      </c>
      <c r="P211" s="259">
        <f t="shared" si="209"/>
        <v>0</v>
      </c>
      <c r="Q211" s="259">
        <f t="shared" si="210"/>
        <v>0</v>
      </c>
      <c r="R211" s="60"/>
      <c r="S211" s="260">
        <f t="shared" si="181"/>
        <v>0</v>
      </c>
      <c r="T211" s="261"/>
      <c r="U211" s="262">
        <f t="shared" si="182"/>
        <v>0</v>
      </c>
      <c r="V211" s="262">
        <f t="shared" si="183"/>
        <v>0</v>
      </c>
      <c r="W211" s="60"/>
      <c r="X211" s="263">
        <f t="shared" si="234"/>
        <v>0</v>
      </c>
      <c r="Y211" s="264">
        <f t="shared" si="235"/>
        <v>0</v>
      </c>
      <c r="Z211" s="265"/>
      <c r="AA211" s="263">
        <f t="shared" si="236"/>
        <v>0</v>
      </c>
      <c r="AB211" s="264">
        <f t="shared" si="237"/>
        <v>0</v>
      </c>
      <c r="AC211" s="60"/>
      <c r="AD211" s="60" t="str">
        <f>IF(A211="","",(VLOOKUP(O211,Parametre!$E$2:$F$8,2)))</f>
        <v/>
      </c>
      <c r="AE211" s="60"/>
      <c r="AF211" s="266">
        <f t="shared" si="211"/>
        <v>0</v>
      </c>
      <c r="AG211" s="267">
        <f t="shared" si="212"/>
        <v>0</v>
      </c>
      <c r="AH211" s="267">
        <f t="shared" si="184"/>
        <v>0</v>
      </c>
      <c r="AI211" s="267">
        <f t="shared" si="213"/>
        <v>0</v>
      </c>
      <c r="AJ211" s="268">
        <f t="shared" si="214"/>
        <v>0</v>
      </c>
      <c r="AK211" s="60"/>
      <c r="AL211" s="266">
        <f t="shared" si="233"/>
        <v>0</v>
      </c>
      <c r="AM211" s="267">
        <f t="shared" si="215"/>
        <v>0</v>
      </c>
      <c r="AN211" s="267">
        <f t="shared" si="216"/>
        <v>0</v>
      </c>
      <c r="AO211" s="267">
        <f t="shared" si="217"/>
        <v>0</v>
      </c>
      <c r="AP211" s="268">
        <f t="shared" si="218"/>
        <v>0</v>
      </c>
      <c r="AQ211" s="60"/>
      <c r="AR211" s="266">
        <f t="shared" si="219"/>
        <v>0</v>
      </c>
      <c r="AS211" s="60"/>
      <c r="AT211" s="269">
        <f t="shared" si="185"/>
        <v>0</v>
      </c>
      <c r="AU211" s="269">
        <f t="shared" si="186"/>
        <v>0</v>
      </c>
      <c r="AV211" s="269">
        <f t="shared" si="187"/>
        <v>0</v>
      </c>
      <c r="AW211" s="270">
        <f t="shared" si="188"/>
        <v>0</v>
      </c>
      <c r="AX211" s="270">
        <f t="shared" si="189"/>
        <v>0</v>
      </c>
      <c r="AY211" s="270">
        <f t="shared" si="190"/>
        <v>0</v>
      </c>
      <c r="AZ211" s="269">
        <f t="shared" si="191"/>
        <v>0</v>
      </c>
      <c r="BA211" s="269">
        <f t="shared" si="192"/>
        <v>0</v>
      </c>
      <c r="BB211" s="269">
        <f t="shared" si="193"/>
        <v>0</v>
      </c>
      <c r="BC211" s="270">
        <f t="shared" si="194"/>
        <v>0</v>
      </c>
      <c r="BD211" s="270">
        <f t="shared" si="195"/>
        <v>0</v>
      </c>
      <c r="BE211" s="270">
        <f t="shared" si="196"/>
        <v>0</v>
      </c>
      <c r="BF211" s="269">
        <f t="shared" si="220"/>
        <v>0</v>
      </c>
      <c r="BG211" s="269">
        <f t="shared" si="221"/>
        <v>0</v>
      </c>
      <c r="BH211" s="269">
        <f t="shared" si="222"/>
        <v>0</v>
      </c>
      <c r="BI211" s="269">
        <f t="shared" si="223"/>
        <v>0</v>
      </c>
      <c r="BJ211" s="269">
        <f t="shared" si="224"/>
        <v>0</v>
      </c>
      <c r="BK211" s="60"/>
      <c r="BL211" s="269">
        <f t="shared" si="197"/>
        <v>0</v>
      </c>
      <c r="BM211" s="269">
        <f t="shared" si="198"/>
        <v>0</v>
      </c>
      <c r="BN211" s="269">
        <f t="shared" si="199"/>
        <v>0</v>
      </c>
      <c r="BO211" s="270">
        <f t="shared" si="200"/>
        <v>0</v>
      </c>
      <c r="BP211" s="270">
        <f t="shared" si="201"/>
        <v>0</v>
      </c>
      <c r="BQ211" s="270">
        <f t="shared" si="202"/>
        <v>0</v>
      </c>
      <c r="BR211" s="269">
        <f t="shared" si="203"/>
        <v>0</v>
      </c>
      <c r="BS211" s="269">
        <f t="shared" si="204"/>
        <v>0</v>
      </c>
      <c r="BT211" s="269">
        <f t="shared" si="205"/>
        <v>0</v>
      </c>
      <c r="BU211" s="270">
        <f t="shared" si="206"/>
        <v>0</v>
      </c>
      <c r="BV211" s="270">
        <f t="shared" si="207"/>
        <v>0</v>
      </c>
      <c r="BW211" s="270">
        <f t="shared" si="208"/>
        <v>0</v>
      </c>
      <c r="BX211" s="269">
        <f t="shared" si="225"/>
        <v>0</v>
      </c>
      <c r="BY211" s="269">
        <f t="shared" si="226"/>
        <v>0</v>
      </c>
      <c r="BZ211" s="269">
        <f t="shared" si="227"/>
        <v>0</v>
      </c>
      <c r="CA211" s="269">
        <f t="shared" si="228"/>
        <v>0</v>
      </c>
      <c r="CB211" s="269">
        <f t="shared" si="229"/>
        <v>0</v>
      </c>
      <c r="CC211" s="60"/>
      <c r="CD211" s="271">
        <f t="shared" si="230"/>
        <v>0</v>
      </c>
      <c r="CE211" s="272">
        <f t="shared" si="231"/>
        <v>0</v>
      </c>
      <c r="CF211" s="273">
        <f t="shared" si="232"/>
        <v>0</v>
      </c>
    </row>
    <row r="212" spans="1:84" s="153" customFormat="1" x14ac:dyDescent="0.2">
      <c r="A212" s="249"/>
      <c r="B212" s="183"/>
      <c r="C212" s="182"/>
      <c r="D212" s="184"/>
      <c r="E212" s="257" t="str">
        <f>IF(D212="","",(VLOOKUP(O212,Parametre!$A$15:$B$21,2)))</f>
        <v/>
      </c>
      <c r="F212" s="197"/>
      <c r="G212" s="198"/>
      <c r="H212" s="199"/>
      <c r="I212" s="199"/>
      <c r="J212" s="198"/>
      <c r="K212" s="200"/>
      <c r="L212" s="251"/>
      <c r="M212" s="157"/>
      <c r="N212" s="60"/>
      <c r="O212" s="258" t="str">
        <f t="shared" si="180"/>
        <v/>
      </c>
      <c r="P212" s="259">
        <f t="shared" si="209"/>
        <v>0</v>
      </c>
      <c r="Q212" s="259">
        <f t="shared" si="210"/>
        <v>0</v>
      </c>
      <c r="R212" s="60"/>
      <c r="S212" s="260">
        <f t="shared" si="181"/>
        <v>0</v>
      </c>
      <c r="T212" s="261"/>
      <c r="U212" s="262">
        <f t="shared" si="182"/>
        <v>0</v>
      </c>
      <c r="V212" s="262">
        <f t="shared" si="183"/>
        <v>0</v>
      </c>
      <c r="W212" s="60"/>
      <c r="X212" s="263">
        <f t="shared" si="234"/>
        <v>0</v>
      </c>
      <c r="Y212" s="264">
        <f t="shared" si="235"/>
        <v>0</v>
      </c>
      <c r="Z212" s="265"/>
      <c r="AA212" s="263">
        <f t="shared" si="236"/>
        <v>0</v>
      </c>
      <c r="AB212" s="264">
        <f t="shared" si="237"/>
        <v>0</v>
      </c>
      <c r="AC212" s="60"/>
      <c r="AD212" s="60" t="str">
        <f>IF(A212="","",(VLOOKUP(O212,Parametre!$E$2:$F$8,2)))</f>
        <v/>
      </c>
      <c r="AE212" s="60"/>
      <c r="AF212" s="266">
        <f t="shared" si="211"/>
        <v>0</v>
      </c>
      <c r="AG212" s="267">
        <f t="shared" si="212"/>
        <v>0</v>
      </c>
      <c r="AH212" s="267">
        <f t="shared" si="184"/>
        <v>0</v>
      </c>
      <c r="AI212" s="267">
        <f t="shared" si="213"/>
        <v>0</v>
      </c>
      <c r="AJ212" s="268">
        <f t="shared" si="214"/>
        <v>0</v>
      </c>
      <c r="AK212" s="60"/>
      <c r="AL212" s="266">
        <f t="shared" si="233"/>
        <v>0</v>
      </c>
      <c r="AM212" s="267">
        <f t="shared" si="215"/>
        <v>0</v>
      </c>
      <c r="AN212" s="267">
        <f t="shared" si="216"/>
        <v>0</v>
      </c>
      <c r="AO212" s="267">
        <f t="shared" si="217"/>
        <v>0</v>
      </c>
      <c r="AP212" s="268">
        <f t="shared" si="218"/>
        <v>0</v>
      </c>
      <c r="AQ212" s="60"/>
      <c r="AR212" s="266">
        <f t="shared" si="219"/>
        <v>0</v>
      </c>
      <c r="AS212" s="60"/>
      <c r="AT212" s="269">
        <f t="shared" si="185"/>
        <v>0</v>
      </c>
      <c r="AU212" s="269">
        <f t="shared" si="186"/>
        <v>0</v>
      </c>
      <c r="AV212" s="269">
        <f t="shared" si="187"/>
        <v>0</v>
      </c>
      <c r="AW212" s="270">
        <f t="shared" si="188"/>
        <v>0</v>
      </c>
      <c r="AX212" s="270">
        <f t="shared" si="189"/>
        <v>0</v>
      </c>
      <c r="AY212" s="270">
        <f t="shared" si="190"/>
        <v>0</v>
      </c>
      <c r="AZ212" s="269">
        <f t="shared" si="191"/>
        <v>0</v>
      </c>
      <c r="BA212" s="269">
        <f t="shared" si="192"/>
        <v>0</v>
      </c>
      <c r="BB212" s="269">
        <f t="shared" si="193"/>
        <v>0</v>
      </c>
      <c r="BC212" s="270">
        <f t="shared" si="194"/>
        <v>0</v>
      </c>
      <c r="BD212" s="270">
        <f t="shared" si="195"/>
        <v>0</v>
      </c>
      <c r="BE212" s="270">
        <f t="shared" si="196"/>
        <v>0</v>
      </c>
      <c r="BF212" s="269">
        <f t="shared" si="220"/>
        <v>0</v>
      </c>
      <c r="BG212" s="269">
        <f t="shared" si="221"/>
        <v>0</v>
      </c>
      <c r="BH212" s="269">
        <f t="shared" si="222"/>
        <v>0</v>
      </c>
      <c r="BI212" s="269">
        <f t="shared" si="223"/>
        <v>0</v>
      </c>
      <c r="BJ212" s="269">
        <f t="shared" si="224"/>
        <v>0</v>
      </c>
      <c r="BK212" s="60"/>
      <c r="BL212" s="269">
        <f t="shared" si="197"/>
        <v>0</v>
      </c>
      <c r="BM212" s="269">
        <f t="shared" si="198"/>
        <v>0</v>
      </c>
      <c r="BN212" s="269">
        <f t="shared" si="199"/>
        <v>0</v>
      </c>
      <c r="BO212" s="270">
        <f t="shared" si="200"/>
        <v>0</v>
      </c>
      <c r="BP212" s="270">
        <f t="shared" si="201"/>
        <v>0</v>
      </c>
      <c r="BQ212" s="270">
        <f t="shared" si="202"/>
        <v>0</v>
      </c>
      <c r="BR212" s="269">
        <f t="shared" si="203"/>
        <v>0</v>
      </c>
      <c r="BS212" s="269">
        <f t="shared" si="204"/>
        <v>0</v>
      </c>
      <c r="BT212" s="269">
        <f t="shared" si="205"/>
        <v>0</v>
      </c>
      <c r="BU212" s="270">
        <f t="shared" si="206"/>
        <v>0</v>
      </c>
      <c r="BV212" s="270">
        <f t="shared" si="207"/>
        <v>0</v>
      </c>
      <c r="BW212" s="270">
        <f t="shared" si="208"/>
        <v>0</v>
      </c>
      <c r="BX212" s="269">
        <f t="shared" si="225"/>
        <v>0</v>
      </c>
      <c r="BY212" s="269">
        <f t="shared" si="226"/>
        <v>0</v>
      </c>
      <c r="BZ212" s="269">
        <f t="shared" si="227"/>
        <v>0</v>
      </c>
      <c r="CA212" s="269">
        <f t="shared" si="228"/>
        <v>0</v>
      </c>
      <c r="CB212" s="269">
        <f t="shared" si="229"/>
        <v>0</v>
      </c>
      <c r="CC212" s="60"/>
      <c r="CD212" s="271">
        <f t="shared" si="230"/>
        <v>0</v>
      </c>
      <c r="CE212" s="272">
        <f t="shared" si="231"/>
        <v>0</v>
      </c>
      <c r="CF212" s="273">
        <f t="shared" si="232"/>
        <v>0</v>
      </c>
    </row>
    <row r="213" spans="1:84" s="153" customFormat="1" x14ac:dyDescent="0.2">
      <c r="A213" s="249"/>
      <c r="B213" s="183"/>
      <c r="C213" s="182"/>
      <c r="D213" s="184"/>
      <c r="E213" s="257" t="str">
        <f>IF(D213="","",(VLOOKUP(O213,Parametre!$A$15:$B$21,2)))</f>
        <v/>
      </c>
      <c r="F213" s="197"/>
      <c r="G213" s="198"/>
      <c r="H213" s="199"/>
      <c r="I213" s="199"/>
      <c r="J213" s="198"/>
      <c r="K213" s="200"/>
      <c r="L213" s="251"/>
      <c r="M213" s="157"/>
      <c r="N213" s="60"/>
      <c r="O213" s="258" t="str">
        <f t="shared" si="180"/>
        <v/>
      </c>
      <c r="P213" s="259">
        <f t="shared" si="209"/>
        <v>0</v>
      </c>
      <c r="Q213" s="259">
        <f t="shared" si="210"/>
        <v>0</v>
      </c>
      <c r="R213" s="60"/>
      <c r="S213" s="260">
        <f t="shared" si="181"/>
        <v>0</v>
      </c>
      <c r="T213" s="261"/>
      <c r="U213" s="262">
        <f t="shared" si="182"/>
        <v>0</v>
      </c>
      <c r="V213" s="262">
        <f t="shared" si="183"/>
        <v>0</v>
      </c>
      <c r="W213" s="60"/>
      <c r="X213" s="263">
        <f t="shared" si="234"/>
        <v>0</v>
      </c>
      <c r="Y213" s="264">
        <f t="shared" si="235"/>
        <v>0</v>
      </c>
      <c r="Z213" s="265"/>
      <c r="AA213" s="263">
        <f t="shared" si="236"/>
        <v>0</v>
      </c>
      <c r="AB213" s="264">
        <f t="shared" si="237"/>
        <v>0</v>
      </c>
      <c r="AC213" s="60"/>
      <c r="AD213" s="60" t="str">
        <f>IF(A213="","",(VLOOKUP(O213,Parametre!$E$2:$F$8,2)))</f>
        <v/>
      </c>
      <c r="AE213" s="60"/>
      <c r="AF213" s="266">
        <f t="shared" si="211"/>
        <v>0</v>
      </c>
      <c r="AG213" s="267">
        <f t="shared" si="212"/>
        <v>0</v>
      </c>
      <c r="AH213" s="267">
        <f t="shared" si="184"/>
        <v>0</v>
      </c>
      <c r="AI213" s="267">
        <f t="shared" si="213"/>
        <v>0</v>
      </c>
      <c r="AJ213" s="268">
        <f t="shared" si="214"/>
        <v>0</v>
      </c>
      <c r="AK213" s="60"/>
      <c r="AL213" s="266">
        <f t="shared" si="233"/>
        <v>0</v>
      </c>
      <c r="AM213" s="267">
        <f t="shared" si="215"/>
        <v>0</v>
      </c>
      <c r="AN213" s="267">
        <f t="shared" si="216"/>
        <v>0</v>
      </c>
      <c r="AO213" s="267">
        <f t="shared" si="217"/>
        <v>0</v>
      </c>
      <c r="AP213" s="268">
        <f t="shared" si="218"/>
        <v>0</v>
      </c>
      <c r="AQ213" s="60"/>
      <c r="AR213" s="266">
        <f t="shared" si="219"/>
        <v>0</v>
      </c>
      <c r="AS213" s="60"/>
      <c r="AT213" s="269">
        <f t="shared" si="185"/>
        <v>0</v>
      </c>
      <c r="AU213" s="269">
        <f t="shared" si="186"/>
        <v>0</v>
      </c>
      <c r="AV213" s="269">
        <f t="shared" si="187"/>
        <v>0</v>
      </c>
      <c r="AW213" s="270">
        <f t="shared" si="188"/>
        <v>0</v>
      </c>
      <c r="AX213" s="270">
        <f t="shared" si="189"/>
        <v>0</v>
      </c>
      <c r="AY213" s="270">
        <f t="shared" si="190"/>
        <v>0</v>
      </c>
      <c r="AZ213" s="269">
        <f t="shared" si="191"/>
        <v>0</v>
      </c>
      <c r="BA213" s="269">
        <f t="shared" si="192"/>
        <v>0</v>
      </c>
      <c r="BB213" s="269">
        <f t="shared" si="193"/>
        <v>0</v>
      </c>
      <c r="BC213" s="270">
        <f t="shared" si="194"/>
        <v>0</v>
      </c>
      <c r="BD213" s="270">
        <f t="shared" si="195"/>
        <v>0</v>
      </c>
      <c r="BE213" s="270">
        <f t="shared" si="196"/>
        <v>0</v>
      </c>
      <c r="BF213" s="269">
        <f t="shared" si="220"/>
        <v>0</v>
      </c>
      <c r="BG213" s="269">
        <f t="shared" si="221"/>
        <v>0</v>
      </c>
      <c r="BH213" s="269">
        <f t="shared" si="222"/>
        <v>0</v>
      </c>
      <c r="BI213" s="269">
        <f t="shared" si="223"/>
        <v>0</v>
      </c>
      <c r="BJ213" s="269">
        <f t="shared" si="224"/>
        <v>0</v>
      </c>
      <c r="BK213" s="60"/>
      <c r="BL213" s="269">
        <f t="shared" si="197"/>
        <v>0</v>
      </c>
      <c r="BM213" s="269">
        <f t="shared" si="198"/>
        <v>0</v>
      </c>
      <c r="BN213" s="269">
        <f t="shared" si="199"/>
        <v>0</v>
      </c>
      <c r="BO213" s="270">
        <f t="shared" si="200"/>
        <v>0</v>
      </c>
      <c r="BP213" s="270">
        <f t="shared" si="201"/>
        <v>0</v>
      </c>
      <c r="BQ213" s="270">
        <f t="shared" si="202"/>
        <v>0</v>
      </c>
      <c r="BR213" s="269">
        <f t="shared" si="203"/>
        <v>0</v>
      </c>
      <c r="BS213" s="269">
        <f t="shared" si="204"/>
        <v>0</v>
      </c>
      <c r="BT213" s="269">
        <f t="shared" si="205"/>
        <v>0</v>
      </c>
      <c r="BU213" s="270">
        <f t="shared" si="206"/>
        <v>0</v>
      </c>
      <c r="BV213" s="270">
        <f t="shared" si="207"/>
        <v>0</v>
      </c>
      <c r="BW213" s="270">
        <f t="shared" si="208"/>
        <v>0</v>
      </c>
      <c r="BX213" s="269">
        <f t="shared" si="225"/>
        <v>0</v>
      </c>
      <c r="BY213" s="269">
        <f t="shared" si="226"/>
        <v>0</v>
      </c>
      <c r="BZ213" s="269">
        <f t="shared" si="227"/>
        <v>0</v>
      </c>
      <c r="CA213" s="269">
        <f t="shared" si="228"/>
        <v>0</v>
      </c>
      <c r="CB213" s="269">
        <f t="shared" si="229"/>
        <v>0</v>
      </c>
      <c r="CC213" s="60"/>
      <c r="CD213" s="271">
        <f t="shared" si="230"/>
        <v>0</v>
      </c>
      <c r="CE213" s="272">
        <f t="shared" si="231"/>
        <v>0</v>
      </c>
      <c r="CF213" s="273">
        <f t="shared" si="232"/>
        <v>0</v>
      </c>
    </row>
    <row r="214" spans="1:84" s="153" customFormat="1" x14ac:dyDescent="0.2">
      <c r="A214" s="249"/>
      <c r="B214" s="183"/>
      <c r="C214" s="182"/>
      <c r="D214" s="184"/>
      <c r="E214" s="257" t="str">
        <f>IF(D214="","",(VLOOKUP(O214,Parametre!$A$15:$B$21,2)))</f>
        <v/>
      </c>
      <c r="F214" s="197"/>
      <c r="G214" s="198"/>
      <c r="H214" s="199"/>
      <c r="I214" s="199"/>
      <c r="J214" s="198"/>
      <c r="K214" s="200"/>
      <c r="L214" s="251"/>
      <c r="M214" s="157"/>
      <c r="N214" s="60"/>
      <c r="O214" s="258" t="str">
        <f t="shared" si="180"/>
        <v/>
      </c>
      <c r="P214" s="259">
        <f t="shared" si="209"/>
        <v>0</v>
      </c>
      <c r="Q214" s="259">
        <f t="shared" si="210"/>
        <v>0</v>
      </c>
      <c r="R214" s="60"/>
      <c r="S214" s="260">
        <f t="shared" si="181"/>
        <v>0</v>
      </c>
      <c r="T214" s="261"/>
      <c r="U214" s="262">
        <f t="shared" si="182"/>
        <v>0</v>
      </c>
      <c r="V214" s="262">
        <f t="shared" si="183"/>
        <v>0</v>
      </c>
      <c r="W214" s="60"/>
      <c r="X214" s="263">
        <f t="shared" si="234"/>
        <v>0</v>
      </c>
      <c r="Y214" s="264">
        <f t="shared" si="235"/>
        <v>0</v>
      </c>
      <c r="Z214" s="265"/>
      <c r="AA214" s="263">
        <f t="shared" si="236"/>
        <v>0</v>
      </c>
      <c r="AB214" s="264">
        <f t="shared" si="237"/>
        <v>0</v>
      </c>
      <c r="AC214" s="60"/>
      <c r="AD214" s="60" t="str">
        <f>IF(A214="","",(VLOOKUP(O214,Parametre!$E$2:$F$8,2)))</f>
        <v/>
      </c>
      <c r="AE214" s="60"/>
      <c r="AF214" s="266">
        <f t="shared" si="211"/>
        <v>0</v>
      </c>
      <c r="AG214" s="267">
        <f t="shared" si="212"/>
        <v>0</v>
      </c>
      <c r="AH214" s="267">
        <f t="shared" si="184"/>
        <v>0</v>
      </c>
      <c r="AI214" s="267">
        <f t="shared" si="213"/>
        <v>0</v>
      </c>
      <c r="AJ214" s="268">
        <f t="shared" si="214"/>
        <v>0</v>
      </c>
      <c r="AK214" s="60"/>
      <c r="AL214" s="266">
        <f t="shared" si="233"/>
        <v>0</v>
      </c>
      <c r="AM214" s="267">
        <f t="shared" si="215"/>
        <v>0</v>
      </c>
      <c r="AN214" s="267">
        <f t="shared" si="216"/>
        <v>0</v>
      </c>
      <c r="AO214" s="267">
        <f t="shared" si="217"/>
        <v>0</v>
      </c>
      <c r="AP214" s="268">
        <f t="shared" si="218"/>
        <v>0</v>
      </c>
      <c r="AQ214" s="60"/>
      <c r="AR214" s="266">
        <f t="shared" si="219"/>
        <v>0</v>
      </c>
      <c r="AS214" s="60"/>
      <c r="AT214" s="269">
        <f t="shared" si="185"/>
        <v>0</v>
      </c>
      <c r="AU214" s="269">
        <f t="shared" si="186"/>
        <v>0</v>
      </c>
      <c r="AV214" s="269">
        <f t="shared" si="187"/>
        <v>0</v>
      </c>
      <c r="AW214" s="270">
        <f t="shared" si="188"/>
        <v>0</v>
      </c>
      <c r="AX214" s="270">
        <f t="shared" si="189"/>
        <v>0</v>
      </c>
      <c r="AY214" s="270">
        <f t="shared" si="190"/>
        <v>0</v>
      </c>
      <c r="AZ214" s="269">
        <f t="shared" si="191"/>
        <v>0</v>
      </c>
      <c r="BA214" s="269">
        <f t="shared" si="192"/>
        <v>0</v>
      </c>
      <c r="BB214" s="269">
        <f t="shared" si="193"/>
        <v>0</v>
      </c>
      <c r="BC214" s="270">
        <f t="shared" si="194"/>
        <v>0</v>
      </c>
      <c r="BD214" s="270">
        <f t="shared" si="195"/>
        <v>0</v>
      </c>
      <c r="BE214" s="270">
        <f t="shared" si="196"/>
        <v>0</v>
      </c>
      <c r="BF214" s="269">
        <f t="shared" si="220"/>
        <v>0</v>
      </c>
      <c r="BG214" s="269">
        <f t="shared" si="221"/>
        <v>0</v>
      </c>
      <c r="BH214" s="269">
        <f t="shared" si="222"/>
        <v>0</v>
      </c>
      <c r="BI214" s="269">
        <f t="shared" si="223"/>
        <v>0</v>
      </c>
      <c r="BJ214" s="269">
        <f t="shared" si="224"/>
        <v>0</v>
      </c>
      <c r="BK214" s="60"/>
      <c r="BL214" s="269">
        <f t="shared" si="197"/>
        <v>0</v>
      </c>
      <c r="BM214" s="269">
        <f t="shared" si="198"/>
        <v>0</v>
      </c>
      <c r="BN214" s="269">
        <f t="shared" si="199"/>
        <v>0</v>
      </c>
      <c r="BO214" s="270">
        <f t="shared" si="200"/>
        <v>0</v>
      </c>
      <c r="BP214" s="270">
        <f t="shared" si="201"/>
        <v>0</v>
      </c>
      <c r="BQ214" s="270">
        <f t="shared" si="202"/>
        <v>0</v>
      </c>
      <c r="BR214" s="269">
        <f t="shared" si="203"/>
        <v>0</v>
      </c>
      <c r="BS214" s="269">
        <f t="shared" si="204"/>
        <v>0</v>
      </c>
      <c r="BT214" s="269">
        <f t="shared" si="205"/>
        <v>0</v>
      </c>
      <c r="BU214" s="270">
        <f t="shared" si="206"/>
        <v>0</v>
      </c>
      <c r="BV214" s="270">
        <f t="shared" si="207"/>
        <v>0</v>
      </c>
      <c r="BW214" s="270">
        <f t="shared" si="208"/>
        <v>0</v>
      </c>
      <c r="BX214" s="269">
        <f t="shared" si="225"/>
        <v>0</v>
      </c>
      <c r="BY214" s="269">
        <f t="shared" si="226"/>
        <v>0</v>
      </c>
      <c r="BZ214" s="269">
        <f t="shared" si="227"/>
        <v>0</v>
      </c>
      <c r="CA214" s="269">
        <f t="shared" si="228"/>
        <v>0</v>
      </c>
      <c r="CB214" s="269">
        <f t="shared" si="229"/>
        <v>0</v>
      </c>
      <c r="CC214" s="60"/>
      <c r="CD214" s="271">
        <f t="shared" si="230"/>
        <v>0</v>
      </c>
      <c r="CE214" s="272">
        <f t="shared" si="231"/>
        <v>0</v>
      </c>
      <c r="CF214" s="273">
        <f t="shared" si="232"/>
        <v>0</v>
      </c>
    </row>
    <row r="215" spans="1:84" s="153" customFormat="1" x14ac:dyDescent="0.2">
      <c r="A215" s="249"/>
      <c r="B215" s="183"/>
      <c r="C215" s="182"/>
      <c r="D215" s="184"/>
      <c r="E215" s="257" t="str">
        <f>IF(D215="","",(VLOOKUP(O215,Parametre!$A$15:$B$21,2)))</f>
        <v/>
      </c>
      <c r="F215" s="197"/>
      <c r="G215" s="198"/>
      <c r="H215" s="199"/>
      <c r="I215" s="199"/>
      <c r="J215" s="198"/>
      <c r="K215" s="200"/>
      <c r="L215" s="251"/>
      <c r="M215" s="157"/>
      <c r="N215" s="60"/>
      <c r="O215" s="258" t="str">
        <f t="shared" si="180"/>
        <v/>
      </c>
      <c r="P215" s="259">
        <f t="shared" si="209"/>
        <v>0</v>
      </c>
      <c r="Q215" s="259">
        <f t="shared" si="210"/>
        <v>0</v>
      </c>
      <c r="R215" s="60"/>
      <c r="S215" s="260">
        <f t="shared" si="181"/>
        <v>0</v>
      </c>
      <c r="T215" s="261"/>
      <c r="U215" s="262">
        <f t="shared" si="182"/>
        <v>0</v>
      </c>
      <c r="V215" s="262">
        <f t="shared" si="183"/>
        <v>0</v>
      </c>
      <c r="W215" s="60"/>
      <c r="X215" s="263">
        <f t="shared" si="234"/>
        <v>0</v>
      </c>
      <c r="Y215" s="264">
        <f t="shared" si="235"/>
        <v>0</v>
      </c>
      <c r="Z215" s="265"/>
      <c r="AA215" s="263">
        <f t="shared" si="236"/>
        <v>0</v>
      </c>
      <c r="AB215" s="264">
        <f t="shared" si="237"/>
        <v>0</v>
      </c>
      <c r="AC215" s="60"/>
      <c r="AD215" s="60" t="str">
        <f>IF(A215="","",(VLOOKUP(O215,Parametre!$E$2:$F$8,2)))</f>
        <v/>
      </c>
      <c r="AE215" s="60"/>
      <c r="AF215" s="266">
        <f t="shared" si="211"/>
        <v>0</v>
      </c>
      <c r="AG215" s="267">
        <f t="shared" si="212"/>
        <v>0</v>
      </c>
      <c r="AH215" s="267">
        <f t="shared" si="184"/>
        <v>0</v>
      </c>
      <c r="AI215" s="267">
        <f t="shared" si="213"/>
        <v>0</v>
      </c>
      <c r="AJ215" s="268">
        <f t="shared" si="214"/>
        <v>0</v>
      </c>
      <c r="AK215" s="60"/>
      <c r="AL215" s="266">
        <f t="shared" si="233"/>
        <v>0</v>
      </c>
      <c r="AM215" s="267">
        <f t="shared" si="215"/>
        <v>0</v>
      </c>
      <c r="AN215" s="267">
        <f t="shared" si="216"/>
        <v>0</v>
      </c>
      <c r="AO215" s="267">
        <f t="shared" si="217"/>
        <v>0</v>
      </c>
      <c r="AP215" s="268">
        <f t="shared" si="218"/>
        <v>0</v>
      </c>
      <c r="AQ215" s="60"/>
      <c r="AR215" s="266">
        <f t="shared" si="219"/>
        <v>0</v>
      </c>
      <c r="AS215" s="60"/>
      <c r="AT215" s="269">
        <f t="shared" si="185"/>
        <v>0</v>
      </c>
      <c r="AU215" s="269">
        <f t="shared" si="186"/>
        <v>0</v>
      </c>
      <c r="AV215" s="269">
        <f t="shared" si="187"/>
        <v>0</v>
      </c>
      <c r="AW215" s="270">
        <f t="shared" si="188"/>
        <v>0</v>
      </c>
      <c r="AX215" s="270">
        <f t="shared" si="189"/>
        <v>0</v>
      </c>
      <c r="AY215" s="270">
        <f t="shared" si="190"/>
        <v>0</v>
      </c>
      <c r="AZ215" s="269">
        <f t="shared" si="191"/>
        <v>0</v>
      </c>
      <c r="BA215" s="269">
        <f t="shared" si="192"/>
        <v>0</v>
      </c>
      <c r="BB215" s="269">
        <f t="shared" si="193"/>
        <v>0</v>
      </c>
      <c r="BC215" s="270">
        <f t="shared" si="194"/>
        <v>0</v>
      </c>
      <c r="BD215" s="270">
        <f t="shared" si="195"/>
        <v>0</v>
      </c>
      <c r="BE215" s="270">
        <f t="shared" si="196"/>
        <v>0</v>
      </c>
      <c r="BF215" s="269">
        <f t="shared" si="220"/>
        <v>0</v>
      </c>
      <c r="BG215" s="269">
        <f t="shared" si="221"/>
        <v>0</v>
      </c>
      <c r="BH215" s="269">
        <f t="shared" si="222"/>
        <v>0</v>
      </c>
      <c r="BI215" s="269">
        <f t="shared" si="223"/>
        <v>0</v>
      </c>
      <c r="BJ215" s="269">
        <f t="shared" si="224"/>
        <v>0</v>
      </c>
      <c r="BK215" s="60"/>
      <c r="BL215" s="269">
        <f t="shared" si="197"/>
        <v>0</v>
      </c>
      <c r="BM215" s="269">
        <f t="shared" si="198"/>
        <v>0</v>
      </c>
      <c r="BN215" s="269">
        <f t="shared" si="199"/>
        <v>0</v>
      </c>
      <c r="BO215" s="270">
        <f t="shared" si="200"/>
        <v>0</v>
      </c>
      <c r="BP215" s="270">
        <f t="shared" si="201"/>
        <v>0</v>
      </c>
      <c r="BQ215" s="270">
        <f t="shared" si="202"/>
        <v>0</v>
      </c>
      <c r="BR215" s="269">
        <f t="shared" si="203"/>
        <v>0</v>
      </c>
      <c r="BS215" s="269">
        <f t="shared" si="204"/>
        <v>0</v>
      </c>
      <c r="BT215" s="269">
        <f t="shared" si="205"/>
        <v>0</v>
      </c>
      <c r="BU215" s="270">
        <f t="shared" si="206"/>
        <v>0</v>
      </c>
      <c r="BV215" s="270">
        <f t="shared" si="207"/>
        <v>0</v>
      </c>
      <c r="BW215" s="270">
        <f t="shared" si="208"/>
        <v>0</v>
      </c>
      <c r="BX215" s="269">
        <f t="shared" si="225"/>
        <v>0</v>
      </c>
      <c r="BY215" s="269">
        <f t="shared" si="226"/>
        <v>0</v>
      </c>
      <c r="BZ215" s="269">
        <f t="shared" si="227"/>
        <v>0</v>
      </c>
      <c r="CA215" s="269">
        <f t="shared" si="228"/>
        <v>0</v>
      </c>
      <c r="CB215" s="269">
        <f t="shared" si="229"/>
        <v>0</v>
      </c>
      <c r="CC215" s="60"/>
      <c r="CD215" s="271">
        <f t="shared" si="230"/>
        <v>0</v>
      </c>
      <c r="CE215" s="272">
        <f t="shared" si="231"/>
        <v>0</v>
      </c>
      <c r="CF215" s="273">
        <f t="shared" si="232"/>
        <v>0</v>
      </c>
    </row>
    <row r="216" spans="1:84" s="153" customFormat="1" x14ac:dyDescent="0.2">
      <c r="A216" s="249"/>
      <c r="B216" s="183"/>
      <c r="C216" s="182"/>
      <c r="D216" s="184"/>
      <c r="E216" s="257" t="str">
        <f>IF(D216="","",(VLOOKUP(O216,Parametre!$A$15:$B$21,2)))</f>
        <v/>
      </c>
      <c r="F216" s="197"/>
      <c r="G216" s="198"/>
      <c r="H216" s="199"/>
      <c r="I216" s="199"/>
      <c r="J216" s="198"/>
      <c r="K216" s="200"/>
      <c r="L216" s="251"/>
      <c r="M216" s="157"/>
      <c r="N216" s="60"/>
      <c r="O216" s="258" t="str">
        <f t="shared" si="180"/>
        <v/>
      </c>
      <c r="P216" s="259">
        <f t="shared" si="209"/>
        <v>0</v>
      </c>
      <c r="Q216" s="259">
        <f t="shared" si="210"/>
        <v>0</v>
      </c>
      <c r="R216" s="60"/>
      <c r="S216" s="260">
        <f t="shared" si="181"/>
        <v>0</v>
      </c>
      <c r="T216" s="261"/>
      <c r="U216" s="262">
        <f t="shared" si="182"/>
        <v>0</v>
      </c>
      <c r="V216" s="262">
        <f t="shared" si="183"/>
        <v>0</v>
      </c>
      <c r="W216" s="60"/>
      <c r="X216" s="263">
        <f t="shared" si="234"/>
        <v>0</v>
      </c>
      <c r="Y216" s="264">
        <f t="shared" si="235"/>
        <v>0</v>
      </c>
      <c r="Z216" s="265"/>
      <c r="AA216" s="263">
        <f t="shared" si="236"/>
        <v>0</v>
      </c>
      <c r="AB216" s="264">
        <f t="shared" si="237"/>
        <v>0</v>
      </c>
      <c r="AC216" s="60"/>
      <c r="AD216" s="60" t="str">
        <f>IF(A216="","",(VLOOKUP(O216,Parametre!$E$2:$F$8,2)))</f>
        <v/>
      </c>
      <c r="AE216" s="60"/>
      <c r="AF216" s="266">
        <f t="shared" si="211"/>
        <v>0</v>
      </c>
      <c r="AG216" s="267">
        <f t="shared" si="212"/>
        <v>0</v>
      </c>
      <c r="AH216" s="267">
        <f t="shared" si="184"/>
        <v>0</v>
      </c>
      <c r="AI216" s="267">
        <f t="shared" si="213"/>
        <v>0</v>
      </c>
      <c r="AJ216" s="268">
        <f t="shared" si="214"/>
        <v>0</v>
      </c>
      <c r="AK216" s="60"/>
      <c r="AL216" s="266">
        <f t="shared" si="233"/>
        <v>0</v>
      </c>
      <c r="AM216" s="267">
        <f t="shared" si="215"/>
        <v>0</v>
      </c>
      <c r="AN216" s="267">
        <f t="shared" si="216"/>
        <v>0</v>
      </c>
      <c r="AO216" s="267">
        <f t="shared" si="217"/>
        <v>0</v>
      </c>
      <c r="AP216" s="268">
        <f t="shared" si="218"/>
        <v>0</v>
      </c>
      <c r="AQ216" s="60"/>
      <c r="AR216" s="266">
        <f t="shared" si="219"/>
        <v>0</v>
      </c>
      <c r="AS216" s="60"/>
      <c r="AT216" s="269">
        <f t="shared" si="185"/>
        <v>0</v>
      </c>
      <c r="AU216" s="269">
        <f t="shared" si="186"/>
        <v>0</v>
      </c>
      <c r="AV216" s="269">
        <f t="shared" si="187"/>
        <v>0</v>
      </c>
      <c r="AW216" s="270">
        <f t="shared" si="188"/>
        <v>0</v>
      </c>
      <c r="AX216" s="270">
        <f t="shared" si="189"/>
        <v>0</v>
      </c>
      <c r="AY216" s="270">
        <f t="shared" si="190"/>
        <v>0</v>
      </c>
      <c r="AZ216" s="269">
        <f t="shared" si="191"/>
        <v>0</v>
      </c>
      <c r="BA216" s="269">
        <f t="shared" si="192"/>
        <v>0</v>
      </c>
      <c r="BB216" s="269">
        <f t="shared" si="193"/>
        <v>0</v>
      </c>
      <c r="BC216" s="270">
        <f t="shared" si="194"/>
        <v>0</v>
      </c>
      <c r="BD216" s="270">
        <f t="shared" si="195"/>
        <v>0</v>
      </c>
      <c r="BE216" s="270">
        <f t="shared" si="196"/>
        <v>0</v>
      </c>
      <c r="BF216" s="269">
        <f t="shared" si="220"/>
        <v>0</v>
      </c>
      <c r="BG216" s="269">
        <f t="shared" si="221"/>
        <v>0</v>
      </c>
      <c r="BH216" s="269">
        <f t="shared" si="222"/>
        <v>0</v>
      </c>
      <c r="BI216" s="269">
        <f t="shared" si="223"/>
        <v>0</v>
      </c>
      <c r="BJ216" s="269">
        <f t="shared" si="224"/>
        <v>0</v>
      </c>
      <c r="BK216" s="60"/>
      <c r="BL216" s="269">
        <f t="shared" si="197"/>
        <v>0</v>
      </c>
      <c r="BM216" s="269">
        <f t="shared" si="198"/>
        <v>0</v>
      </c>
      <c r="BN216" s="269">
        <f t="shared" si="199"/>
        <v>0</v>
      </c>
      <c r="BO216" s="270">
        <f t="shared" si="200"/>
        <v>0</v>
      </c>
      <c r="BP216" s="270">
        <f t="shared" si="201"/>
        <v>0</v>
      </c>
      <c r="BQ216" s="270">
        <f t="shared" si="202"/>
        <v>0</v>
      </c>
      <c r="BR216" s="269">
        <f t="shared" si="203"/>
        <v>0</v>
      </c>
      <c r="BS216" s="269">
        <f t="shared" si="204"/>
        <v>0</v>
      </c>
      <c r="BT216" s="269">
        <f t="shared" si="205"/>
        <v>0</v>
      </c>
      <c r="BU216" s="270">
        <f t="shared" si="206"/>
        <v>0</v>
      </c>
      <c r="BV216" s="270">
        <f t="shared" si="207"/>
        <v>0</v>
      </c>
      <c r="BW216" s="270">
        <f t="shared" si="208"/>
        <v>0</v>
      </c>
      <c r="BX216" s="269">
        <f t="shared" si="225"/>
        <v>0</v>
      </c>
      <c r="BY216" s="269">
        <f t="shared" si="226"/>
        <v>0</v>
      </c>
      <c r="BZ216" s="269">
        <f t="shared" si="227"/>
        <v>0</v>
      </c>
      <c r="CA216" s="269">
        <f t="shared" si="228"/>
        <v>0</v>
      </c>
      <c r="CB216" s="269">
        <f t="shared" si="229"/>
        <v>0</v>
      </c>
      <c r="CC216" s="60"/>
      <c r="CD216" s="271">
        <f t="shared" si="230"/>
        <v>0</v>
      </c>
      <c r="CE216" s="272">
        <f t="shared" si="231"/>
        <v>0</v>
      </c>
      <c r="CF216" s="273">
        <f t="shared" si="232"/>
        <v>0</v>
      </c>
    </row>
    <row r="217" spans="1:84" s="153" customFormat="1" x14ac:dyDescent="0.2">
      <c r="A217" s="249"/>
      <c r="B217" s="183"/>
      <c r="C217" s="182"/>
      <c r="D217" s="184"/>
      <c r="E217" s="257" t="str">
        <f>IF(D217="","",(VLOOKUP(O217,Parametre!$A$15:$B$21,2)))</f>
        <v/>
      </c>
      <c r="F217" s="197"/>
      <c r="G217" s="198"/>
      <c r="H217" s="199"/>
      <c r="I217" s="199"/>
      <c r="J217" s="198"/>
      <c r="K217" s="200"/>
      <c r="L217" s="251"/>
      <c r="M217" s="157"/>
      <c r="N217" s="60"/>
      <c r="O217" s="258" t="str">
        <f t="shared" si="180"/>
        <v/>
      </c>
      <c r="P217" s="259">
        <f t="shared" si="209"/>
        <v>0</v>
      </c>
      <c r="Q217" s="259">
        <f t="shared" si="210"/>
        <v>0</v>
      </c>
      <c r="R217" s="60"/>
      <c r="S217" s="260">
        <f t="shared" si="181"/>
        <v>0</v>
      </c>
      <c r="T217" s="261"/>
      <c r="U217" s="262">
        <f t="shared" si="182"/>
        <v>0</v>
      </c>
      <c r="V217" s="262">
        <f t="shared" si="183"/>
        <v>0</v>
      </c>
      <c r="W217" s="60"/>
      <c r="X217" s="263">
        <f t="shared" si="234"/>
        <v>0</v>
      </c>
      <c r="Y217" s="264">
        <f t="shared" si="235"/>
        <v>0</v>
      </c>
      <c r="Z217" s="265"/>
      <c r="AA217" s="263">
        <f t="shared" si="236"/>
        <v>0</v>
      </c>
      <c r="AB217" s="264">
        <f t="shared" si="237"/>
        <v>0</v>
      </c>
      <c r="AC217" s="60"/>
      <c r="AD217" s="60" t="str">
        <f>IF(A217="","",(VLOOKUP(O217,Parametre!$E$2:$F$8,2)))</f>
        <v/>
      </c>
      <c r="AE217" s="60"/>
      <c r="AF217" s="266">
        <f t="shared" si="211"/>
        <v>0</v>
      </c>
      <c r="AG217" s="267">
        <f t="shared" si="212"/>
        <v>0</v>
      </c>
      <c r="AH217" s="267">
        <f t="shared" si="184"/>
        <v>0</v>
      </c>
      <c r="AI217" s="267">
        <f t="shared" si="213"/>
        <v>0</v>
      </c>
      <c r="AJ217" s="268">
        <f t="shared" si="214"/>
        <v>0</v>
      </c>
      <c r="AK217" s="60"/>
      <c r="AL217" s="266">
        <f t="shared" si="233"/>
        <v>0</v>
      </c>
      <c r="AM217" s="267">
        <f t="shared" si="215"/>
        <v>0</v>
      </c>
      <c r="AN217" s="267">
        <f t="shared" si="216"/>
        <v>0</v>
      </c>
      <c r="AO217" s="267">
        <f t="shared" si="217"/>
        <v>0</v>
      </c>
      <c r="AP217" s="268">
        <f t="shared" si="218"/>
        <v>0</v>
      </c>
      <c r="AQ217" s="60"/>
      <c r="AR217" s="266">
        <f t="shared" si="219"/>
        <v>0</v>
      </c>
      <c r="AS217" s="60"/>
      <c r="AT217" s="269">
        <f t="shared" si="185"/>
        <v>0</v>
      </c>
      <c r="AU217" s="269">
        <f t="shared" si="186"/>
        <v>0</v>
      </c>
      <c r="AV217" s="269">
        <f t="shared" si="187"/>
        <v>0</v>
      </c>
      <c r="AW217" s="270">
        <f t="shared" si="188"/>
        <v>0</v>
      </c>
      <c r="AX217" s="270">
        <f t="shared" si="189"/>
        <v>0</v>
      </c>
      <c r="AY217" s="270">
        <f t="shared" si="190"/>
        <v>0</v>
      </c>
      <c r="AZ217" s="269">
        <f t="shared" si="191"/>
        <v>0</v>
      </c>
      <c r="BA217" s="269">
        <f t="shared" si="192"/>
        <v>0</v>
      </c>
      <c r="BB217" s="269">
        <f t="shared" si="193"/>
        <v>0</v>
      </c>
      <c r="BC217" s="270">
        <f t="shared" si="194"/>
        <v>0</v>
      </c>
      <c r="BD217" s="270">
        <f t="shared" si="195"/>
        <v>0</v>
      </c>
      <c r="BE217" s="270">
        <f t="shared" si="196"/>
        <v>0</v>
      </c>
      <c r="BF217" s="269">
        <f t="shared" si="220"/>
        <v>0</v>
      </c>
      <c r="BG217" s="269">
        <f t="shared" si="221"/>
        <v>0</v>
      </c>
      <c r="BH217" s="269">
        <f t="shared" si="222"/>
        <v>0</v>
      </c>
      <c r="BI217" s="269">
        <f t="shared" si="223"/>
        <v>0</v>
      </c>
      <c r="BJ217" s="269">
        <f t="shared" si="224"/>
        <v>0</v>
      </c>
      <c r="BK217" s="60"/>
      <c r="BL217" s="269">
        <f t="shared" si="197"/>
        <v>0</v>
      </c>
      <c r="BM217" s="269">
        <f t="shared" si="198"/>
        <v>0</v>
      </c>
      <c r="BN217" s="269">
        <f t="shared" si="199"/>
        <v>0</v>
      </c>
      <c r="BO217" s="270">
        <f t="shared" si="200"/>
        <v>0</v>
      </c>
      <c r="BP217" s="270">
        <f t="shared" si="201"/>
        <v>0</v>
      </c>
      <c r="BQ217" s="270">
        <f t="shared" si="202"/>
        <v>0</v>
      </c>
      <c r="BR217" s="269">
        <f t="shared" si="203"/>
        <v>0</v>
      </c>
      <c r="BS217" s="269">
        <f t="shared" si="204"/>
        <v>0</v>
      </c>
      <c r="BT217" s="269">
        <f t="shared" si="205"/>
        <v>0</v>
      </c>
      <c r="BU217" s="270">
        <f t="shared" si="206"/>
        <v>0</v>
      </c>
      <c r="BV217" s="270">
        <f t="shared" si="207"/>
        <v>0</v>
      </c>
      <c r="BW217" s="270">
        <f t="shared" si="208"/>
        <v>0</v>
      </c>
      <c r="BX217" s="269">
        <f t="shared" si="225"/>
        <v>0</v>
      </c>
      <c r="BY217" s="269">
        <f t="shared" si="226"/>
        <v>0</v>
      </c>
      <c r="BZ217" s="269">
        <f t="shared" si="227"/>
        <v>0</v>
      </c>
      <c r="CA217" s="269">
        <f t="shared" si="228"/>
        <v>0</v>
      </c>
      <c r="CB217" s="269">
        <f t="shared" si="229"/>
        <v>0</v>
      </c>
      <c r="CC217" s="60"/>
      <c r="CD217" s="271">
        <f t="shared" si="230"/>
        <v>0</v>
      </c>
      <c r="CE217" s="272">
        <f t="shared" si="231"/>
        <v>0</v>
      </c>
      <c r="CF217" s="273">
        <f t="shared" si="232"/>
        <v>0</v>
      </c>
    </row>
    <row r="218" spans="1:84" s="153" customFormat="1" x14ac:dyDescent="0.2">
      <c r="A218" s="249"/>
      <c r="B218" s="183"/>
      <c r="C218" s="182"/>
      <c r="D218" s="184"/>
      <c r="E218" s="257" t="str">
        <f>IF(D218="","",(VLOOKUP(O218,Parametre!$A$15:$B$21,2)))</f>
        <v/>
      </c>
      <c r="F218" s="197"/>
      <c r="G218" s="198"/>
      <c r="H218" s="199"/>
      <c r="I218" s="199"/>
      <c r="J218" s="198"/>
      <c r="K218" s="200"/>
      <c r="L218" s="251"/>
      <c r="M218" s="157"/>
      <c r="N218" s="60"/>
      <c r="O218" s="258" t="str">
        <f t="shared" si="180"/>
        <v/>
      </c>
      <c r="P218" s="259">
        <f t="shared" si="209"/>
        <v>0</v>
      </c>
      <c r="Q218" s="259">
        <f t="shared" si="210"/>
        <v>0</v>
      </c>
      <c r="R218" s="60"/>
      <c r="S218" s="260">
        <f t="shared" si="181"/>
        <v>0</v>
      </c>
      <c r="T218" s="261"/>
      <c r="U218" s="262">
        <f t="shared" si="182"/>
        <v>0</v>
      </c>
      <c r="V218" s="262">
        <f t="shared" si="183"/>
        <v>0</v>
      </c>
      <c r="W218" s="60"/>
      <c r="X218" s="263">
        <f t="shared" si="234"/>
        <v>0</v>
      </c>
      <c r="Y218" s="264">
        <f t="shared" si="235"/>
        <v>0</v>
      </c>
      <c r="Z218" s="265"/>
      <c r="AA218" s="263">
        <f t="shared" si="236"/>
        <v>0</v>
      </c>
      <c r="AB218" s="264">
        <f t="shared" si="237"/>
        <v>0</v>
      </c>
      <c r="AC218" s="60"/>
      <c r="AD218" s="60" t="str">
        <f>IF(A218="","",(VLOOKUP(O218,Parametre!$E$2:$F$8,2)))</f>
        <v/>
      </c>
      <c r="AE218" s="60"/>
      <c r="AF218" s="266">
        <f t="shared" si="211"/>
        <v>0</v>
      </c>
      <c r="AG218" s="267">
        <f t="shared" si="212"/>
        <v>0</v>
      </c>
      <c r="AH218" s="267">
        <f t="shared" si="184"/>
        <v>0</v>
      </c>
      <c r="AI218" s="267">
        <f t="shared" si="213"/>
        <v>0</v>
      </c>
      <c r="AJ218" s="268">
        <f t="shared" si="214"/>
        <v>0</v>
      </c>
      <c r="AK218" s="60"/>
      <c r="AL218" s="266">
        <f t="shared" si="233"/>
        <v>0</v>
      </c>
      <c r="AM218" s="267">
        <f t="shared" si="215"/>
        <v>0</v>
      </c>
      <c r="AN218" s="267">
        <f t="shared" si="216"/>
        <v>0</v>
      </c>
      <c r="AO218" s="267">
        <f t="shared" si="217"/>
        <v>0</v>
      </c>
      <c r="AP218" s="268">
        <f t="shared" si="218"/>
        <v>0</v>
      </c>
      <c r="AQ218" s="60"/>
      <c r="AR218" s="266">
        <f t="shared" si="219"/>
        <v>0</v>
      </c>
      <c r="AS218" s="60"/>
      <c r="AT218" s="269">
        <f t="shared" si="185"/>
        <v>0</v>
      </c>
      <c r="AU218" s="269">
        <f t="shared" si="186"/>
        <v>0</v>
      </c>
      <c r="AV218" s="269">
        <f t="shared" si="187"/>
        <v>0</v>
      </c>
      <c r="AW218" s="270">
        <f t="shared" si="188"/>
        <v>0</v>
      </c>
      <c r="AX218" s="270">
        <f t="shared" si="189"/>
        <v>0</v>
      </c>
      <c r="AY218" s="270">
        <f t="shared" si="190"/>
        <v>0</v>
      </c>
      <c r="AZ218" s="269">
        <f t="shared" si="191"/>
        <v>0</v>
      </c>
      <c r="BA218" s="269">
        <f t="shared" si="192"/>
        <v>0</v>
      </c>
      <c r="BB218" s="269">
        <f t="shared" si="193"/>
        <v>0</v>
      </c>
      <c r="BC218" s="270">
        <f t="shared" si="194"/>
        <v>0</v>
      </c>
      <c r="BD218" s="270">
        <f t="shared" si="195"/>
        <v>0</v>
      </c>
      <c r="BE218" s="270">
        <f t="shared" si="196"/>
        <v>0</v>
      </c>
      <c r="BF218" s="269">
        <f t="shared" si="220"/>
        <v>0</v>
      </c>
      <c r="BG218" s="269">
        <f t="shared" si="221"/>
        <v>0</v>
      </c>
      <c r="BH218" s="269">
        <f t="shared" si="222"/>
        <v>0</v>
      </c>
      <c r="BI218" s="269">
        <f t="shared" si="223"/>
        <v>0</v>
      </c>
      <c r="BJ218" s="269">
        <f t="shared" si="224"/>
        <v>0</v>
      </c>
      <c r="BK218" s="60"/>
      <c r="BL218" s="269">
        <f t="shared" si="197"/>
        <v>0</v>
      </c>
      <c r="BM218" s="269">
        <f t="shared" si="198"/>
        <v>0</v>
      </c>
      <c r="BN218" s="269">
        <f t="shared" si="199"/>
        <v>0</v>
      </c>
      <c r="BO218" s="270">
        <f t="shared" si="200"/>
        <v>0</v>
      </c>
      <c r="BP218" s="270">
        <f t="shared" si="201"/>
        <v>0</v>
      </c>
      <c r="BQ218" s="270">
        <f t="shared" si="202"/>
        <v>0</v>
      </c>
      <c r="BR218" s="269">
        <f t="shared" si="203"/>
        <v>0</v>
      </c>
      <c r="BS218" s="269">
        <f t="shared" si="204"/>
        <v>0</v>
      </c>
      <c r="BT218" s="269">
        <f t="shared" si="205"/>
        <v>0</v>
      </c>
      <c r="BU218" s="270">
        <f t="shared" si="206"/>
        <v>0</v>
      </c>
      <c r="BV218" s="270">
        <f t="shared" si="207"/>
        <v>0</v>
      </c>
      <c r="BW218" s="270">
        <f t="shared" si="208"/>
        <v>0</v>
      </c>
      <c r="BX218" s="269">
        <f t="shared" si="225"/>
        <v>0</v>
      </c>
      <c r="BY218" s="269">
        <f t="shared" si="226"/>
        <v>0</v>
      </c>
      <c r="BZ218" s="269">
        <f t="shared" si="227"/>
        <v>0</v>
      </c>
      <c r="CA218" s="269">
        <f t="shared" si="228"/>
        <v>0</v>
      </c>
      <c r="CB218" s="269">
        <f t="shared" si="229"/>
        <v>0</v>
      </c>
      <c r="CC218" s="60"/>
      <c r="CD218" s="271">
        <f t="shared" si="230"/>
        <v>0</v>
      </c>
      <c r="CE218" s="272">
        <f t="shared" si="231"/>
        <v>0</v>
      </c>
      <c r="CF218" s="273">
        <f t="shared" si="232"/>
        <v>0</v>
      </c>
    </row>
    <row r="219" spans="1:84" s="153" customFormat="1" x14ac:dyDescent="0.2">
      <c r="A219" s="249"/>
      <c r="B219" s="183"/>
      <c r="C219" s="182"/>
      <c r="D219" s="184"/>
      <c r="E219" s="257" t="str">
        <f>IF(D219="","",(VLOOKUP(O219,Parametre!$A$15:$B$21,2)))</f>
        <v/>
      </c>
      <c r="F219" s="197"/>
      <c r="G219" s="198"/>
      <c r="H219" s="199"/>
      <c r="I219" s="199"/>
      <c r="J219" s="198"/>
      <c r="K219" s="200"/>
      <c r="L219" s="251"/>
      <c r="M219" s="157" t="s">
        <v>56</v>
      </c>
      <c r="N219" s="60"/>
      <c r="O219" s="258" t="str">
        <f t="shared" si="180"/>
        <v/>
      </c>
      <c r="P219" s="259">
        <f t="shared" si="209"/>
        <v>0</v>
      </c>
      <c r="Q219" s="259">
        <f t="shared" si="210"/>
        <v>0</v>
      </c>
      <c r="R219" s="60"/>
      <c r="S219" s="260">
        <f t="shared" si="181"/>
        <v>0</v>
      </c>
      <c r="T219" s="261"/>
      <c r="U219" s="262">
        <f t="shared" si="182"/>
        <v>0</v>
      </c>
      <c r="V219" s="262">
        <f t="shared" si="183"/>
        <v>0</v>
      </c>
      <c r="W219" s="60"/>
      <c r="X219" s="263">
        <f t="shared" si="234"/>
        <v>0</v>
      </c>
      <c r="Y219" s="264">
        <f t="shared" si="235"/>
        <v>0</v>
      </c>
      <c r="Z219" s="265"/>
      <c r="AA219" s="263">
        <f t="shared" si="236"/>
        <v>0</v>
      </c>
      <c r="AB219" s="264">
        <f t="shared" si="237"/>
        <v>0</v>
      </c>
      <c r="AC219" s="60"/>
      <c r="AD219" s="60" t="str">
        <f>IF(A219="","",(VLOOKUP(O219,Parametre!$E$2:$F$8,2)))</f>
        <v/>
      </c>
      <c r="AE219" s="60"/>
      <c r="AF219" s="266">
        <f t="shared" si="211"/>
        <v>0</v>
      </c>
      <c r="AG219" s="267">
        <f t="shared" si="212"/>
        <v>0</v>
      </c>
      <c r="AH219" s="267">
        <f t="shared" si="184"/>
        <v>0</v>
      </c>
      <c r="AI219" s="267">
        <f t="shared" si="213"/>
        <v>0</v>
      </c>
      <c r="AJ219" s="268">
        <f t="shared" si="214"/>
        <v>0</v>
      </c>
      <c r="AK219" s="60"/>
      <c r="AL219" s="266">
        <f t="shared" si="233"/>
        <v>0</v>
      </c>
      <c r="AM219" s="267">
        <f t="shared" si="215"/>
        <v>0</v>
      </c>
      <c r="AN219" s="267">
        <f t="shared" si="216"/>
        <v>0</v>
      </c>
      <c r="AO219" s="267">
        <f t="shared" si="217"/>
        <v>0</v>
      </c>
      <c r="AP219" s="268">
        <f t="shared" si="218"/>
        <v>0</v>
      </c>
      <c r="AQ219" s="60"/>
      <c r="AR219" s="266">
        <f t="shared" si="219"/>
        <v>0</v>
      </c>
      <c r="AS219" s="60"/>
      <c r="AT219" s="269">
        <f t="shared" si="185"/>
        <v>0</v>
      </c>
      <c r="AU219" s="269">
        <f t="shared" si="186"/>
        <v>0</v>
      </c>
      <c r="AV219" s="269">
        <f t="shared" si="187"/>
        <v>0</v>
      </c>
      <c r="AW219" s="270">
        <f t="shared" si="188"/>
        <v>0</v>
      </c>
      <c r="AX219" s="270">
        <f t="shared" si="189"/>
        <v>0</v>
      </c>
      <c r="AY219" s="270">
        <f t="shared" si="190"/>
        <v>0</v>
      </c>
      <c r="AZ219" s="269">
        <f t="shared" si="191"/>
        <v>0</v>
      </c>
      <c r="BA219" s="269">
        <f t="shared" si="192"/>
        <v>0</v>
      </c>
      <c r="BB219" s="269">
        <f t="shared" si="193"/>
        <v>0</v>
      </c>
      <c r="BC219" s="270">
        <f t="shared" si="194"/>
        <v>0</v>
      </c>
      <c r="BD219" s="270">
        <f t="shared" si="195"/>
        <v>0</v>
      </c>
      <c r="BE219" s="270">
        <f t="shared" si="196"/>
        <v>0</v>
      </c>
      <c r="BF219" s="269">
        <f t="shared" si="220"/>
        <v>0</v>
      </c>
      <c r="BG219" s="269">
        <f t="shared" si="221"/>
        <v>0</v>
      </c>
      <c r="BH219" s="269">
        <f t="shared" si="222"/>
        <v>0</v>
      </c>
      <c r="BI219" s="269">
        <f t="shared" si="223"/>
        <v>0</v>
      </c>
      <c r="BJ219" s="269">
        <f t="shared" si="224"/>
        <v>0</v>
      </c>
      <c r="BK219" s="60"/>
      <c r="BL219" s="269">
        <f t="shared" si="197"/>
        <v>0</v>
      </c>
      <c r="BM219" s="269">
        <f t="shared" si="198"/>
        <v>0</v>
      </c>
      <c r="BN219" s="269">
        <f t="shared" si="199"/>
        <v>0</v>
      </c>
      <c r="BO219" s="270">
        <f t="shared" si="200"/>
        <v>0</v>
      </c>
      <c r="BP219" s="270">
        <f t="shared" si="201"/>
        <v>0</v>
      </c>
      <c r="BQ219" s="270">
        <f t="shared" si="202"/>
        <v>0</v>
      </c>
      <c r="BR219" s="269">
        <f t="shared" si="203"/>
        <v>0</v>
      </c>
      <c r="BS219" s="269">
        <f t="shared" si="204"/>
        <v>0</v>
      </c>
      <c r="BT219" s="269">
        <f t="shared" si="205"/>
        <v>0</v>
      </c>
      <c r="BU219" s="270">
        <f t="shared" si="206"/>
        <v>0</v>
      </c>
      <c r="BV219" s="270">
        <f t="shared" si="207"/>
        <v>0</v>
      </c>
      <c r="BW219" s="270">
        <f t="shared" si="208"/>
        <v>0</v>
      </c>
      <c r="BX219" s="269">
        <f t="shared" si="225"/>
        <v>0</v>
      </c>
      <c r="BY219" s="269">
        <f t="shared" si="226"/>
        <v>0</v>
      </c>
      <c r="BZ219" s="269">
        <f t="shared" si="227"/>
        <v>0</v>
      </c>
      <c r="CA219" s="269">
        <f t="shared" si="228"/>
        <v>0</v>
      </c>
      <c r="CB219" s="269">
        <f t="shared" si="229"/>
        <v>0</v>
      </c>
      <c r="CC219" s="60"/>
      <c r="CD219" s="271">
        <f t="shared" si="230"/>
        <v>0</v>
      </c>
      <c r="CE219" s="272">
        <f t="shared" si="231"/>
        <v>0</v>
      </c>
      <c r="CF219" s="273">
        <f t="shared" si="232"/>
        <v>0</v>
      </c>
    </row>
    <row r="220" spans="1:84" s="153" customFormat="1" x14ac:dyDescent="0.2">
      <c r="A220" s="249"/>
      <c r="B220" s="183"/>
      <c r="C220" s="182"/>
      <c r="D220" s="184"/>
      <c r="E220" s="257" t="str">
        <f>IF(D220="","",(VLOOKUP(O220,Parametre!$A$15:$B$21,2)))</f>
        <v/>
      </c>
      <c r="F220" s="197"/>
      <c r="G220" s="198"/>
      <c r="H220" s="199"/>
      <c r="I220" s="199"/>
      <c r="J220" s="198"/>
      <c r="K220" s="200"/>
      <c r="L220" s="251"/>
      <c r="M220" s="157" t="s">
        <v>57</v>
      </c>
      <c r="N220" s="60"/>
      <c r="O220" s="258" t="str">
        <f t="shared" si="180"/>
        <v/>
      </c>
      <c r="P220" s="259">
        <f t="shared" si="209"/>
        <v>0</v>
      </c>
      <c r="Q220" s="259">
        <f t="shared" si="210"/>
        <v>0</v>
      </c>
      <c r="R220" s="60"/>
      <c r="S220" s="260">
        <f t="shared" si="181"/>
        <v>0</v>
      </c>
      <c r="T220" s="261"/>
      <c r="U220" s="262">
        <f t="shared" si="182"/>
        <v>0</v>
      </c>
      <c r="V220" s="262">
        <f t="shared" si="183"/>
        <v>0</v>
      </c>
      <c r="W220" s="60"/>
      <c r="X220" s="263">
        <f t="shared" si="234"/>
        <v>0</v>
      </c>
      <c r="Y220" s="264">
        <f t="shared" si="235"/>
        <v>0</v>
      </c>
      <c r="Z220" s="265"/>
      <c r="AA220" s="263">
        <f t="shared" si="236"/>
        <v>0</v>
      </c>
      <c r="AB220" s="264">
        <f t="shared" si="237"/>
        <v>0</v>
      </c>
      <c r="AC220" s="60"/>
      <c r="AD220" s="60" t="str">
        <f>IF(A220="","",(VLOOKUP(O220,Parametre!$E$2:$F$8,2)))</f>
        <v/>
      </c>
      <c r="AE220" s="60"/>
      <c r="AF220" s="266">
        <f t="shared" si="211"/>
        <v>0</v>
      </c>
      <c r="AG220" s="267">
        <f t="shared" si="212"/>
        <v>0</v>
      </c>
      <c r="AH220" s="267">
        <f t="shared" si="184"/>
        <v>0</v>
      </c>
      <c r="AI220" s="267">
        <f t="shared" si="213"/>
        <v>0</v>
      </c>
      <c r="AJ220" s="268">
        <f t="shared" si="214"/>
        <v>0</v>
      </c>
      <c r="AK220" s="60"/>
      <c r="AL220" s="266">
        <f t="shared" si="233"/>
        <v>0</v>
      </c>
      <c r="AM220" s="267">
        <f t="shared" si="215"/>
        <v>0</v>
      </c>
      <c r="AN220" s="267">
        <f t="shared" si="216"/>
        <v>0</v>
      </c>
      <c r="AO220" s="267">
        <f t="shared" si="217"/>
        <v>0</v>
      </c>
      <c r="AP220" s="268">
        <f t="shared" si="218"/>
        <v>0</v>
      </c>
      <c r="AQ220" s="60"/>
      <c r="AR220" s="266">
        <f t="shared" si="219"/>
        <v>0</v>
      </c>
      <c r="AS220" s="60"/>
      <c r="AT220" s="269">
        <f t="shared" si="185"/>
        <v>0</v>
      </c>
      <c r="AU220" s="269">
        <f t="shared" si="186"/>
        <v>0</v>
      </c>
      <c r="AV220" s="269">
        <f t="shared" si="187"/>
        <v>0</v>
      </c>
      <c r="AW220" s="270">
        <f t="shared" si="188"/>
        <v>0</v>
      </c>
      <c r="AX220" s="270">
        <f t="shared" si="189"/>
        <v>0</v>
      </c>
      <c r="AY220" s="270">
        <f t="shared" si="190"/>
        <v>0</v>
      </c>
      <c r="AZ220" s="269">
        <f t="shared" si="191"/>
        <v>0</v>
      </c>
      <c r="BA220" s="269">
        <f t="shared" si="192"/>
        <v>0</v>
      </c>
      <c r="BB220" s="269">
        <f t="shared" si="193"/>
        <v>0</v>
      </c>
      <c r="BC220" s="270">
        <f t="shared" si="194"/>
        <v>0</v>
      </c>
      <c r="BD220" s="270">
        <f t="shared" si="195"/>
        <v>0</v>
      </c>
      <c r="BE220" s="270">
        <f t="shared" si="196"/>
        <v>0</v>
      </c>
      <c r="BF220" s="269">
        <f t="shared" si="220"/>
        <v>0</v>
      </c>
      <c r="BG220" s="269">
        <f t="shared" si="221"/>
        <v>0</v>
      </c>
      <c r="BH220" s="269">
        <f t="shared" si="222"/>
        <v>0</v>
      </c>
      <c r="BI220" s="269">
        <f t="shared" si="223"/>
        <v>0</v>
      </c>
      <c r="BJ220" s="269">
        <f t="shared" si="224"/>
        <v>0</v>
      </c>
      <c r="BK220" s="60"/>
      <c r="BL220" s="269">
        <f t="shared" si="197"/>
        <v>0</v>
      </c>
      <c r="BM220" s="269">
        <f t="shared" si="198"/>
        <v>0</v>
      </c>
      <c r="BN220" s="269">
        <f t="shared" si="199"/>
        <v>0</v>
      </c>
      <c r="BO220" s="270">
        <f t="shared" si="200"/>
        <v>0</v>
      </c>
      <c r="BP220" s="270">
        <f t="shared" si="201"/>
        <v>0</v>
      </c>
      <c r="BQ220" s="270">
        <f t="shared" si="202"/>
        <v>0</v>
      </c>
      <c r="BR220" s="269">
        <f t="shared" si="203"/>
        <v>0</v>
      </c>
      <c r="BS220" s="269">
        <f t="shared" si="204"/>
        <v>0</v>
      </c>
      <c r="BT220" s="269">
        <f t="shared" si="205"/>
        <v>0</v>
      </c>
      <c r="BU220" s="270">
        <f t="shared" si="206"/>
        <v>0</v>
      </c>
      <c r="BV220" s="270">
        <f t="shared" si="207"/>
        <v>0</v>
      </c>
      <c r="BW220" s="270">
        <f t="shared" si="208"/>
        <v>0</v>
      </c>
      <c r="BX220" s="269">
        <f t="shared" si="225"/>
        <v>0</v>
      </c>
      <c r="BY220" s="269">
        <f t="shared" si="226"/>
        <v>0</v>
      </c>
      <c r="BZ220" s="269">
        <f t="shared" si="227"/>
        <v>0</v>
      </c>
      <c r="CA220" s="269">
        <f t="shared" si="228"/>
        <v>0</v>
      </c>
      <c r="CB220" s="269">
        <f t="shared" si="229"/>
        <v>0</v>
      </c>
      <c r="CC220" s="60"/>
      <c r="CD220" s="271">
        <f t="shared" si="230"/>
        <v>0</v>
      </c>
      <c r="CE220" s="272">
        <f t="shared" si="231"/>
        <v>0</v>
      </c>
      <c r="CF220" s="273">
        <f t="shared" si="232"/>
        <v>0</v>
      </c>
    </row>
    <row r="221" spans="1:84" s="153" customFormat="1" x14ac:dyDescent="0.2">
      <c r="A221" s="249"/>
      <c r="B221" s="183"/>
      <c r="C221" s="182"/>
      <c r="D221" s="184"/>
      <c r="E221" s="257" t="str">
        <f>IF(D221="","",(VLOOKUP(O221,Parametre!$A$15:$B$21,2)))</f>
        <v/>
      </c>
      <c r="F221" s="197"/>
      <c r="G221" s="198"/>
      <c r="H221" s="199"/>
      <c r="I221" s="199"/>
      <c r="J221" s="198"/>
      <c r="K221" s="200"/>
      <c r="L221" s="251"/>
      <c r="M221" s="157" t="s">
        <v>58</v>
      </c>
      <c r="N221" s="60"/>
      <c r="O221" s="258" t="str">
        <f t="shared" si="180"/>
        <v/>
      </c>
      <c r="P221" s="259">
        <f t="shared" si="209"/>
        <v>0</v>
      </c>
      <c r="Q221" s="259">
        <f t="shared" si="210"/>
        <v>0</v>
      </c>
      <c r="R221" s="60"/>
      <c r="S221" s="260">
        <f t="shared" si="181"/>
        <v>0</v>
      </c>
      <c r="T221" s="261"/>
      <c r="U221" s="262">
        <f t="shared" si="182"/>
        <v>0</v>
      </c>
      <c r="V221" s="262">
        <f t="shared" si="183"/>
        <v>0</v>
      </c>
      <c r="W221" s="60"/>
      <c r="X221" s="263">
        <f t="shared" si="234"/>
        <v>0</v>
      </c>
      <c r="Y221" s="264">
        <f t="shared" si="235"/>
        <v>0</v>
      </c>
      <c r="Z221" s="265"/>
      <c r="AA221" s="263">
        <f t="shared" si="236"/>
        <v>0</v>
      </c>
      <c r="AB221" s="264">
        <f t="shared" si="237"/>
        <v>0</v>
      </c>
      <c r="AC221" s="60"/>
      <c r="AD221" s="60" t="str">
        <f>IF(A221="","",(VLOOKUP(O221,Parametre!$E$2:$F$8,2)))</f>
        <v/>
      </c>
      <c r="AE221" s="60"/>
      <c r="AF221" s="266">
        <f t="shared" si="211"/>
        <v>0</v>
      </c>
      <c r="AG221" s="267">
        <f t="shared" si="212"/>
        <v>0</v>
      </c>
      <c r="AH221" s="267">
        <f t="shared" si="184"/>
        <v>0</v>
      </c>
      <c r="AI221" s="267">
        <f t="shared" si="213"/>
        <v>0</v>
      </c>
      <c r="AJ221" s="268">
        <f t="shared" si="214"/>
        <v>0</v>
      </c>
      <c r="AK221" s="60"/>
      <c r="AL221" s="266">
        <f t="shared" si="233"/>
        <v>0</v>
      </c>
      <c r="AM221" s="267">
        <f t="shared" si="215"/>
        <v>0</v>
      </c>
      <c r="AN221" s="267">
        <f t="shared" si="216"/>
        <v>0</v>
      </c>
      <c r="AO221" s="267">
        <f t="shared" si="217"/>
        <v>0</v>
      </c>
      <c r="AP221" s="268">
        <f t="shared" si="218"/>
        <v>0</v>
      </c>
      <c r="AQ221" s="60"/>
      <c r="AR221" s="266">
        <f t="shared" si="219"/>
        <v>0</v>
      </c>
      <c r="AS221" s="60"/>
      <c r="AT221" s="269">
        <f t="shared" si="185"/>
        <v>0</v>
      </c>
      <c r="AU221" s="269">
        <f t="shared" si="186"/>
        <v>0</v>
      </c>
      <c r="AV221" s="269">
        <f t="shared" si="187"/>
        <v>0</v>
      </c>
      <c r="AW221" s="270">
        <f t="shared" si="188"/>
        <v>0</v>
      </c>
      <c r="AX221" s="270">
        <f t="shared" si="189"/>
        <v>0</v>
      </c>
      <c r="AY221" s="270">
        <f t="shared" si="190"/>
        <v>0</v>
      </c>
      <c r="AZ221" s="269">
        <f t="shared" si="191"/>
        <v>0</v>
      </c>
      <c r="BA221" s="269">
        <f t="shared" si="192"/>
        <v>0</v>
      </c>
      <c r="BB221" s="269">
        <f t="shared" si="193"/>
        <v>0</v>
      </c>
      <c r="BC221" s="270">
        <f t="shared" si="194"/>
        <v>0</v>
      </c>
      <c r="BD221" s="270">
        <f t="shared" si="195"/>
        <v>0</v>
      </c>
      <c r="BE221" s="270">
        <f t="shared" si="196"/>
        <v>0</v>
      </c>
      <c r="BF221" s="269">
        <f t="shared" si="220"/>
        <v>0</v>
      </c>
      <c r="BG221" s="269">
        <f t="shared" si="221"/>
        <v>0</v>
      </c>
      <c r="BH221" s="269">
        <f t="shared" si="222"/>
        <v>0</v>
      </c>
      <c r="BI221" s="269">
        <f t="shared" si="223"/>
        <v>0</v>
      </c>
      <c r="BJ221" s="269">
        <f t="shared" si="224"/>
        <v>0</v>
      </c>
      <c r="BK221" s="60"/>
      <c r="BL221" s="269">
        <f t="shared" si="197"/>
        <v>0</v>
      </c>
      <c r="BM221" s="269">
        <f t="shared" si="198"/>
        <v>0</v>
      </c>
      <c r="BN221" s="269">
        <f t="shared" si="199"/>
        <v>0</v>
      </c>
      <c r="BO221" s="270">
        <f t="shared" si="200"/>
        <v>0</v>
      </c>
      <c r="BP221" s="270">
        <f t="shared" si="201"/>
        <v>0</v>
      </c>
      <c r="BQ221" s="270">
        <f t="shared" si="202"/>
        <v>0</v>
      </c>
      <c r="BR221" s="269">
        <f t="shared" si="203"/>
        <v>0</v>
      </c>
      <c r="BS221" s="269">
        <f t="shared" si="204"/>
        <v>0</v>
      </c>
      <c r="BT221" s="269">
        <f t="shared" si="205"/>
        <v>0</v>
      </c>
      <c r="BU221" s="270">
        <f t="shared" si="206"/>
        <v>0</v>
      </c>
      <c r="BV221" s="270">
        <f t="shared" si="207"/>
        <v>0</v>
      </c>
      <c r="BW221" s="270">
        <f t="shared" si="208"/>
        <v>0</v>
      </c>
      <c r="BX221" s="269">
        <f t="shared" si="225"/>
        <v>0</v>
      </c>
      <c r="BY221" s="269">
        <f t="shared" si="226"/>
        <v>0</v>
      </c>
      <c r="BZ221" s="269">
        <f t="shared" si="227"/>
        <v>0</v>
      </c>
      <c r="CA221" s="269">
        <f t="shared" si="228"/>
        <v>0</v>
      </c>
      <c r="CB221" s="269">
        <f t="shared" si="229"/>
        <v>0</v>
      </c>
      <c r="CC221" s="60"/>
      <c r="CD221" s="271">
        <f t="shared" si="230"/>
        <v>0</v>
      </c>
      <c r="CE221" s="272">
        <f t="shared" si="231"/>
        <v>0</v>
      </c>
      <c r="CF221" s="273">
        <f t="shared" si="232"/>
        <v>0</v>
      </c>
    </row>
    <row r="222" spans="1:84" s="153" customFormat="1" x14ac:dyDescent="0.2">
      <c r="A222" s="249"/>
      <c r="B222" s="183"/>
      <c r="C222" s="182"/>
      <c r="D222" s="184"/>
      <c r="E222" s="257" t="str">
        <f>IF(D222="","",(VLOOKUP(O222,Parametre!$A$15:$B$21,2)))</f>
        <v/>
      </c>
      <c r="F222" s="197"/>
      <c r="G222" s="198"/>
      <c r="H222" s="199"/>
      <c r="I222" s="199"/>
      <c r="J222" s="198"/>
      <c r="K222" s="200"/>
      <c r="L222" s="251"/>
      <c r="M222" s="157" t="s">
        <v>59</v>
      </c>
      <c r="N222" s="60"/>
      <c r="O222" s="258" t="str">
        <f t="shared" si="180"/>
        <v/>
      </c>
      <c r="P222" s="259">
        <f t="shared" si="209"/>
        <v>0</v>
      </c>
      <c r="Q222" s="259">
        <f t="shared" si="210"/>
        <v>0</v>
      </c>
      <c r="R222" s="60"/>
      <c r="S222" s="260">
        <f t="shared" si="181"/>
        <v>0</v>
      </c>
      <c r="T222" s="261"/>
      <c r="U222" s="262">
        <f t="shared" si="182"/>
        <v>0</v>
      </c>
      <c r="V222" s="262">
        <f t="shared" si="183"/>
        <v>0</v>
      </c>
      <c r="W222" s="60"/>
      <c r="X222" s="263">
        <f t="shared" si="234"/>
        <v>0</v>
      </c>
      <c r="Y222" s="264">
        <f t="shared" si="235"/>
        <v>0</v>
      </c>
      <c r="Z222" s="265"/>
      <c r="AA222" s="263">
        <f t="shared" si="236"/>
        <v>0</v>
      </c>
      <c r="AB222" s="264">
        <f t="shared" si="237"/>
        <v>0</v>
      </c>
      <c r="AC222" s="60"/>
      <c r="AD222" s="60" t="str">
        <f>IF(A222="","",(VLOOKUP(O222,Parametre!$E$2:$F$8,2)))</f>
        <v/>
      </c>
      <c r="AE222" s="60"/>
      <c r="AF222" s="266">
        <f t="shared" si="211"/>
        <v>0</v>
      </c>
      <c r="AG222" s="267">
        <f t="shared" si="212"/>
        <v>0</v>
      </c>
      <c r="AH222" s="267">
        <f t="shared" si="184"/>
        <v>0</v>
      </c>
      <c r="AI222" s="267">
        <f t="shared" si="213"/>
        <v>0</v>
      </c>
      <c r="AJ222" s="268">
        <f t="shared" si="214"/>
        <v>0</v>
      </c>
      <c r="AK222" s="60"/>
      <c r="AL222" s="266">
        <f t="shared" si="233"/>
        <v>0</v>
      </c>
      <c r="AM222" s="267">
        <f t="shared" si="215"/>
        <v>0</v>
      </c>
      <c r="AN222" s="267">
        <f t="shared" si="216"/>
        <v>0</v>
      </c>
      <c r="AO222" s="267">
        <f t="shared" si="217"/>
        <v>0</v>
      </c>
      <c r="AP222" s="268">
        <f t="shared" si="218"/>
        <v>0</v>
      </c>
      <c r="AQ222" s="60"/>
      <c r="AR222" s="266">
        <f t="shared" si="219"/>
        <v>0</v>
      </c>
      <c r="AS222" s="60"/>
      <c r="AT222" s="269">
        <f t="shared" si="185"/>
        <v>0</v>
      </c>
      <c r="AU222" s="269">
        <f t="shared" si="186"/>
        <v>0</v>
      </c>
      <c r="AV222" s="269">
        <f t="shared" si="187"/>
        <v>0</v>
      </c>
      <c r="AW222" s="270">
        <f t="shared" si="188"/>
        <v>0</v>
      </c>
      <c r="AX222" s="270">
        <f t="shared" si="189"/>
        <v>0</v>
      </c>
      <c r="AY222" s="270">
        <f t="shared" si="190"/>
        <v>0</v>
      </c>
      <c r="AZ222" s="269">
        <f t="shared" si="191"/>
        <v>0</v>
      </c>
      <c r="BA222" s="269">
        <f t="shared" si="192"/>
        <v>0</v>
      </c>
      <c r="BB222" s="269">
        <f t="shared" si="193"/>
        <v>0</v>
      </c>
      <c r="BC222" s="270">
        <f t="shared" si="194"/>
        <v>0</v>
      </c>
      <c r="BD222" s="270">
        <f t="shared" si="195"/>
        <v>0</v>
      </c>
      <c r="BE222" s="270">
        <f t="shared" si="196"/>
        <v>0</v>
      </c>
      <c r="BF222" s="269">
        <f t="shared" si="220"/>
        <v>0</v>
      </c>
      <c r="BG222" s="269">
        <f t="shared" si="221"/>
        <v>0</v>
      </c>
      <c r="BH222" s="269">
        <f t="shared" si="222"/>
        <v>0</v>
      </c>
      <c r="BI222" s="269">
        <f t="shared" si="223"/>
        <v>0</v>
      </c>
      <c r="BJ222" s="269">
        <f t="shared" si="224"/>
        <v>0</v>
      </c>
      <c r="BK222" s="60"/>
      <c r="BL222" s="269">
        <f t="shared" si="197"/>
        <v>0</v>
      </c>
      <c r="BM222" s="269">
        <f t="shared" si="198"/>
        <v>0</v>
      </c>
      <c r="BN222" s="269">
        <f t="shared" si="199"/>
        <v>0</v>
      </c>
      <c r="BO222" s="270">
        <f t="shared" si="200"/>
        <v>0</v>
      </c>
      <c r="BP222" s="270">
        <f t="shared" si="201"/>
        <v>0</v>
      </c>
      <c r="BQ222" s="270">
        <f t="shared" si="202"/>
        <v>0</v>
      </c>
      <c r="BR222" s="269">
        <f t="shared" si="203"/>
        <v>0</v>
      </c>
      <c r="BS222" s="269">
        <f t="shared" si="204"/>
        <v>0</v>
      </c>
      <c r="BT222" s="269">
        <f t="shared" si="205"/>
        <v>0</v>
      </c>
      <c r="BU222" s="270">
        <f t="shared" si="206"/>
        <v>0</v>
      </c>
      <c r="BV222" s="270">
        <f t="shared" si="207"/>
        <v>0</v>
      </c>
      <c r="BW222" s="270">
        <f t="shared" si="208"/>
        <v>0</v>
      </c>
      <c r="BX222" s="269">
        <f t="shared" si="225"/>
        <v>0</v>
      </c>
      <c r="BY222" s="269">
        <f t="shared" si="226"/>
        <v>0</v>
      </c>
      <c r="BZ222" s="269">
        <f t="shared" si="227"/>
        <v>0</v>
      </c>
      <c r="CA222" s="269">
        <f t="shared" si="228"/>
        <v>0</v>
      </c>
      <c r="CB222" s="269">
        <f t="shared" si="229"/>
        <v>0</v>
      </c>
      <c r="CC222" s="60"/>
      <c r="CD222" s="271">
        <f t="shared" si="230"/>
        <v>0</v>
      </c>
      <c r="CE222" s="272">
        <f t="shared" si="231"/>
        <v>0</v>
      </c>
      <c r="CF222" s="273">
        <f t="shared" si="232"/>
        <v>0</v>
      </c>
    </row>
    <row r="223" spans="1:84" s="153" customFormat="1" x14ac:dyDescent="0.2">
      <c r="A223" s="249"/>
      <c r="B223" s="183"/>
      <c r="C223" s="182"/>
      <c r="D223" s="184"/>
      <c r="E223" s="257" t="str">
        <f>IF(D223="","",(VLOOKUP(O223,Parametre!$A$15:$B$21,2)))</f>
        <v/>
      </c>
      <c r="F223" s="197"/>
      <c r="G223" s="198"/>
      <c r="H223" s="199"/>
      <c r="I223" s="199"/>
      <c r="J223" s="198"/>
      <c r="K223" s="200"/>
      <c r="L223" s="251"/>
      <c r="M223" s="157" t="s">
        <v>60</v>
      </c>
      <c r="N223" s="60"/>
      <c r="O223" s="258" t="str">
        <f t="shared" si="180"/>
        <v/>
      </c>
      <c r="P223" s="259">
        <f t="shared" si="209"/>
        <v>0</v>
      </c>
      <c r="Q223" s="259">
        <f t="shared" si="210"/>
        <v>0</v>
      </c>
      <c r="R223" s="60"/>
      <c r="S223" s="260">
        <f t="shared" si="181"/>
        <v>0</v>
      </c>
      <c r="T223" s="261"/>
      <c r="U223" s="262">
        <f t="shared" si="182"/>
        <v>0</v>
      </c>
      <c r="V223" s="262">
        <f t="shared" si="183"/>
        <v>0</v>
      </c>
      <c r="W223" s="60"/>
      <c r="X223" s="263">
        <f t="shared" si="234"/>
        <v>0</v>
      </c>
      <c r="Y223" s="264">
        <f t="shared" si="235"/>
        <v>0</v>
      </c>
      <c r="Z223" s="265"/>
      <c r="AA223" s="263">
        <f t="shared" si="236"/>
        <v>0</v>
      </c>
      <c r="AB223" s="264">
        <f t="shared" si="237"/>
        <v>0</v>
      </c>
      <c r="AC223" s="60"/>
      <c r="AD223" s="60" t="str">
        <f>IF(A223="","",(VLOOKUP(O223,Parametre!$E$2:$F$8,2)))</f>
        <v/>
      </c>
      <c r="AE223" s="60"/>
      <c r="AF223" s="266">
        <f t="shared" si="211"/>
        <v>0</v>
      </c>
      <c r="AG223" s="267">
        <f t="shared" si="212"/>
        <v>0</v>
      </c>
      <c r="AH223" s="267">
        <f t="shared" si="184"/>
        <v>0</v>
      </c>
      <c r="AI223" s="267">
        <f t="shared" si="213"/>
        <v>0</v>
      </c>
      <c r="AJ223" s="268">
        <f t="shared" si="214"/>
        <v>0</v>
      </c>
      <c r="AK223" s="60"/>
      <c r="AL223" s="266">
        <f t="shared" si="233"/>
        <v>0</v>
      </c>
      <c r="AM223" s="267">
        <f t="shared" si="215"/>
        <v>0</v>
      </c>
      <c r="AN223" s="267">
        <f t="shared" si="216"/>
        <v>0</v>
      </c>
      <c r="AO223" s="267">
        <f t="shared" si="217"/>
        <v>0</v>
      </c>
      <c r="AP223" s="268">
        <f t="shared" si="218"/>
        <v>0</v>
      </c>
      <c r="AQ223" s="60"/>
      <c r="AR223" s="266">
        <f t="shared" si="219"/>
        <v>0</v>
      </c>
      <c r="AS223" s="60"/>
      <c r="AT223" s="269">
        <f t="shared" si="185"/>
        <v>0</v>
      </c>
      <c r="AU223" s="269">
        <f t="shared" si="186"/>
        <v>0</v>
      </c>
      <c r="AV223" s="269">
        <f t="shared" si="187"/>
        <v>0</v>
      </c>
      <c r="AW223" s="270">
        <f t="shared" si="188"/>
        <v>0</v>
      </c>
      <c r="AX223" s="270">
        <f t="shared" si="189"/>
        <v>0</v>
      </c>
      <c r="AY223" s="270">
        <f t="shared" si="190"/>
        <v>0</v>
      </c>
      <c r="AZ223" s="269">
        <f t="shared" si="191"/>
        <v>0</v>
      </c>
      <c r="BA223" s="269">
        <f t="shared" si="192"/>
        <v>0</v>
      </c>
      <c r="BB223" s="269">
        <f t="shared" si="193"/>
        <v>0</v>
      </c>
      <c r="BC223" s="270">
        <f t="shared" si="194"/>
        <v>0</v>
      </c>
      <c r="BD223" s="270">
        <f t="shared" si="195"/>
        <v>0</v>
      </c>
      <c r="BE223" s="270">
        <f t="shared" si="196"/>
        <v>0</v>
      </c>
      <c r="BF223" s="269">
        <f t="shared" si="220"/>
        <v>0</v>
      </c>
      <c r="BG223" s="269">
        <f t="shared" si="221"/>
        <v>0</v>
      </c>
      <c r="BH223" s="269">
        <f t="shared" si="222"/>
        <v>0</v>
      </c>
      <c r="BI223" s="269">
        <f t="shared" si="223"/>
        <v>0</v>
      </c>
      <c r="BJ223" s="269">
        <f t="shared" si="224"/>
        <v>0</v>
      </c>
      <c r="BK223" s="60"/>
      <c r="BL223" s="269">
        <f t="shared" si="197"/>
        <v>0</v>
      </c>
      <c r="BM223" s="269">
        <f t="shared" si="198"/>
        <v>0</v>
      </c>
      <c r="BN223" s="269">
        <f t="shared" si="199"/>
        <v>0</v>
      </c>
      <c r="BO223" s="270">
        <f t="shared" si="200"/>
        <v>0</v>
      </c>
      <c r="BP223" s="270">
        <f t="shared" si="201"/>
        <v>0</v>
      </c>
      <c r="BQ223" s="270">
        <f t="shared" si="202"/>
        <v>0</v>
      </c>
      <c r="BR223" s="269">
        <f t="shared" si="203"/>
        <v>0</v>
      </c>
      <c r="BS223" s="269">
        <f t="shared" si="204"/>
        <v>0</v>
      </c>
      <c r="BT223" s="269">
        <f t="shared" si="205"/>
        <v>0</v>
      </c>
      <c r="BU223" s="270">
        <f t="shared" si="206"/>
        <v>0</v>
      </c>
      <c r="BV223" s="270">
        <f t="shared" si="207"/>
        <v>0</v>
      </c>
      <c r="BW223" s="270">
        <f t="shared" si="208"/>
        <v>0</v>
      </c>
      <c r="BX223" s="269">
        <f t="shared" si="225"/>
        <v>0</v>
      </c>
      <c r="BY223" s="269">
        <f t="shared" si="226"/>
        <v>0</v>
      </c>
      <c r="BZ223" s="269">
        <f t="shared" si="227"/>
        <v>0</v>
      </c>
      <c r="CA223" s="269">
        <f t="shared" si="228"/>
        <v>0</v>
      </c>
      <c r="CB223" s="269">
        <f t="shared" si="229"/>
        <v>0</v>
      </c>
      <c r="CC223" s="60"/>
      <c r="CD223" s="271">
        <f t="shared" si="230"/>
        <v>0</v>
      </c>
      <c r="CE223" s="272">
        <f t="shared" si="231"/>
        <v>0</v>
      </c>
      <c r="CF223" s="273">
        <f t="shared" si="232"/>
        <v>0</v>
      </c>
    </row>
    <row r="224" spans="1:84" s="153" customFormat="1" x14ac:dyDescent="0.2">
      <c r="A224" s="249"/>
      <c r="B224" s="183"/>
      <c r="C224" s="182"/>
      <c r="D224" s="184"/>
      <c r="E224" s="257" t="str">
        <f>IF(D224="","",(VLOOKUP(O224,Parametre!$A$15:$B$21,2)))</f>
        <v/>
      </c>
      <c r="F224" s="197"/>
      <c r="G224" s="198"/>
      <c r="H224" s="199"/>
      <c r="I224" s="199"/>
      <c r="J224" s="198"/>
      <c r="K224" s="200"/>
      <c r="L224" s="251"/>
      <c r="M224" s="157" t="s">
        <v>61</v>
      </c>
      <c r="N224" s="60"/>
      <c r="O224" s="258" t="str">
        <f t="shared" si="180"/>
        <v/>
      </c>
      <c r="P224" s="259">
        <f t="shared" si="209"/>
        <v>0</v>
      </c>
      <c r="Q224" s="259">
        <f t="shared" si="210"/>
        <v>0</v>
      </c>
      <c r="R224" s="60"/>
      <c r="S224" s="260">
        <f t="shared" si="181"/>
        <v>0</v>
      </c>
      <c r="T224" s="261"/>
      <c r="U224" s="262">
        <f t="shared" si="182"/>
        <v>0</v>
      </c>
      <c r="V224" s="262">
        <f t="shared" si="183"/>
        <v>0</v>
      </c>
      <c r="W224" s="60"/>
      <c r="X224" s="263">
        <f t="shared" si="234"/>
        <v>0</v>
      </c>
      <c r="Y224" s="264">
        <f t="shared" si="235"/>
        <v>0</v>
      </c>
      <c r="Z224" s="265"/>
      <c r="AA224" s="263">
        <f t="shared" si="236"/>
        <v>0</v>
      </c>
      <c r="AB224" s="264">
        <f t="shared" si="237"/>
        <v>0</v>
      </c>
      <c r="AC224" s="60"/>
      <c r="AD224" s="60" t="str">
        <f>IF(A224="","",(VLOOKUP(O224,Parametre!$E$2:$F$8,2)))</f>
        <v/>
      </c>
      <c r="AE224" s="60"/>
      <c r="AF224" s="266">
        <f t="shared" si="211"/>
        <v>0</v>
      </c>
      <c r="AG224" s="267">
        <f t="shared" si="212"/>
        <v>0</v>
      </c>
      <c r="AH224" s="267">
        <f t="shared" si="184"/>
        <v>0</v>
      </c>
      <c r="AI224" s="267">
        <f t="shared" si="213"/>
        <v>0</v>
      </c>
      <c r="AJ224" s="268">
        <f t="shared" si="214"/>
        <v>0</v>
      </c>
      <c r="AK224" s="60"/>
      <c r="AL224" s="266">
        <f t="shared" si="233"/>
        <v>0</v>
      </c>
      <c r="AM224" s="267">
        <f t="shared" si="215"/>
        <v>0</v>
      </c>
      <c r="AN224" s="267">
        <f t="shared" si="216"/>
        <v>0</v>
      </c>
      <c r="AO224" s="267">
        <f t="shared" si="217"/>
        <v>0</v>
      </c>
      <c r="AP224" s="268">
        <f t="shared" si="218"/>
        <v>0</v>
      </c>
      <c r="AQ224" s="60"/>
      <c r="AR224" s="266">
        <f t="shared" si="219"/>
        <v>0</v>
      </c>
      <c r="AS224" s="60"/>
      <c r="AT224" s="269">
        <f t="shared" si="185"/>
        <v>0</v>
      </c>
      <c r="AU224" s="269">
        <f t="shared" si="186"/>
        <v>0</v>
      </c>
      <c r="AV224" s="269">
        <f t="shared" si="187"/>
        <v>0</v>
      </c>
      <c r="AW224" s="270">
        <f t="shared" si="188"/>
        <v>0</v>
      </c>
      <c r="AX224" s="270">
        <f t="shared" si="189"/>
        <v>0</v>
      </c>
      <c r="AY224" s="270">
        <f t="shared" si="190"/>
        <v>0</v>
      </c>
      <c r="AZ224" s="269">
        <f t="shared" si="191"/>
        <v>0</v>
      </c>
      <c r="BA224" s="269">
        <f t="shared" si="192"/>
        <v>0</v>
      </c>
      <c r="BB224" s="269">
        <f t="shared" si="193"/>
        <v>0</v>
      </c>
      <c r="BC224" s="270">
        <f t="shared" si="194"/>
        <v>0</v>
      </c>
      <c r="BD224" s="270">
        <f t="shared" si="195"/>
        <v>0</v>
      </c>
      <c r="BE224" s="270">
        <f t="shared" si="196"/>
        <v>0</v>
      </c>
      <c r="BF224" s="269">
        <f t="shared" si="220"/>
        <v>0</v>
      </c>
      <c r="BG224" s="269">
        <f t="shared" si="221"/>
        <v>0</v>
      </c>
      <c r="BH224" s="269">
        <f t="shared" si="222"/>
        <v>0</v>
      </c>
      <c r="BI224" s="269">
        <f t="shared" si="223"/>
        <v>0</v>
      </c>
      <c r="BJ224" s="269">
        <f t="shared" si="224"/>
        <v>0</v>
      </c>
      <c r="BK224" s="60"/>
      <c r="BL224" s="269">
        <f t="shared" si="197"/>
        <v>0</v>
      </c>
      <c r="BM224" s="269">
        <f t="shared" si="198"/>
        <v>0</v>
      </c>
      <c r="BN224" s="269">
        <f t="shared" si="199"/>
        <v>0</v>
      </c>
      <c r="BO224" s="270">
        <f t="shared" si="200"/>
        <v>0</v>
      </c>
      <c r="BP224" s="270">
        <f t="shared" si="201"/>
        <v>0</v>
      </c>
      <c r="BQ224" s="270">
        <f t="shared" si="202"/>
        <v>0</v>
      </c>
      <c r="BR224" s="269">
        <f t="shared" si="203"/>
        <v>0</v>
      </c>
      <c r="BS224" s="269">
        <f t="shared" si="204"/>
        <v>0</v>
      </c>
      <c r="BT224" s="269">
        <f t="shared" si="205"/>
        <v>0</v>
      </c>
      <c r="BU224" s="270">
        <f t="shared" si="206"/>
        <v>0</v>
      </c>
      <c r="BV224" s="270">
        <f t="shared" si="207"/>
        <v>0</v>
      </c>
      <c r="BW224" s="270">
        <f t="shared" si="208"/>
        <v>0</v>
      </c>
      <c r="BX224" s="269">
        <f t="shared" si="225"/>
        <v>0</v>
      </c>
      <c r="BY224" s="269">
        <f t="shared" si="226"/>
        <v>0</v>
      </c>
      <c r="BZ224" s="269">
        <f t="shared" si="227"/>
        <v>0</v>
      </c>
      <c r="CA224" s="269">
        <f t="shared" si="228"/>
        <v>0</v>
      </c>
      <c r="CB224" s="269">
        <f t="shared" si="229"/>
        <v>0</v>
      </c>
      <c r="CC224" s="60"/>
      <c r="CD224" s="271">
        <f t="shared" si="230"/>
        <v>0</v>
      </c>
      <c r="CE224" s="272">
        <f t="shared" si="231"/>
        <v>0</v>
      </c>
      <c r="CF224" s="273">
        <f t="shared" si="232"/>
        <v>0</v>
      </c>
    </row>
    <row r="225" spans="1:84" s="153" customFormat="1" x14ac:dyDescent="0.2">
      <c r="A225" s="249"/>
      <c r="B225" s="183"/>
      <c r="C225" s="182"/>
      <c r="D225" s="184"/>
      <c r="E225" s="257" t="str">
        <f>IF(D225="","",(VLOOKUP(O225,Parametre!$A$15:$B$21,2)))</f>
        <v/>
      </c>
      <c r="F225" s="197"/>
      <c r="G225" s="198"/>
      <c r="H225" s="199"/>
      <c r="I225" s="199"/>
      <c r="J225" s="198"/>
      <c r="K225" s="200"/>
      <c r="L225" s="251"/>
      <c r="M225" s="157"/>
      <c r="N225" s="60"/>
      <c r="O225" s="258" t="str">
        <f t="shared" si="180"/>
        <v/>
      </c>
      <c r="P225" s="259">
        <f t="shared" si="209"/>
        <v>0</v>
      </c>
      <c r="Q225" s="259">
        <f t="shared" si="210"/>
        <v>0</v>
      </c>
      <c r="R225" s="60"/>
      <c r="S225" s="260">
        <f t="shared" si="181"/>
        <v>0</v>
      </c>
      <c r="T225" s="261"/>
      <c r="U225" s="262">
        <f t="shared" si="182"/>
        <v>0</v>
      </c>
      <c r="V225" s="262">
        <f t="shared" si="183"/>
        <v>0</v>
      </c>
      <c r="W225" s="60"/>
      <c r="X225" s="263">
        <f t="shared" si="234"/>
        <v>0</v>
      </c>
      <c r="Y225" s="264">
        <f t="shared" si="235"/>
        <v>0</v>
      </c>
      <c r="Z225" s="265"/>
      <c r="AA225" s="263">
        <f t="shared" si="236"/>
        <v>0</v>
      </c>
      <c r="AB225" s="264">
        <f t="shared" si="237"/>
        <v>0</v>
      </c>
      <c r="AC225" s="60"/>
      <c r="AD225" s="60" t="str">
        <f>IF(A225="","",(VLOOKUP(O225,Parametre!$E$2:$F$8,2)))</f>
        <v/>
      </c>
      <c r="AE225" s="60"/>
      <c r="AF225" s="266">
        <f t="shared" si="211"/>
        <v>0</v>
      </c>
      <c r="AG225" s="267">
        <f t="shared" si="212"/>
        <v>0</v>
      </c>
      <c r="AH225" s="267">
        <f t="shared" si="184"/>
        <v>0</v>
      </c>
      <c r="AI225" s="267">
        <f t="shared" si="213"/>
        <v>0</v>
      </c>
      <c r="AJ225" s="268">
        <f t="shared" si="214"/>
        <v>0</v>
      </c>
      <c r="AK225" s="60"/>
      <c r="AL225" s="266">
        <f t="shared" si="233"/>
        <v>0</v>
      </c>
      <c r="AM225" s="267">
        <f t="shared" si="215"/>
        <v>0</v>
      </c>
      <c r="AN225" s="267">
        <f t="shared" si="216"/>
        <v>0</v>
      </c>
      <c r="AO225" s="267">
        <f t="shared" si="217"/>
        <v>0</v>
      </c>
      <c r="AP225" s="268">
        <f t="shared" si="218"/>
        <v>0</v>
      </c>
      <c r="AQ225" s="60"/>
      <c r="AR225" s="266">
        <f t="shared" si="219"/>
        <v>0</v>
      </c>
      <c r="AS225" s="60"/>
      <c r="AT225" s="269">
        <f t="shared" si="185"/>
        <v>0</v>
      </c>
      <c r="AU225" s="269">
        <f t="shared" si="186"/>
        <v>0</v>
      </c>
      <c r="AV225" s="269">
        <f t="shared" si="187"/>
        <v>0</v>
      </c>
      <c r="AW225" s="270">
        <f t="shared" si="188"/>
        <v>0</v>
      </c>
      <c r="AX225" s="270">
        <f t="shared" si="189"/>
        <v>0</v>
      </c>
      <c r="AY225" s="270">
        <f t="shared" si="190"/>
        <v>0</v>
      </c>
      <c r="AZ225" s="269">
        <f t="shared" si="191"/>
        <v>0</v>
      </c>
      <c r="BA225" s="269">
        <f t="shared" si="192"/>
        <v>0</v>
      </c>
      <c r="BB225" s="269">
        <f t="shared" si="193"/>
        <v>0</v>
      </c>
      <c r="BC225" s="270">
        <f t="shared" si="194"/>
        <v>0</v>
      </c>
      <c r="BD225" s="270">
        <f t="shared" si="195"/>
        <v>0</v>
      </c>
      <c r="BE225" s="270">
        <f t="shared" si="196"/>
        <v>0</v>
      </c>
      <c r="BF225" s="269">
        <f t="shared" si="220"/>
        <v>0</v>
      </c>
      <c r="BG225" s="269">
        <f t="shared" si="221"/>
        <v>0</v>
      </c>
      <c r="BH225" s="269">
        <f t="shared" si="222"/>
        <v>0</v>
      </c>
      <c r="BI225" s="269">
        <f t="shared" si="223"/>
        <v>0</v>
      </c>
      <c r="BJ225" s="269">
        <f t="shared" si="224"/>
        <v>0</v>
      </c>
      <c r="BK225" s="60"/>
      <c r="BL225" s="269">
        <f t="shared" si="197"/>
        <v>0</v>
      </c>
      <c r="BM225" s="269">
        <f t="shared" si="198"/>
        <v>0</v>
      </c>
      <c r="BN225" s="269">
        <f t="shared" si="199"/>
        <v>0</v>
      </c>
      <c r="BO225" s="270">
        <f t="shared" si="200"/>
        <v>0</v>
      </c>
      <c r="BP225" s="270">
        <f t="shared" si="201"/>
        <v>0</v>
      </c>
      <c r="BQ225" s="270">
        <f t="shared" si="202"/>
        <v>0</v>
      </c>
      <c r="BR225" s="269">
        <f t="shared" si="203"/>
        <v>0</v>
      </c>
      <c r="BS225" s="269">
        <f t="shared" si="204"/>
        <v>0</v>
      </c>
      <c r="BT225" s="269">
        <f t="shared" si="205"/>
        <v>0</v>
      </c>
      <c r="BU225" s="270">
        <f t="shared" si="206"/>
        <v>0</v>
      </c>
      <c r="BV225" s="270">
        <f t="shared" si="207"/>
        <v>0</v>
      </c>
      <c r="BW225" s="270">
        <f t="shared" si="208"/>
        <v>0</v>
      </c>
      <c r="BX225" s="269">
        <f t="shared" si="225"/>
        <v>0</v>
      </c>
      <c r="BY225" s="269">
        <f t="shared" si="226"/>
        <v>0</v>
      </c>
      <c r="BZ225" s="269">
        <f t="shared" si="227"/>
        <v>0</v>
      </c>
      <c r="CA225" s="269">
        <f t="shared" si="228"/>
        <v>0</v>
      </c>
      <c r="CB225" s="269">
        <f t="shared" si="229"/>
        <v>0</v>
      </c>
      <c r="CC225" s="60"/>
      <c r="CD225" s="271">
        <f t="shared" si="230"/>
        <v>0</v>
      </c>
      <c r="CE225" s="272">
        <f t="shared" si="231"/>
        <v>0</v>
      </c>
      <c r="CF225" s="273">
        <f t="shared" si="232"/>
        <v>0</v>
      </c>
    </row>
    <row r="226" spans="1:84" s="153" customFormat="1" x14ac:dyDescent="0.2">
      <c r="A226" s="249"/>
      <c r="B226" s="183"/>
      <c r="C226" s="182"/>
      <c r="D226" s="184"/>
      <c r="E226" s="257" t="str">
        <f>IF(D226="","",(VLOOKUP(O226,Parametre!$A$15:$B$21,2)))</f>
        <v/>
      </c>
      <c r="F226" s="197"/>
      <c r="G226" s="198"/>
      <c r="H226" s="199"/>
      <c r="I226" s="199"/>
      <c r="J226" s="198"/>
      <c r="K226" s="200"/>
      <c r="L226" s="251"/>
      <c r="M226" s="157"/>
      <c r="N226" s="60"/>
      <c r="O226" s="258" t="str">
        <f t="shared" si="180"/>
        <v/>
      </c>
      <c r="P226" s="259">
        <f t="shared" si="209"/>
        <v>0</v>
      </c>
      <c r="Q226" s="259">
        <f t="shared" si="210"/>
        <v>0</v>
      </c>
      <c r="R226" s="60"/>
      <c r="S226" s="260">
        <f t="shared" si="181"/>
        <v>0</v>
      </c>
      <c r="T226" s="261"/>
      <c r="U226" s="262">
        <f t="shared" si="182"/>
        <v>0</v>
      </c>
      <c r="V226" s="262">
        <f t="shared" si="183"/>
        <v>0</v>
      </c>
      <c r="W226" s="60"/>
      <c r="X226" s="263">
        <f t="shared" si="234"/>
        <v>0</v>
      </c>
      <c r="Y226" s="264">
        <f t="shared" si="235"/>
        <v>0</v>
      </c>
      <c r="Z226" s="265"/>
      <c r="AA226" s="263">
        <f t="shared" si="236"/>
        <v>0</v>
      </c>
      <c r="AB226" s="264">
        <f t="shared" si="237"/>
        <v>0</v>
      </c>
      <c r="AC226" s="60"/>
      <c r="AD226" s="60" t="str">
        <f>IF(A226="","",(VLOOKUP(O226,Parametre!$E$2:$F$8,2)))</f>
        <v/>
      </c>
      <c r="AE226" s="60"/>
      <c r="AF226" s="266">
        <f t="shared" si="211"/>
        <v>0</v>
      </c>
      <c r="AG226" s="267">
        <f t="shared" si="212"/>
        <v>0</v>
      </c>
      <c r="AH226" s="267">
        <f t="shared" si="184"/>
        <v>0</v>
      </c>
      <c r="AI226" s="267">
        <f t="shared" si="213"/>
        <v>0</v>
      </c>
      <c r="AJ226" s="268">
        <f t="shared" si="214"/>
        <v>0</v>
      </c>
      <c r="AK226" s="60"/>
      <c r="AL226" s="266">
        <f t="shared" si="233"/>
        <v>0</v>
      </c>
      <c r="AM226" s="267">
        <f t="shared" si="215"/>
        <v>0</v>
      </c>
      <c r="AN226" s="267">
        <f t="shared" si="216"/>
        <v>0</v>
      </c>
      <c r="AO226" s="267">
        <f t="shared" si="217"/>
        <v>0</v>
      </c>
      <c r="AP226" s="268">
        <f t="shared" si="218"/>
        <v>0</v>
      </c>
      <c r="AQ226" s="60"/>
      <c r="AR226" s="266">
        <f t="shared" si="219"/>
        <v>0</v>
      </c>
      <c r="AS226" s="60"/>
      <c r="AT226" s="269">
        <f t="shared" si="185"/>
        <v>0</v>
      </c>
      <c r="AU226" s="269">
        <f t="shared" si="186"/>
        <v>0</v>
      </c>
      <c r="AV226" s="269">
        <f t="shared" si="187"/>
        <v>0</v>
      </c>
      <c r="AW226" s="270">
        <f t="shared" si="188"/>
        <v>0</v>
      </c>
      <c r="AX226" s="270">
        <f t="shared" si="189"/>
        <v>0</v>
      </c>
      <c r="AY226" s="270">
        <f t="shared" si="190"/>
        <v>0</v>
      </c>
      <c r="AZ226" s="269">
        <f t="shared" si="191"/>
        <v>0</v>
      </c>
      <c r="BA226" s="269">
        <f t="shared" si="192"/>
        <v>0</v>
      </c>
      <c r="BB226" s="269">
        <f t="shared" si="193"/>
        <v>0</v>
      </c>
      <c r="BC226" s="270">
        <f t="shared" si="194"/>
        <v>0</v>
      </c>
      <c r="BD226" s="270">
        <f t="shared" si="195"/>
        <v>0</v>
      </c>
      <c r="BE226" s="270">
        <f t="shared" si="196"/>
        <v>0</v>
      </c>
      <c r="BF226" s="269">
        <f t="shared" si="220"/>
        <v>0</v>
      </c>
      <c r="BG226" s="269">
        <f t="shared" si="221"/>
        <v>0</v>
      </c>
      <c r="BH226" s="269">
        <f t="shared" si="222"/>
        <v>0</v>
      </c>
      <c r="BI226" s="269">
        <f t="shared" si="223"/>
        <v>0</v>
      </c>
      <c r="BJ226" s="269">
        <f t="shared" si="224"/>
        <v>0</v>
      </c>
      <c r="BK226" s="60"/>
      <c r="BL226" s="269">
        <f t="shared" si="197"/>
        <v>0</v>
      </c>
      <c r="BM226" s="269">
        <f t="shared" si="198"/>
        <v>0</v>
      </c>
      <c r="BN226" s="269">
        <f t="shared" si="199"/>
        <v>0</v>
      </c>
      <c r="BO226" s="270">
        <f t="shared" si="200"/>
        <v>0</v>
      </c>
      <c r="BP226" s="270">
        <f t="shared" si="201"/>
        <v>0</v>
      </c>
      <c r="BQ226" s="270">
        <f t="shared" si="202"/>
        <v>0</v>
      </c>
      <c r="BR226" s="269">
        <f t="shared" si="203"/>
        <v>0</v>
      </c>
      <c r="BS226" s="269">
        <f t="shared" si="204"/>
        <v>0</v>
      </c>
      <c r="BT226" s="269">
        <f t="shared" si="205"/>
        <v>0</v>
      </c>
      <c r="BU226" s="270">
        <f t="shared" si="206"/>
        <v>0</v>
      </c>
      <c r="BV226" s="270">
        <f t="shared" si="207"/>
        <v>0</v>
      </c>
      <c r="BW226" s="270">
        <f t="shared" si="208"/>
        <v>0</v>
      </c>
      <c r="BX226" s="269">
        <f t="shared" si="225"/>
        <v>0</v>
      </c>
      <c r="BY226" s="269">
        <f t="shared" si="226"/>
        <v>0</v>
      </c>
      <c r="BZ226" s="269">
        <f t="shared" si="227"/>
        <v>0</v>
      </c>
      <c r="CA226" s="269">
        <f t="shared" si="228"/>
        <v>0</v>
      </c>
      <c r="CB226" s="269">
        <f t="shared" si="229"/>
        <v>0</v>
      </c>
      <c r="CC226" s="60"/>
      <c r="CD226" s="271">
        <f t="shared" si="230"/>
        <v>0</v>
      </c>
      <c r="CE226" s="272">
        <f t="shared" si="231"/>
        <v>0</v>
      </c>
      <c r="CF226" s="273">
        <f t="shared" si="232"/>
        <v>0</v>
      </c>
    </row>
    <row r="227" spans="1:84" s="153" customFormat="1" x14ac:dyDescent="0.2">
      <c r="A227" s="249"/>
      <c r="B227" s="183"/>
      <c r="C227" s="182"/>
      <c r="D227" s="184"/>
      <c r="E227" s="257" t="str">
        <f>IF(D227="","",(VLOOKUP(O227,Parametre!$A$15:$B$21,2)))</f>
        <v/>
      </c>
      <c r="F227" s="197"/>
      <c r="G227" s="198"/>
      <c r="H227" s="199"/>
      <c r="I227" s="199"/>
      <c r="J227" s="198"/>
      <c r="K227" s="200"/>
      <c r="L227" s="251"/>
      <c r="M227" s="157"/>
      <c r="N227" s="60"/>
      <c r="O227" s="258" t="str">
        <f t="shared" si="180"/>
        <v/>
      </c>
      <c r="P227" s="259">
        <f t="shared" si="209"/>
        <v>0</v>
      </c>
      <c r="Q227" s="259">
        <f t="shared" si="210"/>
        <v>0</v>
      </c>
      <c r="R227" s="60"/>
      <c r="S227" s="260">
        <f t="shared" si="181"/>
        <v>0</v>
      </c>
      <c r="T227" s="261"/>
      <c r="U227" s="262">
        <f t="shared" si="182"/>
        <v>0</v>
      </c>
      <c r="V227" s="262">
        <f t="shared" si="183"/>
        <v>0</v>
      </c>
      <c r="W227" s="60"/>
      <c r="X227" s="263">
        <f t="shared" si="234"/>
        <v>0</v>
      </c>
      <c r="Y227" s="264">
        <f t="shared" si="235"/>
        <v>0</v>
      </c>
      <c r="Z227" s="265"/>
      <c r="AA227" s="263">
        <f t="shared" si="236"/>
        <v>0</v>
      </c>
      <c r="AB227" s="264">
        <f t="shared" si="237"/>
        <v>0</v>
      </c>
      <c r="AC227" s="60"/>
      <c r="AD227" s="60" t="str">
        <f>IF(A227="","",(VLOOKUP(O227,Parametre!$E$2:$F$8,2)))</f>
        <v/>
      </c>
      <c r="AE227" s="60"/>
      <c r="AF227" s="266">
        <f t="shared" si="211"/>
        <v>0</v>
      </c>
      <c r="AG227" s="267">
        <f t="shared" si="212"/>
        <v>0</v>
      </c>
      <c r="AH227" s="267">
        <f t="shared" si="184"/>
        <v>0</v>
      </c>
      <c r="AI227" s="267">
        <f t="shared" si="213"/>
        <v>0</v>
      </c>
      <c r="AJ227" s="268">
        <f t="shared" si="214"/>
        <v>0</v>
      </c>
      <c r="AK227" s="60"/>
      <c r="AL227" s="266">
        <f t="shared" si="233"/>
        <v>0</v>
      </c>
      <c r="AM227" s="267">
        <f t="shared" si="215"/>
        <v>0</v>
      </c>
      <c r="AN227" s="267">
        <f t="shared" si="216"/>
        <v>0</v>
      </c>
      <c r="AO227" s="267">
        <f t="shared" si="217"/>
        <v>0</v>
      </c>
      <c r="AP227" s="268">
        <f t="shared" si="218"/>
        <v>0</v>
      </c>
      <c r="AQ227" s="60"/>
      <c r="AR227" s="266">
        <f t="shared" si="219"/>
        <v>0</v>
      </c>
      <c r="AS227" s="60"/>
      <c r="AT227" s="269">
        <f t="shared" si="185"/>
        <v>0</v>
      </c>
      <c r="AU227" s="269">
        <f t="shared" si="186"/>
        <v>0</v>
      </c>
      <c r="AV227" s="269">
        <f t="shared" si="187"/>
        <v>0</v>
      </c>
      <c r="AW227" s="270">
        <f t="shared" si="188"/>
        <v>0</v>
      </c>
      <c r="AX227" s="270">
        <f t="shared" si="189"/>
        <v>0</v>
      </c>
      <c r="AY227" s="270">
        <f t="shared" si="190"/>
        <v>0</v>
      </c>
      <c r="AZ227" s="269">
        <f t="shared" si="191"/>
        <v>0</v>
      </c>
      <c r="BA227" s="269">
        <f t="shared" si="192"/>
        <v>0</v>
      </c>
      <c r="BB227" s="269">
        <f t="shared" si="193"/>
        <v>0</v>
      </c>
      <c r="BC227" s="270">
        <f t="shared" si="194"/>
        <v>0</v>
      </c>
      <c r="BD227" s="270">
        <f t="shared" si="195"/>
        <v>0</v>
      </c>
      <c r="BE227" s="270">
        <f t="shared" si="196"/>
        <v>0</v>
      </c>
      <c r="BF227" s="269">
        <f t="shared" si="220"/>
        <v>0</v>
      </c>
      <c r="BG227" s="269">
        <f t="shared" si="221"/>
        <v>0</v>
      </c>
      <c r="BH227" s="269">
        <f t="shared" si="222"/>
        <v>0</v>
      </c>
      <c r="BI227" s="269">
        <f t="shared" si="223"/>
        <v>0</v>
      </c>
      <c r="BJ227" s="269">
        <f t="shared" si="224"/>
        <v>0</v>
      </c>
      <c r="BK227" s="60"/>
      <c r="BL227" s="269">
        <f t="shared" si="197"/>
        <v>0</v>
      </c>
      <c r="BM227" s="269">
        <f t="shared" si="198"/>
        <v>0</v>
      </c>
      <c r="BN227" s="269">
        <f t="shared" si="199"/>
        <v>0</v>
      </c>
      <c r="BO227" s="270">
        <f t="shared" si="200"/>
        <v>0</v>
      </c>
      <c r="BP227" s="270">
        <f t="shared" si="201"/>
        <v>0</v>
      </c>
      <c r="BQ227" s="270">
        <f t="shared" si="202"/>
        <v>0</v>
      </c>
      <c r="BR227" s="269">
        <f t="shared" si="203"/>
        <v>0</v>
      </c>
      <c r="BS227" s="269">
        <f t="shared" si="204"/>
        <v>0</v>
      </c>
      <c r="BT227" s="269">
        <f t="shared" si="205"/>
        <v>0</v>
      </c>
      <c r="BU227" s="270">
        <f t="shared" si="206"/>
        <v>0</v>
      </c>
      <c r="BV227" s="270">
        <f t="shared" si="207"/>
        <v>0</v>
      </c>
      <c r="BW227" s="270">
        <f t="shared" si="208"/>
        <v>0</v>
      </c>
      <c r="BX227" s="269">
        <f t="shared" si="225"/>
        <v>0</v>
      </c>
      <c r="BY227" s="269">
        <f t="shared" si="226"/>
        <v>0</v>
      </c>
      <c r="BZ227" s="269">
        <f t="shared" si="227"/>
        <v>0</v>
      </c>
      <c r="CA227" s="269">
        <f t="shared" si="228"/>
        <v>0</v>
      </c>
      <c r="CB227" s="269">
        <f t="shared" si="229"/>
        <v>0</v>
      </c>
      <c r="CC227" s="60"/>
      <c r="CD227" s="271">
        <f t="shared" si="230"/>
        <v>0</v>
      </c>
      <c r="CE227" s="272">
        <f t="shared" si="231"/>
        <v>0</v>
      </c>
      <c r="CF227" s="273">
        <f t="shared" si="232"/>
        <v>0</v>
      </c>
    </row>
    <row r="228" spans="1:84" s="153" customFormat="1" x14ac:dyDescent="0.2">
      <c r="A228" s="249"/>
      <c r="B228" s="183"/>
      <c r="C228" s="182"/>
      <c r="D228" s="184"/>
      <c r="E228" s="257" t="str">
        <f>IF(D228="","",(VLOOKUP(O228,Parametre!$A$15:$B$21,2)))</f>
        <v/>
      </c>
      <c r="F228" s="197"/>
      <c r="G228" s="198"/>
      <c r="H228" s="199"/>
      <c r="I228" s="199"/>
      <c r="J228" s="198"/>
      <c r="K228" s="200"/>
      <c r="L228" s="251"/>
      <c r="M228" s="157"/>
      <c r="N228" s="60"/>
      <c r="O228" s="258" t="str">
        <f t="shared" si="180"/>
        <v/>
      </c>
      <c r="P228" s="259">
        <f t="shared" si="209"/>
        <v>0</v>
      </c>
      <c r="Q228" s="259">
        <f t="shared" si="210"/>
        <v>0</v>
      </c>
      <c r="R228" s="60"/>
      <c r="S228" s="260">
        <f t="shared" si="181"/>
        <v>0</v>
      </c>
      <c r="T228" s="261"/>
      <c r="U228" s="262">
        <f t="shared" si="182"/>
        <v>0</v>
      </c>
      <c r="V228" s="262">
        <f t="shared" si="183"/>
        <v>0</v>
      </c>
      <c r="W228" s="60"/>
      <c r="X228" s="263">
        <f t="shared" si="234"/>
        <v>0</v>
      </c>
      <c r="Y228" s="264">
        <f t="shared" si="235"/>
        <v>0</v>
      </c>
      <c r="Z228" s="265"/>
      <c r="AA228" s="263">
        <f t="shared" si="236"/>
        <v>0</v>
      </c>
      <c r="AB228" s="264">
        <f t="shared" si="237"/>
        <v>0</v>
      </c>
      <c r="AC228" s="60"/>
      <c r="AD228" s="60" t="str">
        <f>IF(A228="","",(VLOOKUP(O228,Parametre!$E$2:$F$8,2)))</f>
        <v/>
      </c>
      <c r="AE228" s="60"/>
      <c r="AF228" s="266">
        <f t="shared" si="211"/>
        <v>0</v>
      </c>
      <c r="AG228" s="267">
        <f t="shared" si="212"/>
        <v>0</v>
      </c>
      <c r="AH228" s="267">
        <f t="shared" si="184"/>
        <v>0</v>
      </c>
      <c r="AI228" s="267">
        <f t="shared" si="213"/>
        <v>0</v>
      </c>
      <c r="AJ228" s="268">
        <f t="shared" si="214"/>
        <v>0</v>
      </c>
      <c r="AK228" s="60"/>
      <c r="AL228" s="266">
        <f t="shared" si="233"/>
        <v>0</v>
      </c>
      <c r="AM228" s="267">
        <f t="shared" si="215"/>
        <v>0</v>
      </c>
      <c r="AN228" s="267">
        <f t="shared" si="216"/>
        <v>0</v>
      </c>
      <c r="AO228" s="267">
        <f t="shared" si="217"/>
        <v>0</v>
      </c>
      <c r="AP228" s="268">
        <f t="shared" si="218"/>
        <v>0</v>
      </c>
      <c r="AQ228" s="60"/>
      <c r="AR228" s="266">
        <f t="shared" si="219"/>
        <v>0</v>
      </c>
      <c r="AS228" s="60"/>
      <c r="AT228" s="269">
        <f t="shared" si="185"/>
        <v>0</v>
      </c>
      <c r="AU228" s="269">
        <f t="shared" si="186"/>
        <v>0</v>
      </c>
      <c r="AV228" s="269">
        <f t="shared" si="187"/>
        <v>0</v>
      </c>
      <c r="AW228" s="270">
        <f t="shared" si="188"/>
        <v>0</v>
      </c>
      <c r="AX228" s="270">
        <f t="shared" si="189"/>
        <v>0</v>
      </c>
      <c r="AY228" s="270">
        <f t="shared" si="190"/>
        <v>0</v>
      </c>
      <c r="AZ228" s="269">
        <f t="shared" si="191"/>
        <v>0</v>
      </c>
      <c r="BA228" s="269">
        <f t="shared" si="192"/>
        <v>0</v>
      </c>
      <c r="BB228" s="269">
        <f t="shared" si="193"/>
        <v>0</v>
      </c>
      <c r="BC228" s="270">
        <f t="shared" si="194"/>
        <v>0</v>
      </c>
      <c r="BD228" s="270">
        <f t="shared" si="195"/>
        <v>0</v>
      </c>
      <c r="BE228" s="270">
        <f t="shared" si="196"/>
        <v>0</v>
      </c>
      <c r="BF228" s="269">
        <f t="shared" si="220"/>
        <v>0</v>
      </c>
      <c r="BG228" s="269">
        <f t="shared" si="221"/>
        <v>0</v>
      </c>
      <c r="BH228" s="269">
        <f t="shared" si="222"/>
        <v>0</v>
      </c>
      <c r="BI228" s="269">
        <f t="shared" si="223"/>
        <v>0</v>
      </c>
      <c r="BJ228" s="269">
        <f t="shared" si="224"/>
        <v>0</v>
      </c>
      <c r="BK228" s="60"/>
      <c r="BL228" s="269">
        <f t="shared" si="197"/>
        <v>0</v>
      </c>
      <c r="BM228" s="269">
        <f t="shared" si="198"/>
        <v>0</v>
      </c>
      <c r="BN228" s="269">
        <f t="shared" si="199"/>
        <v>0</v>
      </c>
      <c r="BO228" s="270">
        <f t="shared" si="200"/>
        <v>0</v>
      </c>
      <c r="BP228" s="270">
        <f t="shared" si="201"/>
        <v>0</v>
      </c>
      <c r="BQ228" s="270">
        <f t="shared" si="202"/>
        <v>0</v>
      </c>
      <c r="BR228" s="269">
        <f t="shared" si="203"/>
        <v>0</v>
      </c>
      <c r="BS228" s="269">
        <f t="shared" si="204"/>
        <v>0</v>
      </c>
      <c r="BT228" s="269">
        <f t="shared" si="205"/>
        <v>0</v>
      </c>
      <c r="BU228" s="270">
        <f t="shared" si="206"/>
        <v>0</v>
      </c>
      <c r="BV228" s="270">
        <f t="shared" si="207"/>
        <v>0</v>
      </c>
      <c r="BW228" s="270">
        <f t="shared" si="208"/>
        <v>0</v>
      </c>
      <c r="BX228" s="269">
        <f t="shared" si="225"/>
        <v>0</v>
      </c>
      <c r="BY228" s="269">
        <f t="shared" si="226"/>
        <v>0</v>
      </c>
      <c r="BZ228" s="269">
        <f t="shared" si="227"/>
        <v>0</v>
      </c>
      <c r="CA228" s="269">
        <f t="shared" si="228"/>
        <v>0</v>
      </c>
      <c r="CB228" s="269">
        <f t="shared" si="229"/>
        <v>0</v>
      </c>
      <c r="CC228" s="60"/>
      <c r="CD228" s="271">
        <f t="shared" si="230"/>
        <v>0</v>
      </c>
      <c r="CE228" s="272">
        <f t="shared" si="231"/>
        <v>0</v>
      </c>
      <c r="CF228" s="273">
        <f t="shared" si="232"/>
        <v>0</v>
      </c>
    </row>
    <row r="229" spans="1:84" s="153" customFormat="1" x14ac:dyDescent="0.2">
      <c r="A229" s="249"/>
      <c r="B229" s="183"/>
      <c r="C229" s="182"/>
      <c r="D229" s="184"/>
      <c r="E229" s="257" t="str">
        <f>IF(D229="","",(VLOOKUP(O229,Parametre!$A$15:$B$21,2)))</f>
        <v/>
      </c>
      <c r="F229" s="197"/>
      <c r="G229" s="198"/>
      <c r="H229" s="199"/>
      <c r="I229" s="199"/>
      <c r="J229" s="198"/>
      <c r="K229" s="200"/>
      <c r="L229" s="251"/>
      <c r="M229" s="157"/>
      <c r="N229" s="60"/>
      <c r="O229" s="258" t="str">
        <f t="shared" si="180"/>
        <v/>
      </c>
      <c r="P229" s="259">
        <f t="shared" si="209"/>
        <v>0</v>
      </c>
      <c r="Q229" s="259">
        <f t="shared" si="210"/>
        <v>0</v>
      </c>
      <c r="R229" s="60"/>
      <c r="S229" s="260">
        <f t="shared" si="181"/>
        <v>0</v>
      </c>
      <c r="T229" s="261"/>
      <c r="U229" s="262">
        <f t="shared" si="182"/>
        <v>0</v>
      </c>
      <c r="V229" s="262">
        <f t="shared" si="183"/>
        <v>0</v>
      </c>
      <c r="W229" s="60"/>
      <c r="X229" s="263">
        <f t="shared" si="234"/>
        <v>0</v>
      </c>
      <c r="Y229" s="264">
        <f t="shared" si="235"/>
        <v>0</v>
      </c>
      <c r="Z229" s="265"/>
      <c r="AA229" s="263">
        <f t="shared" si="236"/>
        <v>0</v>
      </c>
      <c r="AB229" s="264">
        <f t="shared" si="237"/>
        <v>0</v>
      </c>
      <c r="AC229" s="60"/>
      <c r="AD229" s="60" t="str">
        <f>IF(A229="","",(VLOOKUP(O229,Parametre!$E$2:$F$8,2)))</f>
        <v/>
      </c>
      <c r="AE229" s="60"/>
      <c r="AF229" s="266">
        <f t="shared" si="211"/>
        <v>0</v>
      </c>
      <c r="AG229" s="267">
        <f t="shared" si="212"/>
        <v>0</v>
      </c>
      <c r="AH229" s="267">
        <f t="shared" si="184"/>
        <v>0</v>
      </c>
      <c r="AI229" s="267">
        <f t="shared" si="213"/>
        <v>0</v>
      </c>
      <c r="AJ229" s="268">
        <f t="shared" si="214"/>
        <v>0</v>
      </c>
      <c r="AK229" s="60"/>
      <c r="AL229" s="266">
        <f t="shared" si="233"/>
        <v>0</v>
      </c>
      <c r="AM229" s="267">
        <f t="shared" si="215"/>
        <v>0</v>
      </c>
      <c r="AN229" s="267">
        <f t="shared" si="216"/>
        <v>0</v>
      </c>
      <c r="AO229" s="267">
        <f t="shared" si="217"/>
        <v>0</v>
      </c>
      <c r="AP229" s="268">
        <f t="shared" si="218"/>
        <v>0</v>
      </c>
      <c r="AQ229" s="60"/>
      <c r="AR229" s="266">
        <f t="shared" si="219"/>
        <v>0</v>
      </c>
      <c r="AS229" s="60"/>
      <c r="AT229" s="269">
        <f t="shared" si="185"/>
        <v>0</v>
      </c>
      <c r="AU229" s="269">
        <f t="shared" si="186"/>
        <v>0</v>
      </c>
      <c r="AV229" s="269">
        <f t="shared" si="187"/>
        <v>0</v>
      </c>
      <c r="AW229" s="270">
        <f t="shared" si="188"/>
        <v>0</v>
      </c>
      <c r="AX229" s="270">
        <f t="shared" si="189"/>
        <v>0</v>
      </c>
      <c r="AY229" s="270">
        <f t="shared" si="190"/>
        <v>0</v>
      </c>
      <c r="AZ229" s="269">
        <f t="shared" si="191"/>
        <v>0</v>
      </c>
      <c r="BA229" s="269">
        <f t="shared" si="192"/>
        <v>0</v>
      </c>
      <c r="BB229" s="269">
        <f t="shared" si="193"/>
        <v>0</v>
      </c>
      <c r="BC229" s="270">
        <f t="shared" si="194"/>
        <v>0</v>
      </c>
      <c r="BD229" s="270">
        <f t="shared" si="195"/>
        <v>0</v>
      </c>
      <c r="BE229" s="270">
        <f t="shared" si="196"/>
        <v>0</v>
      </c>
      <c r="BF229" s="269">
        <f t="shared" si="220"/>
        <v>0</v>
      </c>
      <c r="BG229" s="269">
        <f t="shared" si="221"/>
        <v>0</v>
      </c>
      <c r="BH229" s="269">
        <f t="shared" si="222"/>
        <v>0</v>
      </c>
      <c r="BI229" s="269">
        <f t="shared" si="223"/>
        <v>0</v>
      </c>
      <c r="BJ229" s="269">
        <f t="shared" si="224"/>
        <v>0</v>
      </c>
      <c r="BK229" s="60"/>
      <c r="BL229" s="269">
        <f t="shared" si="197"/>
        <v>0</v>
      </c>
      <c r="BM229" s="269">
        <f t="shared" si="198"/>
        <v>0</v>
      </c>
      <c r="BN229" s="269">
        <f t="shared" si="199"/>
        <v>0</v>
      </c>
      <c r="BO229" s="270">
        <f t="shared" si="200"/>
        <v>0</v>
      </c>
      <c r="BP229" s="270">
        <f t="shared" si="201"/>
        <v>0</v>
      </c>
      <c r="BQ229" s="270">
        <f t="shared" si="202"/>
        <v>0</v>
      </c>
      <c r="BR229" s="269">
        <f t="shared" si="203"/>
        <v>0</v>
      </c>
      <c r="BS229" s="269">
        <f t="shared" si="204"/>
        <v>0</v>
      </c>
      <c r="BT229" s="269">
        <f t="shared" si="205"/>
        <v>0</v>
      </c>
      <c r="BU229" s="270">
        <f t="shared" si="206"/>
        <v>0</v>
      </c>
      <c r="BV229" s="270">
        <f t="shared" si="207"/>
        <v>0</v>
      </c>
      <c r="BW229" s="270">
        <f t="shared" si="208"/>
        <v>0</v>
      </c>
      <c r="BX229" s="269">
        <f t="shared" si="225"/>
        <v>0</v>
      </c>
      <c r="BY229" s="269">
        <f t="shared" si="226"/>
        <v>0</v>
      </c>
      <c r="BZ229" s="269">
        <f t="shared" si="227"/>
        <v>0</v>
      </c>
      <c r="CA229" s="269">
        <f t="shared" si="228"/>
        <v>0</v>
      </c>
      <c r="CB229" s="269">
        <f t="shared" si="229"/>
        <v>0</v>
      </c>
      <c r="CC229" s="60"/>
      <c r="CD229" s="271">
        <f t="shared" si="230"/>
        <v>0</v>
      </c>
      <c r="CE229" s="272">
        <f t="shared" si="231"/>
        <v>0</v>
      </c>
      <c r="CF229" s="273">
        <f t="shared" si="232"/>
        <v>0</v>
      </c>
    </row>
    <row r="230" spans="1:84" s="153" customFormat="1" x14ac:dyDescent="0.2">
      <c r="A230" s="249"/>
      <c r="B230" s="183"/>
      <c r="C230" s="182"/>
      <c r="D230" s="184"/>
      <c r="E230" s="257" t="str">
        <f>IF(D230="","",(VLOOKUP(O230,Parametre!$A$15:$B$21,2)))</f>
        <v/>
      </c>
      <c r="F230" s="197"/>
      <c r="G230" s="198"/>
      <c r="H230" s="199"/>
      <c r="I230" s="199"/>
      <c r="J230" s="198"/>
      <c r="K230" s="200"/>
      <c r="L230" s="251"/>
      <c r="M230" s="157"/>
      <c r="N230" s="60"/>
      <c r="O230" s="258" t="str">
        <f t="shared" si="180"/>
        <v/>
      </c>
      <c r="P230" s="259">
        <f t="shared" si="209"/>
        <v>0</v>
      </c>
      <c r="Q230" s="259">
        <f t="shared" si="210"/>
        <v>0</v>
      </c>
      <c r="R230" s="60"/>
      <c r="S230" s="260">
        <f t="shared" si="181"/>
        <v>0</v>
      </c>
      <c r="T230" s="261"/>
      <c r="U230" s="262">
        <f t="shared" si="182"/>
        <v>0</v>
      </c>
      <c r="V230" s="262">
        <f t="shared" si="183"/>
        <v>0</v>
      </c>
      <c r="W230" s="60"/>
      <c r="X230" s="263">
        <f t="shared" si="234"/>
        <v>0</v>
      </c>
      <c r="Y230" s="264">
        <f t="shared" si="235"/>
        <v>0</v>
      </c>
      <c r="Z230" s="265"/>
      <c r="AA230" s="263">
        <f t="shared" si="236"/>
        <v>0</v>
      </c>
      <c r="AB230" s="264">
        <f t="shared" si="237"/>
        <v>0</v>
      </c>
      <c r="AC230" s="60"/>
      <c r="AD230" s="60" t="str">
        <f>IF(A230="","",(VLOOKUP(O230,Parametre!$E$2:$F$8,2)))</f>
        <v/>
      </c>
      <c r="AE230" s="60"/>
      <c r="AF230" s="266">
        <f t="shared" si="211"/>
        <v>0</v>
      </c>
      <c r="AG230" s="267">
        <f t="shared" si="212"/>
        <v>0</v>
      </c>
      <c r="AH230" s="267">
        <f t="shared" si="184"/>
        <v>0</v>
      </c>
      <c r="AI230" s="267">
        <f t="shared" si="213"/>
        <v>0</v>
      </c>
      <c r="AJ230" s="268">
        <f t="shared" si="214"/>
        <v>0</v>
      </c>
      <c r="AK230" s="60"/>
      <c r="AL230" s="266">
        <f t="shared" si="233"/>
        <v>0</v>
      </c>
      <c r="AM230" s="267">
        <f t="shared" si="215"/>
        <v>0</v>
      </c>
      <c r="AN230" s="267">
        <f t="shared" si="216"/>
        <v>0</v>
      </c>
      <c r="AO230" s="267">
        <f t="shared" si="217"/>
        <v>0</v>
      </c>
      <c r="AP230" s="268">
        <f t="shared" si="218"/>
        <v>0</v>
      </c>
      <c r="AQ230" s="60"/>
      <c r="AR230" s="266">
        <f t="shared" si="219"/>
        <v>0</v>
      </c>
      <c r="AS230" s="60"/>
      <c r="AT230" s="269">
        <f t="shared" si="185"/>
        <v>0</v>
      </c>
      <c r="AU230" s="269">
        <f t="shared" si="186"/>
        <v>0</v>
      </c>
      <c r="AV230" s="269">
        <f t="shared" si="187"/>
        <v>0</v>
      </c>
      <c r="AW230" s="270">
        <f t="shared" si="188"/>
        <v>0</v>
      </c>
      <c r="AX230" s="270">
        <f t="shared" si="189"/>
        <v>0</v>
      </c>
      <c r="AY230" s="270">
        <f t="shared" si="190"/>
        <v>0</v>
      </c>
      <c r="AZ230" s="269">
        <f t="shared" si="191"/>
        <v>0</v>
      </c>
      <c r="BA230" s="269">
        <f t="shared" si="192"/>
        <v>0</v>
      </c>
      <c r="BB230" s="269">
        <f t="shared" si="193"/>
        <v>0</v>
      </c>
      <c r="BC230" s="270">
        <f t="shared" si="194"/>
        <v>0</v>
      </c>
      <c r="BD230" s="270">
        <f t="shared" si="195"/>
        <v>0</v>
      </c>
      <c r="BE230" s="270">
        <f t="shared" si="196"/>
        <v>0</v>
      </c>
      <c r="BF230" s="269">
        <f t="shared" si="220"/>
        <v>0</v>
      </c>
      <c r="BG230" s="269">
        <f t="shared" si="221"/>
        <v>0</v>
      </c>
      <c r="BH230" s="269">
        <f t="shared" si="222"/>
        <v>0</v>
      </c>
      <c r="BI230" s="269">
        <f t="shared" si="223"/>
        <v>0</v>
      </c>
      <c r="BJ230" s="269">
        <f t="shared" si="224"/>
        <v>0</v>
      </c>
      <c r="BK230" s="60"/>
      <c r="BL230" s="269">
        <f t="shared" si="197"/>
        <v>0</v>
      </c>
      <c r="BM230" s="269">
        <f t="shared" si="198"/>
        <v>0</v>
      </c>
      <c r="BN230" s="269">
        <f t="shared" si="199"/>
        <v>0</v>
      </c>
      <c r="BO230" s="270">
        <f t="shared" si="200"/>
        <v>0</v>
      </c>
      <c r="BP230" s="270">
        <f t="shared" si="201"/>
        <v>0</v>
      </c>
      <c r="BQ230" s="270">
        <f t="shared" si="202"/>
        <v>0</v>
      </c>
      <c r="BR230" s="269">
        <f t="shared" si="203"/>
        <v>0</v>
      </c>
      <c r="BS230" s="269">
        <f t="shared" si="204"/>
        <v>0</v>
      </c>
      <c r="BT230" s="269">
        <f t="shared" si="205"/>
        <v>0</v>
      </c>
      <c r="BU230" s="270">
        <f t="shared" si="206"/>
        <v>0</v>
      </c>
      <c r="BV230" s="270">
        <f t="shared" si="207"/>
        <v>0</v>
      </c>
      <c r="BW230" s="270">
        <f t="shared" si="208"/>
        <v>0</v>
      </c>
      <c r="BX230" s="269">
        <f t="shared" si="225"/>
        <v>0</v>
      </c>
      <c r="BY230" s="269">
        <f t="shared" si="226"/>
        <v>0</v>
      </c>
      <c r="BZ230" s="269">
        <f t="shared" si="227"/>
        <v>0</v>
      </c>
      <c r="CA230" s="269">
        <f t="shared" si="228"/>
        <v>0</v>
      </c>
      <c r="CB230" s="269">
        <f t="shared" si="229"/>
        <v>0</v>
      </c>
      <c r="CC230" s="60"/>
      <c r="CD230" s="271">
        <f t="shared" si="230"/>
        <v>0</v>
      </c>
      <c r="CE230" s="272">
        <f t="shared" si="231"/>
        <v>0</v>
      </c>
      <c r="CF230" s="273">
        <f t="shared" si="232"/>
        <v>0</v>
      </c>
    </row>
    <row r="231" spans="1:84" s="153" customFormat="1" x14ac:dyDescent="0.2">
      <c r="A231" s="249"/>
      <c r="B231" s="183"/>
      <c r="C231" s="182"/>
      <c r="D231" s="184"/>
      <c r="E231" s="257" t="str">
        <f>IF(D231="","",(VLOOKUP(O231,Parametre!$A$15:$B$21,2)))</f>
        <v/>
      </c>
      <c r="F231" s="197"/>
      <c r="G231" s="198"/>
      <c r="H231" s="199"/>
      <c r="I231" s="199"/>
      <c r="J231" s="198"/>
      <c r="K231" s="200"/>
      <c r="L231" s="251"/>
      <c r="M231" s="157"/>
      <c r="N231" s="60"/>
      <c r="O231" s="258" t="str">
        <f t="shared" si="180"/>
        <v/>
      </c>
      <c r="P231" s="259">
        <f t="shared" si="209"/>
        <v>0</v>
      </c>
      <c r="Q231" s="259">
        <f t="shared" si="210"/>
        <v>0</v>
      </c>
      <c r="R231" s="60"/>
      <c r="S231" s="260">
        <f t="shared" si="181"/>
        <v>0</v>
      </c>
      <c r="T231" s="261"/>
      <c r="U231" s="262">
        <f t="shared" si="182"/>
        <v>0</v>
      </c>
      <c r="V231" s="262">
        <f t="shared" si="183"/>
        <v>0</v>
      </c>
      <c r="W231" s="60"/>
      <c r="X231" s="263">
        <f t="shared" si="234"/>
        <v>0</v>
      </c>
      <c r="Y231" s="264">
        <f t="shared" si="235"/>
        <v>0</v>
      </c>
      <c r="Z231" s="265"/>
      <c r="AA231" s="263">
        <f t="shared" si="236"/>
        <v>0</v>
      </c>
      <c r="AB231" s="264">
        <f t="shared" si="237"/>
        <v>0</v>
      </c>
      <c r="AC231" s="60"/>
      <c r="AD231" s="60" t="str">
        <f>IF(A231="","",(VLOOKUP(O231,Parametre!$E$2:$F$8,2)))</f>
        <v/>
      </c>
      <c r="AE231" s="60"/>
      <c r="AF231" s="266">
        <f t="shared" si="211"/>
        <v>0</v>
      </c>
      <c r="AG231" s="267">
        <f t="shared" si="212"/>
        <v>0</v>
      </c>
      <c r="AH231" s="267">
        <f t="shared" si="184"/>
        <v>0</v>
      </c>
      <c r="AI231" s="267">
        <f t="shared" si="213"/>
        <v>0</v>
      </c>
      <c r="AJ231" s="268">
        <f t="shared" si="214"/>
        <v>0</v>
      </c>
      <c r="AK231" s="60"/>
      <c r="AL231" s="266">
        <f t="shared" si="233"/>
        <v>0</v>
      </c>
      <c r="AM231" s="267">
        <f t="shared" si="215"/>
        <v>0</v>
      </c>
      <c r="AN231" s="267">
        <f t="shared" si="216"/>
        <v>0</v>
      </c>
      <c r="AO231" s="267">
        <f t="shared" si="217"/>
        <v>0</v>
      </c>
      <c r="AP231" s="268">
        <f t="shared" si="218"/>
        <v>0</v>
      </c>
      <c r="AQ231" s="60"/>
      <c r="AR231" s="266">
        <f t="shared" si="219"/>
        <v>0</v>
      </c>
      <c r="AS231" s="60"/>
      <c r="AT231" s="269">
        <f t="shared" si="185"/>
        <v>0</v>
      </c>
      <c r="AU231" s="269">
        <f t="shared" si="186"/>
        <v>0</v>
      </c>
      <c r="AV231" s="269">
        <f t="shared" si="187"/>
        <v>0</v>
      </c>
      <c r="AW231" s="270">
        <f t="shared" si="188"/>
        <v>0</v>
      </c>
      <c r="AX231" s="270">
        <f t="shared" si="189"/>
        <v>0</v>
      </c>
      <c r="AY231" s="270">
        <f t="shared" si="190"/>
        <v>0</v>
      </c>
      <c r="AZ231" s="269">
        <f t="shared" si="191"/>
        <v>0</v>
      </c>
      <c r="BA231" s="269">
        <f t="shared" si="192"/>
        <v>0</v>
      </c>
      <c r="BB231" s="269">
        <f t="shared" si="193"/>
        <v>0</v>
      </c>
      <c r="BC231" s="270">
        <f t="shared" si="194"/>
        <v>0</v>
      </c>
      <c r="BD231" s="270">
        <f t="shared" si="195"/>
        <v>0</v>
      </c>
      <c r="BE231" s="270">
        <f t="shared" si="196"/>
        <v>0</v>
      </c>
      <c r="BF231" s="269">
        <f t="shared" si="220"/>
        <v>0</v>
      </c>
      <c r="BG231" s="269">
        <f t="shared" si="221"/>
        <v>0</v>
      </c>
      <c r="BH231" s="269">
        <f t="shared" si="222"/>
        <v>0</v>
      </c>
      <c r="BI231" s="269">
        <f t="shared" si="223"/>
        <v>0</v>
      </c>
      <c r="BJ231" s="269">
        <f t="shared" si="224"/>
        <v>0</v>
      </c>
      <c r="BK231" s="60"/>
      <c r="BL231" s="269">
        <f t="shared" si="197"/>
        <v>0</v>
      </c>
      <c r="BM231" s="269">
        <f t="shared" si="198"/>
        <v>0</v>
      </c>
      <c r="BN231" s="269">
        <f t="shared" si="199"/>
        <v>0</v>
      </c>
      <c r="BO231" s="270">
        <f t="shared" si="200"/>
        <v>0</v>
      </c>
      <c r="BP231" s="270">
        <f t="shared" si="201"/>
        <v>0</v>
      </c>
      <c r="BQ231" s="270">
        <f t="shared" si="202"/>
        <v>0</v>
      </c>
      <c r="BR231" s="269">
        <f t="shared" si="203"/>
        <v>0</v>
      </c>
      <c r="BS231" s="269">
        <f t="shared" si="204"/>
        <v>0</v>
      </c>
      <c r="BT231" s="269">
        <f t="shared" si="205"/>
        <v>0</v>
      </c>
      <c r="BU231" s="270">
        <f t="shared" si="206"/>
        <v>0</v>
      </c>
      <c r="BV231" s="270">
        <f t="shared" si="207"/>
        <v>0</v>
      </c>
      <c r="BW231" s="270">
        <f t="shared" si="208"/>
        <v>0</v>
      </c>
      <c r="BX231" s="269">
        <f t="shared" si="225"/>
        <v>0</v>
      </c>
      <c r="BY231" s="269">
        <f t="shared" si="226"/>
        <v>0</v>
      </c>
      <c r="BZ231" s="269">
        <f t="shared" si="227"/>
        <v>0</v>
      </c>
      <c r="CA231" s="269">
        <f t="shared" si="228"/>
        <v>0</v>
      </c>
      <c r="CB231" s="269">
        <f t="shared" si="229"/>
        <v>0</v>
      </c>
      <c r="CC231" s="60"/>
      <c r="CD231" s="271">
        <f t="shared" si="230"/>
        <v>0</v>
      </c>
      <c r="CE231" s="272">
        <f t="shared" si="231"/>
        <v>0</v>
      </c>
      <c r="CF231" s="273">
        <f t="shared" si="232"/>
        <v>0</v>
      </c>
    </row>
    <row r="232" spans="1:84" s="153" customFormat="1" x14ac:dyDescent="0.2">
      <c r="A232" s="249"/>
      <c r="B232" s="183"/>
      <c r="C232" s="182"/>
      <c r="D232" s="184"/>
      <c r="E232" s="257" t="str">
        <f>IF(D232="","",(VLOOKUP(O232,Parametre!$A$15:$B$21,2)))</f>
        <v/>
      </c>
      <c r="F232" s="197"/>
      <c r="G232" s="198"/>
      <c r="H232" s="199"/>
      <c r="I232" s="199"/>
      <c r="J232" s="198"/>
      <c r="K232" s="200"/>
      <c r="L232" s="251"/>
      <c r="M232" s="157"/>
      <c r="N232" s="60"/>
      <c r="O232" s="258" t="str">
        <f t="shared" si="180"/>
        <v/>
      </c>
      <c r="P232" s="259">
        <f t="shared" si="209"/>
        <v>0</v>
      </c>
      <c r="Q232" s="259">
        <f t="shared" si="210"/>
        <v>0</v>
      </c>
      <c r="R232" s="60"/>
      <c r="S232" s="260">
        <f t="shared" si="181"/>
        <v>0</v>
      </c>
      <c r="T232" s="261"/>
      <c r="U232" s="262">
        <f t="shared" si="182"/>
        <v>0</v>
      </c>
      <c r="V232" s="262">
        <f t="shared" si="183"/>
        <v>0</v>
      </c>
      <c r="W232" s="60"/>
      <c r="X232" s="263">
        <f t="shared" si="234"/>
        <v>0</v>
      </c>
      <c r="Y232" s="264">
        <f t="shared" si="235"/>
        <v>0</v>
      </c>
      <c r="Z232" s="265"/>
      <c r="AA232" s="263">
        <f t="shared" si="236"/>
        <v>0</v>
      </c>
      <c r="AB232" s="264">
        <f t="shared" si="237"/>
        <v>0</v>
      </c>
      <c r="AC232" s="60"/>
      <c r="AD232" s="60" t="str">
        <f>IF(A232="","",(VLOOKUP(O232,Parametre!$E$2:$F$8,2)))</f>
        <v/>
      </c>
      <c r="AE232" s="60"/>
      <c r="AF232" s="266">
        <f t="shared" si="211"/>
        <v>0</v>
      </c>
      <c r="AG232" s="267">
        <f t="shared" si="212"/>
        <v>0</v>
      </c>
      <c r="AH232" s="267">
        <f t="shared" si="184"/>
        <v>0</v>
      </c>
      <c r="AI232" s="267">
        <f t="shared" si="213"/>
        <v>0</v>
      </c>
      <c r="AJ232" s="268">
        <f t="shared" si="214"/>
        <v>0</v>
      </c>
      <c r="AK232" s="60"/>
      <c r="AL232" s="266">
        <f t="shared" si="233"/>
        <v>0</v>
      </c>
      <c r="AM232" s="267">
        <f t="shared" si="215"/>
        <v>0</v>
      </c>
      <c r="AN232" s="267">
        <f t="shared" si="216"/>
        <v>0</v>
      </c>
      <c r="AO232" s="267">
        <f t="shared" si="217"/>
        <v>0</v>
      </c>
      <c r="AP232" s="268">
        <f t="shared" si="218"/>
        <v>0</v>
      </c>
      <c r="AQ232" s="60"/>
      <c r="AR232" s="266">
        <f t="shared" si="219"/>
        <v>0</v>
      </c>
      <c r="AS232" s="60"/>
      <c r="AT232" s="269">
        <f t="shared" si="185"/>
        <v>0</v>
      </c>
      <c r="AU232" s="269">
        <f t="shared" si="186"/>
        <v>0</v>
      </c>
      <c r="AV232" s="269">
        <f t="shared" si="187"/>
        <v>0</v>
      </c>
      <c r="AW232" s="270">
        <f t="shared" si="188"/>
        <v>0</v>
      </c>
      <c r="AX232" s="270">
        <f t="shared" si="189"/>
        <v>0</v>
      </c>
      <c r="AY232" s="270">
        <f t="shared" si="190"/>
        <v>0</v>
      </c>
      <c r="AZ232" s="269">
        <f t="shared" si="191"/>
        <v>0</v>
      </c>
      <c r="BA232" s="269">
        <f t="shared" si="192"/>
        <v>0</v>
      </c>
      <c r="BB232" s="269">
        <f t="shared" si="193"/>
        <v>0</v>
      </c>
      <c r="BC232" s="270">
        <f t="shared" si="194"/>
        <v>0</v>
      </c>
      <c r="BD232" s="270">
        <f t="shared" si="195"/>
        <v>0</v>
      </c>
      <c r="BE232" s="270">
        <f t="shared" si="196"/>
        <v>0</v>
      </c>
      <c r="BF232" s="269">
        <f t="shared" si="220"/>
        <v>0</v>
      </c>
      <c r="BG232" s="269">
        <f t="shared" si="221"/>
        <v>0</v>
      </c>
      <c r="BH232" s="269">
        <f t="shared" si="222"/>
        <v>0</v>
      </c>
      <c r="BI232" s="269">
        <f t="shared" si="223"/>
        <v>0</v>
      </c>
      <c r="BJ232" s="269">
        <f t="shared" si="224"/>
        <v>0</v>
      </c>
      <c r="BK232" s="60"/>
      <c r="BL232" s="269">
        <f t="shared" si="197"/>
        <v>0</v>
      </c>
      <c r="BM232" s="269">
        <f t="shared" si="198"/>
        <v>0</v>
      </c>
      <c r="BN232" s="269">
        <f t="shared" si="199"/>
        <v>0</v>
      </c>
      <c r="BO232" s="270">
        <f t="shared" si="200"/>
        <v>0</v>
      </c>
      <c r="BP232" s="270">
        <f t="shared" si="201"/>
        <v>0</v>
      </c>
      <c r="BQ232" s="270">
        <f t="shared" si="202"/>
        <v>0</v>
      </c>
      <c r="BR232" s="269">
        <f t="shared" si="203"/>
        <v>0</v>
      </c>
      <c r="BS232" s="269">
        <f t="shared" si="204"/>
        <v>0</v>
      </c>
      <c r="BT232" s="269">
        <f t="shared" si="205"/>
        <v>0</v>
      </c>
      <c r="BU232" s="270">
        <f t="shared" si="206"/>
        <v>0</v>
      </c>
      <c r="BV232" s="270">
        <f t="shared" si="207"/>
        <v>0</v>
      </c>
      <c r="BW232" s="270">
        <f t="shared" si="208"/>
        <v>0</v>
      </c>
      <c r="BX232" s="269">
        <f t="shared" si="225"/>
        <v>0</v>
      </c>
      <c r="BY232" s="269">
        <f t="shared" si="226"/>
        <v>0</v>
      </c>
      <c r="BZ232" s="269">
        <f t="shared" si="227"/>
        <v>0</v>
      </c>
      <c r="CA232" s="269">
        <f t="shared" si="228"/>
        <v>0</v>
      </c>
      <c r="CB232" s="269">
        <f t="shared" si="229"/>
        <v>0</v>
      </c>
      <c r="CC232" s="60"/>
      <c r="CD232" s="271">
        <f t="shared" si="230"/>
        <v>0</v>
      </c>
      <c r="CE232" s="272">
        <f t="shared" si="231"/>
        <v>0</v>
      </c>
      <c r="CF232" s="273">
        <f t="shared" si="232"/>
        <v>0</v>
      </c>
    </row>
    <row r="233" spans="1:84" s="153" customFormat="1" x14ac:dyDescent="0.2">
      <c r="A233" s="249"/>
      <c r="B233" s="183"/>
      <c r="C233" s="182"/>
      <c r="D233" s="184"/>
      <c r="E233" s="257" t="str">
        <f>IF(D233="","",(VLOOKUP(O233,Parametre!$A$15:$B$21,2)))</f>
        <v/>
      </c>
      <c r="F233" s="197"/>
      <c r="G233" s="198"/>
      <c r="H233" s="199"/>
      <c r="I233" s="199"/>
      <c r="J233" s="198"/>
      <c r="K233" s="200"/>
      <c r="L233" s="251"/>
      <c r="M233" s="157"/>
      <c r="N233" s="60"/>
      <c r="O233" s="258" t="str">
        <f t="shared" si="180"/>
        <v/>
      </c>
      <c r="P233" s="259">
        <f t="shared" si="209"/>
        <v>0</v>
      </c>
      <c r="Q233" s="259">
        <f t="shared" si="210"/>
        <v>0</v>
      </c>
      <c r="R233" s="60"/>
      <c r="S233" s="260">
        <f t="shared" si="181"/>
        <v>0</v>
      </c>
      <c r="T233" s="261"/>
      <c r="U233" s="262">
        <f t="shared" si="182"/>
        <v>0</v>
      </c>
      <c r="V233" s="262">
        <f t="shared" si="183"/>
        <v>0</v>
      </c>
      <c r="W233" s="60"/>
      <c r="X233" s="263">
        <f t="shared" si="234"/>
        <v>0</v>
      </c>
      <c r="Y233" s="264">
        <f t="shared" si="235"/>
        <v>0</v>
      </c>
      <c r="Z233" s="265"/>
      <c r="AA233" s="263">
        <f t="shared" si="236"/>
        <v>0</v>
      </c>
      <c r="AB233" s="264">
        <f t="shared" si="237"/>
        <v>0</v>
      </c>
      <c r="AC233" s="60"/>
      <c r="AD233" s="60" t="str">
        <f>IF(A233="","",(VLOOKUP(O233,Parametre!$E$2:$F$8,2)))</f>
        <v/>
      </c>
      <c r="AE233" s="60"/>
      <c r="AF233" s="266">
        <f t="shared" si="211"/>
        <v>0</v>
      </c>
      <c r="AG233" s="267">
        <f t="shared" si="212"/>
        <v>0</v>
      </c>
      <c r="AH233" s="267">
        <f t="shared" si="184"/>
        <v>0</v>
      </c>
      <c r="AI233" s="267">
        <f t="shared" si="213"/>
        <v>0</v>
      </c>
      <c r="AJ233" s="268">
        <f t="shared" si="214"/>
        <v>0</v>
      </c>
      <c r="AK233" s="60"/>
      <c r="AL233" s="266">
        <f t="shared" si="233"/>
        <v>0</v>
      </c>
      <c r="AM233" s="267">
        <f t="shared" si="215"/>
        <v>0</v>
      </c>
      <c r="AN233" s="267">
        <f t="shared" si="216"/>
        <v>0</v>
      </c>
      <c r="AO233" s="267">
        <f t="shared" si="217"/>
        <v>0</v>
      </c>
      <c r="AP233" s="268">
        <f t="shared" si="218"/>
        <v>0</v>
      </c>
      <c r="AQ233" s="60"/>
      <c r="AR233" s="266">
        <f t="shared" si="219"/>
        <v>0</v>
      </c>
      <c r="AS233" s="60"/>
      <c r="AT233" s="269">
        <f t="shared" si="185"/>
        <v>0</v>
      </c>
      <c r="AU233" s="269">
        <f t="shared" si="186"/>
        <v>0</v>
      </c>
      <c r="AV233" s="269">
        <f t="shared" si="187"/>
        <v>0</v>
      </c>
      <c r="AW233" s="270">
        <f t="shared" si="188"/>
        <v>0</v>
      </c>
      <c r="AX233" s="270">
        <f t="shared" si="189"/>
        <v>0</v>
      </c>
      <c r="AY233" s="270">
        <f t="shared" si="190"/>
        <v>0</v>
      </c>
      <c r="AZ233" s="269">
        <f t="shared" si="191"/>
        <v>0</v>
      </c>
      <c r="BA233" s="269">
        <f t="shared" si="192"/>
        <v>0</v>
      </c>
      <c r="BB233" s="269">
        <f t="shared" si="193"/>
        <v>0</v>
      </c>
      <c r="BC233" s="270">
        <f t="shared" si="194"/>
        <v>0</v>
      </c>
      <c r="BD233" s="270">
        <f t="shared" si="195"/>
        <v>0</v>
      </c>
      <c r="BE233" s="270">
        <f t="shared" si="196"/>
        <v>0</v>
      </c>
      <c r="BF233" s="269">
        <f t="shared" si="220"/>
        <v>0</v>
      </c>
      <c r="BG233" s="269">
        <f t="shared" si="221"/>
        <v>0</v>
      </c>
      <c r="BH233" s="269">
        <f t="shared" si="222"/>
        <v>0</v>
      </c>
      <c r="BI233" s="269">
        <f t="shared" si="223"/>
        <v>0</v>
      </c>
      <c r="BJ233" s="269">
        <f t="shared" si="224"/>
        <v>0</v>
      </c>
      <c r="BK233" s="60"/>
      <c r="BL233" s="269">
        <f t="shared" si="197"/>
        <v>0</v>
      </c>
      <c r="BM233" s="269">
        <f t="shared" si="198"/>
        <v>0</v>
      </c>
      <c r="BN233" s="269">
        <f t="shared" si="199"/>
        <v>0</v>
      </c>
      <c r="BO233" s="270">
        <f t="shared" si="200"/>
        <v>0</v>
      </c>
      <c r="BP233" s="270">
        <f t="shared" si="201"/>
        <v>0</v>
      </c>
      <c r="BQ233" s="270">
        <f t="shared" si="202"/>
        <v>0</v>
      </c>
      <c r="BR233" s="269">
        <f t="shared" si="203"/>
        <v>0</v>
      </c>
      <c r="BS233" s="269">
        <f t="shared" si="204"/>
        <v>0</v>
      </c>
      <c r="BT233" s="269">
        <f t="shared" si="205"/>
        <v>0</v>
      </c>
      <c r="BU233" s="270">
        <f t="shared" si="206"/>
        <v>0</v>
      </c>
      <c r="BV233" s="270">
        <f t="shared" si="207"/>
        <v>0</v>
      </c>
      <c r="BW233" s="270">
        <f t="shared" si="208"/>
        <v>0</v>
      </c>
      <c r="BX233" s="269">
        <f t="shared" si="225"/>
        <v>0</v>
      </c>
      <c r="BY233" s="269">
        <f t="shared" si="226"/>
        <v>0</v>
      </c>
      <c r="BZ233" s="269">
        <f t="shared" si="227"/>
        <v>0</v>
      </c>
      <c r="CA233" s="269">
        <f t="shared" si="228"/>
        <v>0</v>
      </c>
      <c r="CB233" s="269">
        <f t="shared" si="229"/>
        <v>0</v>
      </c>
      <c r="CC233" s="60"/>
      <c r="CD233" s="271">
        <f t="shared" si="230"/>
        <v>0</v>
      </c>
      <c r="CE233" s="272">
        <f t="shared" si="231"/>
        <v>0</v>
      </c>
      <c r="CF233" s="273">
        <f t="shared" si="232"/>
        <v>0</v>
      </c>
    </row>
    <row r="234" spans="1:84" s="153" customFormat="1" x14ac:dyDescent="0.2">
      <c r="A234" s="249"/>
      <c r="B234" s="183"/>
      <c r="C234" s="182"/>
      <c r="D234" s="184"/>
      <c r="E234" s="257" t="str">
        <f>IF(D234="","",(VLOOKUP(O234,Parametre!$A$15:$B$21,2)))</f>
        <v/>
      </c>
      <c r="F234" s="197"/>
      <c r="G234" s="198"/>
      <c r="H234" s="199"/>
      <c r="I234" s="199"/>
      <c r="J234" s="198"/>
      <c r="K234" s="200"/>
      <c r="L234" s="251"/>
      <c r="M234" s="157" t="s">
        <v>56</v>
      </c>
      <c r="N234" s="60"/>
      <c r="O234" s="258" t="str">
        <f t="shared" si="180"/>
        <v/>
      </c>
      <c r="P234" s="259">
        <f t="shared" si="209"/>
        <v>0</v>
      </c>
      <c r="Q234" s="259">
        <f t="shared" si="210"/>
        <v>0</v>
      </c>
      <c r="R234" s="60"/>
      <c r="S234" s="260">
        <f t="shared" si="181"/>
        <v>0</v>
      </c>
      <c r="T234" s="261"/>
      <c r="U234" s="262">
        <f t="shared" si="182"/>
        <v>0</v>
      </c>
      <c r="V234" s="262">
        <f t="shared" si="183"/>
        <v>0</v>
      </c>
      <c r="W234" s="60"/>
      <c r="X234" s="263">
        <f t="shared" si="234"/>
        <v>0</v>
      </c>
      <c r="Y234" s="264">
        <f t="shared" si="235"/>
        <v>0</v>
      </c>
      <c r="Z234" s="265"/>
      <c r="AA234" s="263">
        <f t="shared" si="236"/>
        <v>0</v>
      </c>
      <c r="AB234" s="264">
        <f t="shared" si="237"/>
        <v>0</v>
      </c>
      <c r="AC234" s="60"/>
      <c r="AD234" s="60" t="str">
        <f>IF(A234="","",(VLOOKUP(O234,Parametre!$E$2:$F$8,2)))</f>
        <v/>
      </c>
      <c r="AE234" s="60"/>
      <c r="AF234" s="266">
        <f t="shared" si="211"/>
        <v>0</v>
      </c>
      <c r="AG234" s="267">
        <f t="shared" si="212"/>
        <v>0</v>
      </c>
      <c r="AH234" s="267">
        <f t="shared" si="184"/>
        <v>0</v>
      </c>
      <c r="AI234" s="267">
        <f t="shared" si="213"/>
        <v>0</v>
      </c>
      <c r="AJ234" s="268">
        <f t="shared" si="214"/>
        <v>0</v>
      </c>
      <c r="AK234" s="60"/>
      <c r="AL234" s="266">
        <f t="shared" si="233"/>
        <v>0</v>
      </c>
      <c r="AM234" s="267">
        <f t="shared" si="215"/>
        <v>0</v>
      </c>
      <c r="AN234" s="267">
        <f t="shared" si="216"/>
        <v>0</v>
      </c>
      <c r="AO234" s="267">
        <f t="shared" si="217"/>
        <v>0</v>
      </c>
      <c r="AP234" s="268">
        <f t="shared" si="218"/>
        <v>0</v>
      </c>
      <c r="AQ234" s="60"/>
      <c r="AR234" s="266">
        <f t="shared" si="219"/>
        <v>0</v>
      </c>
      <c r="AS234" s="60"/>
      <c r="AT234" s="269">
        <f t="shared" si="185"/>
        <v>0</v>
      </c>
      <c r="AU234" s="269">
        <f t="shared" si="186"/>
        <v>0</v>
      </c>
      <c r="AV234" s="269">
        <f t="shared" si="187"/>
        <v>0</v>
      </c>
      <c r="AW234" s="270">
        <f t="shared" si="188"/>
        <v>0</v>
      </c>
      <c r="AX234" s="270">
        <f t="shared" si="189"/>
        <v>0</v>
      </c>
      <c r="AY234" s="270">
        <f t="shared" si="190"/>
        <v>0</v>
      </c>
      <c r="AZ234" s="269">
        <f t="shared" si="191"/>
        <v>0</v>
      </c>
      <c r="BA234" s="269">
        <f t="shared" si="192"/>
        <v>0</v>
      </c>
      <c r="BB234" s="269">
        <f t="shared" si="193"/>
        <v>0</v>
      </c>
      <c r="BC234" s="270">
        <f t="shared" si="194"/>
        <v>0</v>
      </c>
      <c r="BD234" s="270">
        <f t="shared" si="195"/>
        <v>0</v>
      </c>
      <c r="BE234" s="270">
        <f t="shared" si="196"/>
        <v>0</v>
      </c>
      <c r="BF234" s="269">
        <f t="shared" si="220"/>
        <v>0</v>
      </c>
      <c r="BG234" s="269">
        <f t="shared" si="221"/>
        <v>0</v>
      </c>
      <c r="BH234" s="269">
        <f t="shared" si="222"/>
        <v>0</v>
      </c>
      <c r="BI234" s="269">
        <f t="shared" si="223"/>
        <v>0</v>
      </c>
      <c r="BJ234" s="269">
        <f t="shared" si="224"/>
        <v>0</v>
      </c>
      <c r="BK234" s="60"/>
      <c r="BL234" s="269">
        <f t="shared" si="197"/>
        <v>0</v>
      </c>
      <c r="BM234" s="269">
        <f t="shared" si="198"/>
        <v>0</v>
      </c>
      <c r="BN234" s="269">
        <f t="shared" si="199"/>
        <v>0</v>
      </c>
      <c r="BO234" s="270">
        <f t="shared" si="200"/>
        <v>0</v>
      </c>
      <c r="BP234" s="270">
        <f t="shared" si="201"/>
        <v>0</v>
      </c>
      <c r="BQ234" s="270">
        <f t="shared" si="202"/>
        <v>0</v>
      </c>
      <c r="BR234" s="269">
        <f t="shared" si="203"/>
        <v>0</v>
      </c>
      <c r="BS234" s="269">
        <f t="shared" si="204"/>
        <v>0</v>
      </c>
      <c r="BT234" s="269">
        <f t="shared" si="205"/>
        <v>0</v>
      </c>
      <c r="BU234" s="270">
        <f t="shared" si="206"/>
        <v>0</v>
      </c>
      <c r="BV234" s="270">
        <f t="shared" si="207"/>
        <v>0</v>
      </c>
      <c r="BW234" s="270">
        <f t="shared" si="208"/>
        <v>0</v>
      </c>
      <c r="BX234" s="269">
        <f t="shared" si="225"/>
        <v>0</v>
      </c>
      <c r="BY234" s="269">
        <f t="shared" si="226"/>
        <v>0</v>
      </c>
      <c r="BZ234" s="269">
        <f t="shared" si="227"/>
        <v>0</v>
      </c>
      <c r="CA234" s="269">
        <f t="shared" si="228"/>
        <v>0</v>
      </c>
      <c r="CB234" s="269">
        <f t="shared" si="229"/>
        <v>0</v>
      </c>
      <c r="CC234" s="60"/>
      <c r="CD234" s="271">
        <f t="shared" si="230"/>
        <v>0</v>
      </c>
      <c r="CE234" s="272">
        <f t="shared" si="231"/>
        <v>0</v>
      </c>
      <c r="CF234" s="273">
        <f t="shared" si="232"/>
        <v>0</v>
      </c>
    </row>
    <row r="235" spans="1:84" s="153" customFormat="1" x14ac:dyDescent="0.2">
      <c r="A235" s="249"/>
      <c r="B235" s="183"/>
      <c r="C235" s="182"/>
      <c r="D235" s="184"/>
      <c r="E235" s="257" t="str">
        <f>IF(D235="","",(VLOOKUP(O235,Parametre!$A$15:$B$21,2)))</f>
        <v/>
      </c>
      <c r="F235" s="197"/>
      <c r="G235" s="198"/>
      <c r="H235" s="199"/>
      <c r="I235" s="199"/>
      <c r="J235" s="198"/>
      <c r="K235" s="200"/>
      <c r="L235" s="251"/>
      <c r="M235" s="157" t="s">
        <v>57</v>
      </c>
      <c r="N235" s="60"/>
      <c r="O235" s="258" t="str">
        <f t="shared" si="180"/>
        <v/>
      </c>
      <c r="P235" s="259">
        <f t="shared" si="209"/>
        <v>0</v>
      </c>
      <c r="Q235" s="259">
        <f t="shared" si="210"/>
        <v>0</v>
      </c>
      <c r="R235" s="60"/>
      <c r="S235" s="260">
        <f t="shared" si="181"/>
        <v>0</v>
      </c>
      <c r="T235" s="261"/>
      <c r="U235" s="262">
        <f t="shared" si="182"/>
        <v>0</v>
      </c>
      <c r="V235" s="262">
        <f t="shared" si="183"/>
        <v>0</v>
      </c>
      <c r="W235" s="60"/>
      <c r="X235" s="263">
        <f t="shared" si="234"/>
        <v>0</v>
      </c>
      <c r="Y235" s="264">
        <f t="shared" si="235"/>
        <v>0</v>
      </c>
      <c r="Z235" s="265"/>
      <c r="AA235" s="263">
        <f t="shared" si="236"/>
        <v>0</v>
      </c>
      <c r="AB235" s="264">
        <f t="shared" si="237"/>
        <v>0</v>
      </c>
      <c r="AC235" s="60"/>
      <c r="AD235" s="60" t="str">
        <f>IF(A235="","",(VLOOKUP(O235,Parametre!$E$2:$F$8,2)))</f>
        <v/>
      </c>
      <c r="AE235" s="60"/>
      <c r="AF235" s="266">
        <f t="shared" si="211"/>
        <v>0</v>
      </c>
      <c r="AG235" s="267">
        <f t="shared" si="212"/>
        <v>0</v>
      </c>
      <c r="AH235" s="267">
        <f t="shared" si="184"/>
        <v>0</v>
      </c>
      <c r="AI235" s="267">
        <f t="shared" si="213"/>
        <v>0</v>
      </c>
      <c r="AJ235" s="268">
        <f t="shared" si="214"/>
        <v>0</v>
      </c>
      <c r="AK235" s="60"/>
      <c r="AL235" s="266">
        <f t="shared" si="233"/>
        <v>0</v>
      </c>
      <c r="AM235" s="267">
        <f t="shared" si="215"/>
        <v>0</v>
      </c>
      <c r="AN235" s="267">
        <f t="shared" si="216"/>
        <v>0</v>
      </c>
      <c r="AO235" s="267">
        <f t="shared" si="217"/>
        <v>0</v>
      </c>
      <c r="AP235" s="268">
        <f t="shared" si="218"/>
        <v>0</v>
      </c>
      <c r="AQ235" s="60"/>
      <c r="AR235" s="266">
        <f t="shared" si="219"/>
        <v>0</v>
      </c>
      <c r="AS235" s="60"/>
      <c r="AT235" s="269">
        <f t="shared" si="185"/>
        <v>0</v>
      </c>
      <c r="AU235" s="269">
        <f t="shared" si="186"/>
        <v>0</v>
      </c>
      <c r="AV235" s="269">
        <f t="shared" si="187"/>
        <v>0</v>
      </c>
      <c r="AW235" s="270">
        <f t="shared" si="188"/>
        <v>0</v>
      </c>
      <c r="AX235" s="270">
        <f t="shared" si="189"/>
        <v>0</v>
      </c>
      <c r="AY235" s="270">
        <f t="shared" si="190"/>
        <v>0</v>
      </c>
      <c r="AZ235" s="269">
        <f t="shared" si="191"/>
        <v>0</v>
      </c>
      <c r="BA235" s="269">
        <f t="shared" si="192"/>
        <v>0</v>
      </c>
      <c r="BB235" s="269">
        <f t="shared" si="193"/>
        <v>0</v>
      </c>
      <c r="BC235" s="270">
        <f t="shared" si="194"/>
        <v>0</v>
      </c>
      <c r="BD235" s="270">
        <f t="shared" si="195"/>
        <v>0</v>
      </c>
      <c r="BE235" s="270">
        <f t="shared" si="196"/>
        <v>0</v>
      </c>
      <c r="BF235" s="269">
        <f t="shared" si="220"/>
        <v>0</v>
      </c>
      <c r="BG235" s="269">
        <f t="shared" si="221"/>
        <v>0</v>
      </c>
      <c r="BH235" s="269">
        <f t="shared" si="222"/>
        <v>0</v>
      </c>
      <c r="BI235" s="269">
        <f t="shared" si="223"/>
        <v>0</v>
      </c>
      <c r="BJ235" s="269">
        <f t="shared" si="224"/>
        <v>0</v>
      </c>
      <c r="BK235" s="60"/>
      <c r="BL235" s="269">
        <f t="shared" si="197"/>
        <v>0</v>
      </c>
      <c r="BM235" s="269">
        <f t="shared" si="198"/>
        <v>0</v>
      </c>
      <c r="BN235" s="269">
        <f t="shared" si="199"/>
        <v>0</v>
      </c>
      <c r="BO235" s="270">
        <f t="shared" si="200"/>
        <v>0</v>
      </c>
      <c r="BP235" s="270">
        <f t="shared" si="201"/>
        <v>0</v>
      </c>
      <c r="BQ235" s="270">
        <f t="shared" si="202"/>
        <v>0</v>
      </c>
      <c r="BR235" s="269">
        <f t="shared" si="203"/>
        <v>0</v>
      </c>
      <c r="BS235" s="269">
        <f t="shared" si="204"/>
        <v>0</v>
      </c>
      <c r="BT235" s="269">
        <f t="shared" si="205"/>
        <v>0</v>
      </c>
      <c r="BU235" s="270">
        <f t="shared" si="206"/>
        <v>0</v>
      </c>
      <c r="BV235" s="270">
        <f t="shared" si="207"/>
        <v>0</v>
      </c>
      <c r="BW235" s="270">
        <f t="shared" si="208"/>
        <v>0</v>
      </c>
      <c r="BX235" s="269">
        <f t="shared" si="225"/>
        <v>0</v>
      </c>
      <c r="BY235" s="269">
        <f t="shared" si="226"/>
        <v>0</v>
      </c>
      <c r="BZ235" s="269">
        <f t="shared" si="227"/>
        <v>0</v>
      </c>
      <c r="CA235" s="269">
        <f t="shared" si="228"/>
        <v>0</v>
      </c>
      <c r="CB235" s="269">
        <f t="shared" si="229"/>
        <v>0</v>
      </c>
      <c r="CC235" s="60"/>
      <c r="CD235" s="271">
        <f t="shared" si="230"/>
        <v>0</v>
      </c>
      <c r="CE235" s="272">
        <f t="shared" si="231"/>
        <v>0</v>
      </c>
      <c r="CF235" s="273">
        <f t="shared" si="232"/>
        <v>0</v>
      </c>
    </row>
    <row r="236" spans="1:84" s="153" customFormat="1" x14ac:dyDescent="0.2">
      <c r="A236" s="249"/>
      <c r="B236" s="183"/>
      <c r="C236" s="182"/>
      <c r="D236" s="184"/>
      <c r="E236" s="257" t="str">
        <f>IF(D236="","",(VLOOKUP(O236,Parametre!$A$15:$B$21,2)))</f>
        <v/>
      </c>
      <c r="F236" s="197"/>
      <c r="G236" s="198"/>
      <c r="H236" s="199"/>
      <c r="I236" s="199"/>
      <c r="J236" s="198"/>
      <c r="K236" s="200"/>
      <c r="L236" s="251"/>
      <c r="M236" s="157" t="s">
        <v>58</v>
      </c>
      <c r="N236" s="60"/>
      <c r="O236" s="258" t="str">
        <f t="shared" si="180"/>
        <v/>
      </c>
      <c r="P236" s="259">
        <f t="shared" si="209"/>
        <v>0</v>
      </c>
      <c r="Q236" s="259">
        <f t="shared" si="210"/>
        <v>0</v>
      </c>
      <c r="R236" s="60"/>
      <c r="S236" s="260">
        <f t="shared" si="181"/>
        <v>0</v>
      </c>
      <c r="T236" s="261"/>
      <c r="U236" s="262">
        <f t="shared" si="182"/>
        <v>0</v>
      </c>
      <c r="V236" s="262">
        <f t="shared" si="183"/>
        <v>0</v>
      </c>
      <c r="W236" s="60"/>
      <c r="X236" s="263">
        <f t="shared" si="234"/>
        <v>0</v>
      </c>
      <c r="Y236" s="264">
        <f t="shared" si="235"/>
        <v>0</v>
      </c>
      <c r="Z236" s="265"/>
      <c r="AA236" s="263">
        <f t="shared" si="236"/>
        <v>0</v>
      </c>
      <c r="AB236" s="264">
        <f t="shared" si="237"/>
        <v>0</v>
      </c>
      <c r="AC236" s="60"/>
      <c r="AD236" s="60" t="str">
        <f>IF(A236="","",(VLOOKUP(O236,Parametre!$E$2:$F$8,2)))</f>
        <v/>
      </c>
      <c r="AE236" s="60"/>
      <c r="AF236" s="266">
        <f t="shared" si="211"/>
        <v>0</v>
      </c>
      <c r="AG236" s="267">
        <f t="shared" si="212"/>
        <v>0</v>
      </c>
      <c r="AH236" s="267">
        <f t="shared" si="184"/>
        <v>0</v>
      </c>
      <c r="AI236" s="267">
        <f t="shared" si="213"/>
        <v>0</v>
      </c>
      <c r="AJ236" s="268">
        <f t="shared" si="214"/>
        <v>0</v>
      </c>
      <c r="AK236" s="60"/>
      <c r="AL236" s="266">
        <f t="shared" si="233"/>
        <v>0</v>
      </c>
      <c r="AM236" s="267">
        <f t="shared" si="215"/>
        <v>0</v>
      </c>
      <c r="AN236" s="267">
        <f t="shared" si="216"/>
        <v>0</v>
      </c>
      <c r="AO236" s="267">
        <f t="shared" si="217"/>
        <v>0</v>
      </c>
      <c r="AP236" s="268">
        <f t="shared" si="218"/>
        <v>0</v>
      </c>
      <c r="AQ236" s="60"/>
      <c r="AR236" s="266">
        <f t="shared" si="219"/>
        <v>0</v>
      </c>
      <c r="AS236" s="60"/>
      <c r="AT236" s="269">
        <f t="shared" si="185"/>
        <v>0</v>
      </c>
      <c r="AU236" s="269">
        <f t="shared" si="186"/>
        <v>0</v>
      </c>
      <c r="AV236" s="269">
        <f t="shared" si="187"/>
        <v>0</v>
      </c>
      <c r="AW236" s="270">
        <f t="shared" si="188"/>
        <v>0</v>
      </c>
      <c r="AX236" s="270">
        <f t="shared" si="189"/>
        <v>0</v>
      </c>
      <c r="AY236" s="270">
        <f t="shared" si="190"/>
        <v>0</v>
      </c>
      <c r="AZ236" s="269">
        <f t="shared" si="191"/>
        <v>0</v>
      </c>
      <c r="BA236" s="269">
        <f t="shared" si="192"/>
        <v>0</v>
      </c>
      <c r="BB236" s="269">
        <f t="shared" si="193"/>
        <v>0</v>
      </c>
      <c r="BC236" s="270">
        <f t="shared" si="194"/>
        <v>0</v>
      </c>
      <c r="BD236" s="270">
        <f t="shared" si="195"/>
        <v>0</v>
      </c>
      <c r="BE236" s="270">
        <f t="shared" si="196"/>
        <v>0</v>
      </c>
      <c r="BF236" s="269">
        <f t="shared" si="220"/>
        <v>0</v>
      </c>
      <c r="BG236" s="269">
        <f t="shared" si="221"/>
        <v>0</v>
      </c>
      <c r="BH236" s="269">
        <f t="shared" si="222"/>
        <v>0</v>
      </c>
      <c r="BI236" s="269">
        <f t="shared" si="223"/>
        <v>0</v>
      </c>
      <c r="BJ236" s="269">
        <f t="shared" si="224"/>
        <v>0</v>
      </c>
      <c r="BK236" s="60"/>
      <c r="BL236" s="269">
        <f t="shared" si="197"/>
        <v>0</v>
      </c>
      <c r="BM236" s="269">
        <f t="shared" si="198"/>
        <v>0</v>
      </c>
      <c r="BN236" s="269">
        <f t="shared" si="199"/>
        <v>0</v>
      </c>
      <c r="BO236" s="270">
        <f t="shared" si="200"/>
        <v>0</v>
      </c>
      <c r="BP236" s="270">
        <f t="shared" si="201"/>
        <v>0</v>
      </c>
      <c r="BQ236" s="270">
        <f t="shared" si="202"/>
        <v>0</v>
      </c>
      <c r="BR236" s="269">
        <f t="shared" si="203"/>
        <v>0</v>
      </c>
      <c r="BS236" s="269">
        <f t="shared" si="204"/>
        <v>0</v>
      </c>
      <c r="BT236" s="269">
        <f t="shared" si="205"/>
        <v>0</v>
      </c>
      <c r="BU236" s="270">
        <f t="shared" si="206"/>
        <v>0</v>
      </c>
      <c r="BV236" s="270">
        <f t="shared" si="207"/>
        <v>0</v>
      </c>
      <c r="BW236" s="270">
        <f t="shared" si="208"/>
        <v>0</v>
      </c>
      <c r="BX236" s="269">
        <f t="shared" si="225"/>
        <v>0</v>
      </c>
      <c r="BY236" s="269">
        <f t="shared" si="226"/>
        <v>0</v>
      </c>
      <c r="BZ236" s="269">
        <f t="shared" si="227"/>
        <v>0</v>
      </c>
      <c r="CA236" s="269">
        <f t="shared" si="228"/>
        <v>0</v>
      </c>
      <c r="CB236" s="269">
        <f t="shared" si="229"/>
        <v>0</v>
      </c>
      <c r="CC236" s="60"/>
      <c r="CD236" s="271">
        <f t="shared" si="230"/>
        <v>0</v>
      </c>
      <c r="CE236" s="272">
        <f t="shared" si="231"/>
        <v>0</v>
      </c>
      <c r="CF236" s="273">
        <f t="shared" si="232"/>
        <v>0</v>
      </c>
    </row>
    <row r="237" spans="1:84" s="153" customFormat="1" x14ac:dyDescent="0.2">
      <c r="A237" s="249"/>
      <c r="B237" s="183"/>
      <c r="C237" s="182"/>
      <c r="D237" s="184"/>
      <c r="E237" s="257" t="str">
        <f>IF(D237="","",(VLOOKUP(O237,Parametre!$A$15:$B$21,2)))</f>
        <v/>
      </c>
      <c r="F237" s="197"/>
      <c r="G237" s="198"/>
      <c r="H237" s="199"/>
      <c r="I237" s="199"/>
      <c r="J237" s="198"/>
      <c r="K237" s="200"/>
      <c r="L237" s="251"/>
      <c r="M237" s="157" t="s">
        <v>59</v>
      </c>
      <c r="N237" s="60"/>
      <c r="O237" s="258" t="str">
        <f t="shared" si="180"/>
        <v/>
      </c>
      <c r="P237" s="259">
        <f t="shared" si="209"/>
        <v>0</v>
      </c>
      <c r="Q237" s="259">
        <f t="shared" si="210"/>
        <v>0</v>
      </c>
      <c r="R237" s="60"/>
      <c r="S237" s="260">
        <f t="shared" si="181"/>
        <v>0</v>
      </c>
      <c r="T237" s="261"/>
      <c r="U237" s="262">
        <f t="shared" si="182"/>
        <v>0</v>
      </c>
      <c r="V237" s="262">
        <f t="shared" si="183"/>
        <v>0</v>
      </c>
      <c r="W237" s="60"/>
      <c r="X237" s="263">
        <f t="shared" si="234"/>
        <v>0</v>
      </c>
      <c r="Y237" s="264">
        <f t="shared" si="235"/>
        <v>0</v>
      </c>
      <c r="Z237" s="265"/>
      <c r="AA237" s="263">
        <f t="shared" si="236"/>
        <v>0</v>
      </c>
      <c r="AB237" s="264">
        <f t="shared" si="237"/>
        <v>0</v>
      </c>
      <c r="AC237" s="60"/>
      <c r="AD237" s="60" t="str">
        <f>IF(A237="","",(VLOOKUP(O237,Parametre!$E$2:$F$8,2)))</f>
        <v/>
      </c>
      <c r="AE237" s="60"/>
      <c r="AF237" s="266">
        <f t="shared" si="211"/>
        <v>0</v>
      </c>
      <c r="AG237" s="267">
        <f t="shared" si="212"/>
        <v>0</v>
      </c>
      <c r="AH237" s="267">
        <f t="shared" si="184"/>
        <v>0</v>
      </c>
      <c r="AI237" s="267">
        <f t="shared" si="213"/>
        <v>0</v>
      </c>
      <c r="AJ237" s="268">
        <f t="shared" si="214"/>
        <v>0</v>
      </c>
      <c r="AK237" s="60"/>
      <c r="AL237" s="266">
        <f t="shared" si="233"/>
        <v>0</v>
      </c>
      <c r="AM237" s="267">
        <f t="shared" si="215"/>
        <v>0</v>
      </c>
      <c r="AN237" s="267">
        <f t="shared" si="216"/>
        <v>0</v>
      </c>
      <c r="AO237" s="267">
        <f t="shared" si="217"/>
        <v>0</v>
      </c>
      <c r="AP237" s="268">
        <f t="shared" si="218"/>
        <v>0</v>
      </c>
      <c r="AQ237" s="60"/>
      <c r="AR237" s="266">
        <f t="shared" si="219"/>
        <v>0</v>
      </c>
      <c r="AS237" s="60"/>
      <c r="AT237" s="269">
        <f t="shared" si="185"/>
        <v>0</v>
      </c>
      <c r="AU237" s="269">
        <f t="shared" si="186"/>
        <v>0</v>
      </c>
      <c r="AV237" s="269">
        <f t="shared" si="187"/>
        <v>0</v>
      </c>
      <c r="AW237" s="270">
        <f t="shared" si="188"/>
        <v>0</v>
      </c>
      <c r="AX237" s="270">
        <f t="shared" si="189"/>
        <v>0</v>
      </c>
      <c r="AY237" s="270">
        <f t="shared" si="190"/>
        <v>0</v>
      </c>
      <c r="AZ237" s="269">
        <f t="shared" si="191"/>
        <v>0</v>
      </c>
      <c r="BA237" s="269">
        <f t="shared" si="192"/>
        <v>0</v>
      </c>
      <c r="BB237" s="269">
        <f t="shared" si="193"/>
        <v>0</v>
      </c>
      <c r="BC237" s="270">
        <f t="shared" si="194"/>
        <v>0</v>
      </c>
      <c r="BD237" s="270">
        <f t="shared" si="195"/>
        <v>0</v>
      </c>
      <c r="BE237" s="270">
        <f t="shared" si="196"/>
        <v>0</v>
      </c>
      <c r="BF237" s="269">
        <f t="shared" si="220"/>
        <v>0</v>
      </c>
      <c r="BG237" s="269">
        <f t="shared" si="221"/>
        <v>0</v>
      </c>
      <c r="BH237" s="269">
        <f t="shared" si="222"/>
        <v>0</v>
      </c>
      <c r="BI237" s="269">
        <f t="shared" si="223"/>
        <v>0</v>
      </c>
      <c r="BJ237" s="269">
        <f t="shared" si="224"/>
        <v>0</v>
      </c>
      <c r="BK237" s="60"/>
      <c r="BL237" s="269">
        <f t="shared" si="197"/>
        <v>0</v>
      </c>
      <c r="BM237" s="269">
        <f t="shared" si="198"/>
        <v>0</v>
      </c>
      <c r="BN237" s="269">
        <f t="shared" si="199"/>
        <v>0</v>
      </c>
      <c r="BO237" s="270">
        <f t="shared" si="200"/>
        <v>0</v>
      </c>
      <c r="BP237" s="270">
        <f t="shared" si="201"/>
        <v>0</v>
      </c>
      <c r="BQ237" s="270">
        <f t="shared" si="202"/>
        <v>0</v>
      </c>
      <c r="BR237" s="269">
        <f t="shared" si="203"/>
        <v>0</v>
      </c>
      <c r="BS237" s="269">
        <f t="shared" si="204"/>
        <v>0</v>
      </c>
      <c r="BT237" s="269">
        <f t="shared" si="205"/>
        <v>0</v>
      </c>
      <c r="BU237" s="270">
        <f t="shared" si="206"/>
        <v>0</v>
      </c>
      <c r="BV237" s="270">
        <f t="shared" si="207"/>
        <v>0</v>
      </c>
      <c r="BW237" s="270">
        <f t="shared" si="208"/>
        <v>0</v>
      </c>
      <c r="BX237" s="269">
        <f t="shared" si="225"/>
        <v>0</v>
      </c>
      <c r="BY237" s="269">
        <f t="shared" si="226"/>
        <v>0</v>
      </c>
      <c r="BZ237" s="269">
        <f t="shared" si="227"/>
        <v>0</v>
      </c>
      <c r="CA237" s="269">
        <f t="shared" si="228"/>
        <v>0</v>
      </c>
      <c r="CB237" s="269">
        <f t="shared" si="229"/>
        <v>0</v>
      </c>
      <c r="CC237" s="60"/>
      <c r="CD237" s="271">
        <f t="shared" si="230"/>
        <v>0</v>
      </c>
      <c r="CE237" s="272">
        <f t="shared" si="231"/>
        <v>0</v>
      </c>
      <c r="CF237" s="273">
        <f t="shared" si="232"/>
        <v>0</v>
      </c>
    </row>
    <row r="238" spans="1:84" s="153" customFormat="1" x14ac:dyDescent="0.2">
      <c r="A238" s="249"/>
      <c r="B238" s="183"/>
      <c r="C238" s="182"/>
      <c r="D238" s="184"/>
      <c r="E238" s="257" t="str">
        <f>IF(D238="","",(VLOOKUP(O238,Parametre!$A$15:$B$21,2)))</f>
        <v/>
      </c>
      <c r="F238" s="197"/>
      <c r="G238" s="198"/>
      <c r="H238" s="199"/>
      <c r="I238" s="199"/>
      <c r="J238" s="198"/>
      <c r="K238" s="200"/>
      <c r="L238" s="251"/>
      <c r="M238" s="157" t="s">
        <v>60</v>
      </c>
      <c r="N238" s="60"/>
      <c r="O238" s="258" t="str">
        <f t="shared" si="180"/>
        <v/>
      </c>
      <c r="P238" s="259">
        <f t="shared" si="209"/>
        <v>0</v>
      </c>
      <c r="Q238" s="259">
        <f t="shared" si="210"/>
        <v>0</v>
      </c>
      <c r="R238" s="60"/>
      <c r="S238" s="260">
        <f t="shared" si="181"/>
        <v>0</v>
      </c>
      <c r="T238" s="261"/>
      <c r="U238" s="262">
        <f t="shared" si="182"/>
        <v>0</v>
      </c>
      <c r="V238" s="262">
        <f t="shared" si="183"/>
        <v>0</v>
      </c>
      <c r="W238" s="60"/>
      <c r="X238" s="263">
        <f t="shared" si="234"/>
        <v>0</v>
      </c>
      <c r="Y238" s="264">
        <f t="shared" si="235"/>
        <v>0</v>
      </c>
      <c r="Z238" s="265"/>
      <c r="AA238" s="263">
        <f t="shared" si="236"/>
        <v>0</v>
      </c>
      <c r="AB238" s="264">
        <f t="shared" si="237"/>
        <v>0</v>
      </c>
      <c r="AC238" s="60"/>
      <c r="AD238" s="60" t="str">
        <f>IF(A238="","",(VLOOKUP(O238,Parametre!$E$2:$F$8,2)))</f>
        <v/>
      </c>
      <c r="AE238" s="60"/>
      <c r="AF238" s="266">
        <f t="shared" si="211"/>
        <v>0</v>
      </c>
      <c r="AG238" s="267">
        <f t="shared" si="212"/>
        <v>0</v>
      </c>
      <c r="AH238" s="267">
        <f t="shared" si="184"/>
        <v>0</v>
      </c>
      <c r="AI238" s="267">
        <f t="shared" si="213"/>
        <v>0</v>
      </c>
      <c r="AJ238" s="268">
        <f t="shared" si="214"/>
        <v>0</v>
      </c>
      <c r="AK238" s="60"/>
      <c r="AL238" s="266">
        <f t="shared" si="233"/>
        <v>0</v>
      </c>
      <c r="AM238" s="267">
        <f t="shared" si="215"/>
        <v>0</v>
      </c>
      <c r="AN238" s="267">
        <f t="shared" si="216"/>
        <v>0</v>
      </c>
      <c r="AO238" s="267">
        <f t="shared" si="217"/>
        <v>0</v>
      </c>
      <c r="AP238" s="268">
        <f t="shared" si="218"/>
        <v>0</v>
      </c>
      <c r="AQ238" s="60"/>
      <c r="AR238" s="266">
        <f t="shared" si="219"/>
        <v>0</v>
      </c>
      <c r="AS238" s="60"/>
      <c r="AT238" s="269">
        <f t="shared" si="185"/>
        <v>0</v>
      </c>
      <c r="AU238" s="269">
        <f t="shared" si="186"/>
        <v>0</v>
      </c>
      <c r="AV238" s="269">
        <f t="shared" si="187"/>
        <v>0</v>
      </c>
      <c r="AW238" s="270">
        <f t="shared" si="188"/>
        <v>0</v>
      </c>
      <c r="AX238" s="270">
        <f t="shared" si="189"/>
        <v>0</v>
      </c>
      <c r="AY238" s="270">
        <f t="shared" si="190"/>
        <v>0</v>
      </c>
      <c r="AZ238" s="269">
        <f t="shared" si="191"/>
        <v>0</v>
      </c>
      <c r="BA238" s="269">
        <f t="shared" si="192"/>
        <v>0</v>
      </c>
      <c r="BB238" s="269">
        <f t="shared" si="193"/>
        <v>0</v>
      </c>
      <c r="BC238" s="270">
        <f t="shared" si="194"/>
        <v>0</v>
      </c>
      <c r="BD238" s="270">
        <f t="shared" si="195"/>
        <v>0</v>
      </c>
      <c r="BE238" s="270">
        <f t="shared" si="196"/>
        <v>0</v>
      </c>
      <c r="BF238" s="269">
        <f t="shared" si="220"/>
        <v>0</v>
      </c>
      <c r="BG238" s="269">
        <f t="shared" si="221"/>
        <v>0</v>
      </c>
      <c r="BH238" s="269">
        <f t="shared" si="222"/>
        <v>0</v>
      </c>
      <c r="BI238" s="269">
        <f t="shared" si="223"/>
        <v>0</v>
      </c>
      <c r="BJ238" s="269">
        <f t="shared" si="224"/>
        <v>0</v>
      </c>
      <c r="BK238" s="60"/>
      <c r="BL238" s="269">
        <f t="shared" si="197"/>
        <v>0</v>
      </c>
      <c r="BM238" s="269">
        <f t="shared" si="198"/>
        <v>0</v>
      </c>
      <c r="BN238" s="269">
        <f t="shared" si="199"/>
        <v>0</v>
      </c>
      <c r="BO238" s="270">
        <f t="shared" si="200"/>
        <v>0</v>
      </c>
      <c r="BP238" s="270">
        <f t="shared" si="201"/>
        <v>0</v>
      </c>
      <c r="BQ238" s="270">
        <f t="shared" si="202"/>
        <v>0</v>
      </c>
      <c r="BR238" s="269">
        <f t="shared" si="203"/>
        <v>0</v>
      </c>
      <c r="BS238" s="269">
        <f t="shared" si="204"/>
        <v>0</v>
      </c>
      <c r="BT238" s="269">
        <f t="shared" si="205"/>
        <v>0</v>
      </c>
      <c r="BU238" s="270">
        <f t="shared" si="206"/>
        <v>0</v>
      </c>
      <c r="BV238" s="270">
        <f t="shared" si="207"/>
        <v>0</v>
      </c>
      <c r="BW238" s="270">
        <f t="shared" si="208"/>
        <v>0</v>
      </c>
      <c r="BX238" s="269">
        <f t="shared" si="225"/>
        <v>0</v>
      </c>
      <c r="BY238" s="269">
        <f t="shared" si="226"/>
        <v>0</v>
      </c>
      <c r="BZ238" s="269">
        <f t="shared" si="227"/>
        <v>0</v>
      </c>
      <c r="CA238" s="269">
        <f t="shared" si="228"/>
        <v>0</v>
      </c>
      <c r="CB238" s="269">
        <f t="shared" si="229"/>
        <v>0</v>
      </c>
      <c r="CC238" s="60"/>
      <c r="CD238" s="271">
        <f t="shared" si="230"/>
        <v>0</v>
      </c>
      <c r="CE238" s="272">
        <f t="shared" si="231"/>
        <v>0</v>
      </c>
      <c r="CF238" s="273">
        <f t="shared" si="232"/>
        <v>0</v>
      </c>
    </row>
    <row r="239" spans="1:84" s="153" customFormat="1" x14ac:dyDescent="0.2">
      <c r="A239" s="249"/>
      <c r="B239" s="183"/>
      <c r="C239" s="182"/>
      <c r="D239" s="184"/>
      <c r="E239" s="257" t="str">
        <f>IF(D239="","",(VLOOKUP(O239,Parametre!$A$15:$B$21,2)))</f>
        <v/>
      </c>
      <c r="F239" s="197"/>
      <c r="G239" s="198"/>
      <c r="H239" s="199"/>
      <c r="I239" s="199"/>
      <c r="J239" s="198"/>
      <c r="K239" s="200"/>
      <c r="L239" s="251"/>
      <c r="M239" s="157" t="s">
        <v>61</v>
      </c>
      <c r="N239" s="60"/>
      <c r="O239" s="258" t="str">
        <f t="shared" si="180"/>
        <v/>
      </c>
      <c r="P239" s="259">
        <f t="shared" si="209"/>
        <v>0</v>
      </c>
      <c r="Q239" s="259">
        <f t="shared" si="210"/>
        <v>0</v>
      </c>
      <c r="R239" s="60"/>
      <c r="S239" s="260">
        <f t="shared" si="181"/>
        <v>0</v>
      </c>
      <c r="T239" s="261"/>
      <c r="U239" s="262">
        <f t="shared" si="182"/>
        <v>0</v>
      </c>
      <c r="V239" s="262">
        <f t="shared" si="183"/>
        <v>0</v>
      </c>
      <c r="W239" s="60"/>
      <c r="X239" s="263">
        <f t="shared" si="234"/>
        <v>0</v>
      </c>
      <c r="Y239" s="264">
        <f t="shared" si="235"/>
        <v>0</v>
      </c>
      <c r="Z239" s="265"/>
      <c r="AA239" s="263">
        <f t="shared" si="236"/>
        <v>0</v>
      </c>
      <c r="AB239" s="264">
        <f t="shared" si="237"/>
        <v>0</v>
      </c>
      <c r="AC239" s="60"/>
      <c r="AD239" s="60" t="str">
        <f>IF(A239="","",(VLOOKUP(O239,Parametre!$E$2:$F$8,2)))</f>
        <v/>
      </c>
      <c r="AE239" s="60"/>
      <c r="AF239" s="266">
        <f t="shared" si="211"/>
        <v>0</v>
      </c>
      <c r="AG239" s="267">
        <f t="shared" si="212"/>
        <v>0</v>
      </c>
      <c r="AH239" s="267">
        <f t="shared" si="184"/>
        <v>0</v>
      </c>
      <c r="AI239" s="267">
        <f t="shared" si="213"/>
        <v>0</v>
      </c>
      <c r="AJ239" s="268">
        <f t="shared" si="214"/>
        <v>0</v>
      </c>
      <c r="AK239" s="60"/>
      <c r="AL239" s="266">
        <f t="shared" si="233"/>
        <v>0</v>
      </c>
      <c r="AM239" s="267">
        <f t="shared" si="215"/>
        <v>0</v>
      </c>
      <c r="AN239" s="267">
        <f t="shared" si="216"/>
        <v>0</v>
      </c>
      <c r="AO239" s="267">
        <f t="shared" si="217"/>
        <v>0</v>
      </c>
      <c r="AP239" s="268">
        <f t="shared" si="218"/>
        <v>0</v>
      </c>
      <c r="AQ239" s="60"/>
      <c r="AR239" s="266">
        <f t="shared" si="219"/>
        <v>0</v>
      </c>
      <c r="AS239" s="60"/>
      <c r="AT239" s="269">
        <f t="shared" si="185"/>
        <v>0</v>
      </c>
      <c r="AU239" s="269">
        <f t="shared" si="186"/>
        <v>0</v>
      </c>
      <c r="AV239" s="269">
        <f t="shared" si="187"/>
        <v>0</v>
      </c>
      <c r="AW239" s="270">
        <f t="shared" si="188"/>
        <v>0</v>
      </c>
      <c r="AX239" s="270">
        <f t="shared" si="189"/>
        <v>0</v>
      </c>
      <c r="AY239" s="270">
        <f t="shared" si="190"/>
        <v>0</v>
      </c>
      <c r="AZ239" s="269">
        <f t="shared" si="191"/>
        <v>0</v>
      </c>
      <c r="BA239" s="269">
        <f t="shared" si="192"/>
        <v>0</v>
      </c>
      <c r="BB239" s="269">
        <f t="shared" si="193"/>
        <v>0</v>
      </c>
      <c r="BC239" s="270">
        <f t="shared" si="194"/>
        <v>0</v>
      </c>
      <c r="BD239" s="270">
        <f t="shared" si="195"/>
        <v>0</v>
      </c>
      <c r="BE239" s="270">
        <f t="shared" si="196"/>
        <v>0</v>
      </c>
      <c r="BF239" s="269">
        <f t="shared" si="220"/>
        <v>0</v>
      </c>
      <c r="BG239" s="269">
        <f t="shared" si="221"/>
        <v>0</v>
      </c>
      <c r="BH239" s="269">
        <f t="shared" si="222"/>
        <v>0</v>
      </c>
      <c r="BI239" s="269">
        <f t="shared" si="223"/>
        <v>0</v>
      </c>
      <c r="BJ239" s="269">
        <f t="shared" si="224"/>
        <v>0</v>
      </c>
      <c r="BK239" s="60"/>
      <c r="BL239" s="269">
        <f t="shared" si="197"/>
        <v>0</v>
      </c>
      <c r="BM239" s="269">
        <f t="shared" si="198"/>
        <v>0</v>
      </c>
      <c r="BN239" s="269">
        <f t="shared" si="199"/>
        <v>0</v>
      </c>
      <c r="BO239" s="270">
        <f t="shared" si="200"/>
        <v>0</v>
      </c>
      <c r="BP239" s="270">
        <f t="shared" si="201"/>
        <v>0</v>
      </c>
      <c r="BQ239" s="270">
        <f t="shared" si="202"/>
        <v>0</v>
      </c>
      <c r="BR239" s="269">
        <f t="shared" si="203"/>
        <v>0</v>
      </c>
      <c r="BS239" s="269">
        <f t="shared" si="204"/>
        <v>0</v>
      </c>
      <c r="BT239" s="269">
        <f t="shared" si="205"/>
        <v>0</v>
      </c>
      <c r="BU239" s="270">
        <f t="shared" si="206"/>
        <v>0</v>
      </c>
      <c r="BV239" s="270">
        <f t="shared" si="207"/>
        <v>0</v>
      </c>
      <c r="BW239" s="270">
        <f t="shared" si="208"/>
        <v>0</v>
      </c>
      <c r="BX239" s="269">
        <f t="shared" si="225"/>
        <v>0</v>
      </c>
      <c r="BY239" s="269">
        <f t="shared" si="226"/>
        <v>0</v>
      </c>
      <c r="BZ239" s="269">
        <f t="shared" si="227"/>
        <v>0</v>
      </c>
      <c r="CA239" s="269">
        <f t="shared" si="228"/>
        <v>0</v>
      </c>
      <c r="CB239" s="269">
        <f t="shared" si="229"/>
        <v>0</v>
      </c>
      <c r="CC239" s="60"/>
      <c r="CD239" s="271">
        <f t="shared" si="230"/>
        <v>0</v>
      </c>
      <c r="CE239" s="272">
        <f t="shared" si="231"/>
        <v>0</v>
      </c>
      <c r="CF239" s="273">
        <f t="shared" si="232"/>
        <v>0</v>
      </c>
    </row>
    <row r="240" spans="1:84" s="153" customFormat="1" x14ac:dyDescent="0.2">
      <c r="A240" s="249"/>
      <c r="B240" s="183"/>
      <c r="C240" s="182"/>
      <c r="D240" s="184"/>
      <c r="E240" s="257" t="str">
        <f>IF(D240="","",(VLOOKUP(O240,Parametre!$A$15:$B$21,2)))</f>
        <v/>
      </c>
      <c r="F240" s="197"/>
      <c r="G240" s="198"/>
      <c r="H240" s="199"/>
      <c r="I240" s="199"/>
      <c r="J240" s="198"/>
      <c r="K240" s="200"/>
      <c r="L240" s="251"/>
      <c r="M240" s="157"/>
      <c r="N240" s="60"/>
      <c r="O240" s="258" t="str">
        <f t="shared" si="180"/>
        <v/>
      </c>
      <c r="P240" s="259">
        <f t="shared" si="209"/>
        <v>0</v>
      </c>
      <c r="Q240" s="259">
        <f t="shared" si="210"/>
        <v>0</v>
      </c>
      <c r="R240" s="60"/>
      <c r="S240" s="260">
        <f t="shared" si="181"/>
        <v>0</v>
      </c>
      <c r="T240" s="261"/>
      <c r="U240" s="262">
        <f t="shared" si="182"/>
        <v>0</v>
      </c>
      <c r="V240" s="262">
        <f t="shared" si="183"/>
        <v>0</v>
      </c>
      <c r="W240" s="60"/>
      <c r="X240" s="263">
        <f t="shared" si="234"/>
        <v>0</v>
      </c>
      <c r="Y240" s="264">
        <f t="shared" si="235"/>
        <v>0</v>
      </c>
      <c r="Z240" s="265"/>
      <c r="AA240" s="263">
        <f t="shared" si="236"/>
        <v>0</v>
      </c>
      <c r="AB240" s="264">
        <f t="shared" si="237"/>
        <v>0</v>
      </c>
      <c r="AC240" s="60"/>
      <c r="AD240" s="60" t="str">
        <f>IF(A240="","",(VLOOKUP(O240,Parametre!$E$2:$F$8,2)))</f>
        <v/>
      </c>
      <c r="AE240" s="60"/>
      <c r="AF240" s="266">
        <f t="shared" si="211"/>
        <v>0</v>
      </c>
      <c r="AG240" s="267">
        <f t="shared" si="212"/>
        <v>0</v>
      </c>
      <c r="AH240" s="267">
        <f t="shared" si="184"/>
        <v>0</v>
      </c>
      <c r="AI240" s="267">
        <f t="shared" si="213"/>
        <v>0</v>
      </c>
      <c r="AJ240" s="268">
        <f t="shared" si="214"/>
        <v>0</v>
      </c>
      <c r="AK240" s="60"/>
      <c r="AL240" s="266">
        <f t="shared" si="233"/>
        <v>0</v>
      </c>
      <c r="AM240" s="267">
        <f t="shared" si="215"/>
        <v>0</v>
      </c>
      <c r="AN240" s="267">
        <f t="shared" si="216"/>
        <v>0</v>
      </c>
      <c r="AO240" s="267">
        <f t="shared" si="217"/>
        <v>0</v>
      </c>
      <c r="AP240" s="268">
        <f t="shared" si="218"/>
        <v>0</v>
      </c>
      <c r="AQ240" s="60"/>
      <c r="AR240" s="266">
        <f t="shared" si="219"/>
        <v>0</v>
      </c>
      <c r="AS240" s="60"/>
      <c r="AT240" s="269">
        <f t="shared" si="185"/>
        <v>0</v>
      </c>
      <c r="AU240" s="269">
        <f t="shared" si="186"/>
        <v>0</v>
      </c>
      <c r="AV240" s="269">
        <f t="shared" si="187"/>
        <v>0</v>
      </c>
      <c r="AW240" s="270">
        <f t="shared" si="188"/>
        <v>0</v>
      </c>
      <c r="AX240" s="270">
        <f t="shared" si="189"/>
        <v>0</v>
      </c>
      <c r="AY240" s="270">
        <f t="shared" si="190"/>
        <v>0</v>
      </c>
      <c r="AZ240" s="269">
        <f t="shared" si="191"/>
        <v>0</v>
      </c>
      <c r="BA240" s="269">
        <f t="shared" si="192"/>
        <v>0</v>
      </c>
      <c r="BB240" s="269">
        <f t="shared" si="193"/>
        <v>0</v>
      </c>
      <c r="BC240" s="270">
        <f t="shared" si="194"/>
        <v>0</v>
      </c>
      <c r="BD240" s="270">
        <f t="shared" si="195"/>
        <v>0</v>
      </c>
      <c r="BE240" s="270">
        <f t="shared" si="196"/>
        <v>0</v>
      </c>
      <c r="BF240" s="269">
        <f t="shared" si="220"/>
        <v>0</v>
      </c>
      <c r="BG240" s="269">
        <f t="shared" si="221"/>
        <v>0</v>
      </c>
      <c r="BH240" s="269">
        <f t="shared" si="222"/>
        <v>0</v>
      </c>
      <c r="BI240" s="269">
        <f t="shared" si="223"/>
        <v>0</v>
      </c>
      <c r="BJ240" s="269">
        <f t="shared" si="224"/>
        <v>0</v>
      </c>
      <c r="BK240" s="60"/>
      <c r="BL240" s="269">
        <f t="shared" si="197"/>
        <v>0</v>
      </c>
      <c r="BM240" s="269">
        <f t="shared" si="198"/>
        <v>0</v>
      </c>
      <c r="BN240" s="269">
        <f t="shared" si="199"/>
        <v>0</v>
      </c>
      <c r="BO240" s="270">
        <f t="shared" si="200"/>
        <v>0</v>
      </c>
      <c r="BP240" s="270">
        <f t="shared" si="201"/>
        <v>0</v>
      </c>
      <c r="BQ240" s="270">
        <f t="shared" si="202"/>
        <v>0</v>
      </c>
      <c r="BR240" s="269">
        <f t="shared" si="203"/>
        <v>0</v>
      </c>
      <c r="BS240" s="269">
        <f t="shared" si="204"/>
        <v>0</v>
      </c>
      <c r="BT240" s="269">
        <f t="shared" si="205"/>
        <v>0</v>
      </c>
      <c r="BU240" s="270">
        <f t="shared" si="206"/>
        <v>0</v>
      </c>
      <c r="BV240" s="270">
        <f t="shared" si="207"/>
        <v>0</v>
      </c>
      <c r="BW240" s="270">
        <f t="shared" si="208"/>
        <v>0</v>
      </c>
      <c r="BX240" s="269">
        <f t="shared" si="225"/>
        <v>0</v>
      </c>
      <c r="BY240" s="269">
        <f t="shared" si="226"/>
        <v>0</v>
      </c>
      <c r="BZ240" s="269">
        <f t="shared" si="227"/>
        <v>0</v>
      </c>
      <c r="CA240" s="269">
        <f t="shared" si="228"/>
        <v>0</v>
      </c>
      <c r="CB240" s="269">
        <f t="shared" si="229"/>
        <v>0</v>
      </c>
      <c r="CC240" s="60"/>
      <c r="CD240" s="271">
        <f t="shared" si="230"/>
        <v>0</v>
      </c>
      <c r="CE240" s="272">
        <f t="shared" si="231"/>
        <v>0</v>
      </c>
      <c r="CF240" s="273">
        <f t="shared" si="232"/>
        <v>0</v>
      </c>
    </row>
    <row r="241" spans="1:84" s="153" customFormat="1" x14ac:dyDescent="0.2">
      <c r="A241" s="249"/>
      <c r="B241" s="183"/>
      <c r="C241" s="182"/>
      <c r="D241" s="184"/>
      <c r="E241" s="257" t="str">
        <f>IF(D241="","",(VLOOKUP(O241,Parametre!$A$15:$B$21,2)))</f>
        <v/>
      </c>
      <c r="F241" s="197"/>
      <c r="G241" s="198"/>
      <c r="H241" s="199"/>
      <c r="I241" s="199"/>
      <c r="J241" s="198"/>
      <c r="K241" s="200"/>
      <c r="L241" s="251"/>
      <c r="M241" s="157"/>
      <c r="N241" s="60"/>
      <c r="O241" s="258" t="str">
        <f t="shared" si="180"/>
        <v/>
      </c>
      <c r="P241" s="259">
        <f t="shared" si="209"/>
        <v>0</v>
      </c>
      <c r="Q241" s="259">
        <f t="shared" si="210"/>
        <v>0</v>
      </c>
      <c r="R241" s="60"/>
      <c r="S241" s="260">
        <f t="shared" si="181"/>
        <v>0</v>
      </c>
      <c r="T241" s="261"/>
      <c r="U241" s="262">
        <f t="shared" si="182"/>
        <v>0</v>
      </c>
      <c r="V241" s="262">
        <f t="shared" si="183"/>
        <v>0</v>
      </c>
      <c r="W241" s="60"/>
      <c r="X241" s="263">
        <f t="shared" si="234"/>
        <v>0</v>
      </c>
      <c r="Y241" s="264">
        <f t="shared" si="235"/>
        <v>0</v>
      </c>
      <c r="Z241" s="265"/>
      <c r="AA241" s="263">
        <f t="shared" si="236"/>
        <v>0</v>
      </c>
      <c r="AB241" s="264">
        <f t="shared" si="237"/>
        <v>0</v>
      </c>
      <c r="AC241" s="60"/>
      <c r="AD241" s="60" t="str">
        <f>IF(A241="","",(VLOOKUP(O241,Parametre!$E$2:$F$8,2)))</f>
        <v/>
      </c>
      <c r="AE241" s="60"/>
      <c r="AF241" s="266">
        <f t="shared" si="211"/>
        <v>0</v>
      </c>
      <c r="AG241" s="267">
        <f t="shared" si="212"/>
        <v>0</v>
      </c>
      <c r="AH241" s="267">
        <f t="shared" si="184"/>
        <v>0</v>
      </c>
      <c r="AI241" s="267">
        <f t="shared" si="213"/>
        <v>0</v>
      </c>
      <c r="AJ241" s="268">
        <f t="shared" si="214"/>
        <v>0</v>
      </c>
      <c r="AK241" s="60"/>
      <c r="AL241" s="266">
        <f t="shared" si="233"/>
        <v>0</v>
      </c>
      <c r="AM241" s="267">
        <f t="shared" si="215"/>
        <v>0</v>
      </c>
      <c r="AN241" s="267">
        <f t="shared" si="216"/>
        <v>0</v>
      </c>
      <c r="AO241" s="267">
        <f t="shared" si="217"/>
        <v>0</v>
      </c>
      <c r="AP241" s="268">
        <f t="shared" si="218"/>
        <v>0</v>
      </c>
      <c r="AQ241" s="60"/>
      <c r="AR241" s="266">
        <f t="shared" si="219"/>
        <v>0</v>
      </c>
      <c r="AS241" s="60"/>
      <c r="AT241" s="269">
        <f t="shared" si="185"/>
        <v>0</v>
      </c>
      <c r="AU241" s="269">
        <f t="shared" si="186"/>
        <v>0</v>
      </c>
      <c r="AV241" s="269">
        <f t="shared" si="187"/>
        <v>0</v>
      </c>
      <c r="AW241" s="270">
        <f t="shared" si="188"/>
        <v>0</v>
      </c>
      <c r="AX241" s="270">
        <f t="shared" si="189"/>
        <v>0</v>
      </c>
      <c r="AY241" s="270">
        <f t="shared" si="190"/>
        <v>0</v>
      </c>
      <c r="AZ241" s="269">
        <f t="shared" si="191"/>
        <v>0</v>
      </c>
      <c r="BA241" s="269">
        <f t="shared" si="192"/>
        <v>0</v>
      </c>
      <c r="BB241" s="269">
        <f t="shared" si="193"/>
        <v>0</v>
      </c>
      <c r="BC241" s="270">
        <f t="shared" si="194"/>
        <v>0</v>
      </c>
      <c r="BD241" s="270">
        <f t="shared" si="195"/>
        <v>0</v>
      </c>
      <c r="BE241" s="270">
        <f t="shared" si="196"/>
        <v>0</v>
      </c>
      <c r="BF241" s="269">
        <f t="shared" si="220"/>
        <v>0</v>
      </c>
      <c r="BG241" s="269">
        <f t="shared" si="221"/>
        <v>0</v>
      </c>
      <c r="BH241" s="269">
        <f t="shared" si="222"/>
        <v>0</v>
      </c>
      <c r="BI241" s="269">
        <f t="shared" si="223"/>
        <v>0</v>
      </c>
      <c r="BJ241" s="269">
        <f t="shared" si="224"/>
        <v>0</v>
      </c>
      <c r="BK241" s="60"/>
      <c r="BL241" s="269">
        <f t="shared" si="197"/>
        <v>0</v>
      </c>
      <c r="BM241" s="269">
        <f t="shared" si="198"/>
        <v>0</v>
      </c>
      <c r="BN241" s="269">
        <f t="shared" si="199"/>
        <v>0</v>
      </c>
      <c r="BO241" s="270">
        <f t="shared" si="200"/>
        <v>0</v>
      </c>
      <c r="BP241" s="270">
        <f t="shared" si="201"/>
        <v>0</v>
      </c>
      <c r="BQ241" s="270">
        <f t="shared" si="202"/>
        <v>0</v>
      </c>
      <c r="BR241" s="269">
        <f t="shared" si="203"/>
        <v>0</v>
      </c>
      <c r="BS241" s="269">
        <f t="shared" si="204"/>
        <v>0</v>
      </c>
      <c r="BT241" s="269">
        <f t="shared" si="205"/>
        <v>0</v>
      </c>
      <c r="BU241" s="270">
        <f t="shared" si="206"/>
        <v>0</v>
      </c>
      <c r="BV241" s="270">
        <f t="shared" si="207"/>
        <v>0</v>
      </c>
      <c r="BW241" s="270">
        <f t="shared" si="208"/>
        <v>0</v>
      </c>
      <c r="BX241" s="269">
        <f t="shared" si="225"/>
        <v>0</v>
      </c>
      <c r="BY241" s="269">
        <f t="shared" si="226"/>
        <v>0</v>
      </c>
      <c r="BZ241" s="269">
        <f t="shared" si="227"/>
        <v>0</v>
      </c>
      <c r="CA241" s="269">
        <f t="shared" si="228"/>
        <v>0</v>
      </c>
      <c r="CB241" s="269">
        <f t="shared" si="229"/>
        <v>0</v>
      </c>
      <c r="CC241" s="60"/>
      <c r="CD241" s="271">
        <f t="shared" si="230"/>
        <v>0</v>
      </c>
      <c r="CE241" s="272">
        <f t="shared" si="231"/>
        <v>0</v>
      </c>
      <c r="CF241" s="273">
        <f t="shared" si="232"/>
        <v>0</v>
      </c>
    </row>
    <row r="242" spans="1:84" s="153" customFormat="1" x14ac:dyDescent="0.2">
      <c r="A242" s="249"/>
      <c r="B242" s="183"/>
      <c r="C242" s="182"/>
      <c r="D242" s="184"/>
      <c r="E242" s="257" t="str">
        <f>IF(D242="","",(VLOOKUP(O242,Parametre!$A$15:$B$21,2)))</f>
        <v/>
      </c>
      <c r="F242" s="197"/>
      <c r="G242" s="198"/>
      <c r="H242" s="199"/>
      <c r="I242" s="199"/>
      <c r="J242" s="198"/>
      <c r="K242" s="200"/>
      <c r="L242" s="251"/>
      <c r="M242" s="157"/>
      <c r="N242" s="60"/>
      <c r="O242" s="258" t="str">
        <f t="shared" si="180"/>
        <v/>
      </c>
      <c r="P242" s="259">
        <f t="shared" si="209"/>
        <v>0</v>
      </c>
      <c r="Q242" s="259">
        <f t="shared" si="210"/>
        <v>0</v>
      </c>
      <c r="R242" s="60"/>
      <c r="S242" s="260">
        <f t="shared" si="181"/>
        <v>0</v>
      </c>
      <c r="T242" s="261"/>
      <c r="U242" s="262">
        <f t="shared" si="182"/>
        <v>0</v>
      </c>
      <c r="V242" s="262">
        <f t="shared" si="183"/>
        <v>0</v>
      </c>
      <c r="W242" s="60"/>
      <c r="X242" s="263">
        <f t="shared" si="234"/>
        <v>0</v>
      </c>
      <c r="Y242" s="264">
        <f t="shared" si="235"/>
        <v>0</v>
      </c>
      <c r="Z242" s="265"/>
      <c r="AA242" s="263">
        <f t="shared" si="236"/>
        <v>0</v>
      </c>
      <c r="AB242" s="264">
        <f t="shared" si="237"/>
        <v>0</v>
      </c>
      <c r="AC242" s="60"/>
      <c r="AD242" s="60" t="str">
        <f>IF(A242="","",(VLOOKUP(O242,Parametre!$E$2:$F$8,2)))</f>
        <v/>
      </c>
      <c r="AE242" s="60"/>
      <c r="AF242" s="266">
        <f t="shared" si="211"/>
        <v>0</v>
      </c>
      <c r="AG242" s="267">
        <f t="shared" si="212"/>
        <v>0</v>
      </c>
      <c r="AH242" s="267">
        <f t="shared" si="184"/>
        <v>0</v>
      </c>
      <c r="AI242" s="267">
        <f t="shared" si="213"/>
        <v>0</v>
      </c>
      <c r="AJ242" s="268">
        <f t="shared" si="214"/>
        <v>0</v>
      </c>
      <c r="AK242" s="60"/>
      <c r="AL242" s="266">
        <f t="shared" si="233"/>
        <v>0</v>
      </c>
      <c r="AM242" s="267">
        <f t="shared" si="215"/>
        <v>0</v>
      </c>
      <c r="AN242" s="267">
        <f t="shared" si="216"/>
        <v>0</v>
      </c>
      <c r="AO242" s="267">
        <f t="shared" si="217"/>
        <v>0</v>
      </c>
      <c r="AP242" s="268">
        <f t="shared" si="218"/>
        <v>0</v>
      </c>
      <c r="AQ242" s="60"/>
      <c r="AR242" s="266">
        <f t="shared" si="219"/>
        <v>0</v>
      </c>
      <c r="AS242" s="60"/>
      <c r="AT242" s="269">
        <f t="shared" si="185"/>
        <v>0</v>
      </c>
      <c r="AU242" s="269">
        <f t="shared" si="186"/>
        <v>0</v>
      </c>
      <c r="AV242" s="269">
        <f t="shared" si="187"/>
        <v>0</v>
      </c>
      <c r="AW242" s="270">
        <f t="shared" si="188"/>
        <v>0</v>
      </c>
      <c r="AX242" s="270">
        <f t="shared" si="189"/>
        <v>0</v>
      </c>
      <c r="AY242" s="270">
        <f t="shared" si="190"/>
        <v>0</v>
      </c>
      <c r="AZ242" s="269">
        <f t="shared" si="191"/>
        <v>0</v>
      </c>
      <c r="BA242" s="269">
        <f t="shared" si="192"/>
        <v>0</v>
      </c>
      <c r="BB242" s="269">
        <f t="shared" si="193"/>
        <v>0</v>
      </c>
      <c r="BC242" s="270">
        <f t="shared" si="194"/>
        <v>0</v>
      </c>
      <c r="BD242" s="270">
        <f t="shared" si="195"/>
        <v>0</v>
      </c>
      <c r="BE242" s="270">
        <f t="shared" si="196"/>
        <v>0</v>
      </c>
      <c r="BF242" s="269">
        <f t="shared" si="220"/>
        <v>0</v>
      </c>
      <c r="BG242" s="269">
        <f t="shared" si="221"/>
        <v>0</v>
      </c>
      <c r="BH242" s="269">
        <f t="shared" si="222"/>
        <v>0</v>
      </c>
      <c r="BI242" s="269">
        <f t="shared" si="223"/>
        <v>0</v>
      </c>
      <c r="BJ242" s="269">
        <f t="shared" si="224"/>
        <v>0</v>
      </c>
      <c r="BK242" s="60"/>
      <c r="BL242" s="269">
        <f t="shared" si="197"/>
        <v>0</v>
      </c>
      <c r="BM242" s="269">
        <f t="shared" si="198"/>
        <v>0</v>
      </c>
      <c r="BN242" s="269">
        <f t="shared" si="199"/>
        <v>0</v>
      </c>
      <c r="BO242" s="270">
        <f t="shared" si="200"/>
        <v>0</v>
      </c>
      <c r="BP242" s="270">
        <f t="shared" si="201"/>
        <v>0</v>
      </c>
      <c r="BQ242" s="270">
        <f t="shared" si="202"/>
        <v>0</v>
      </c>
      <c r="BR242" s="269">
        <f t="shared" si="203"/>
        <v>0</v>
      </c>
      <c r="BS242" s="269">
        <f t="shared" si="204"/>
        <v>0</v>
      </c>
      <c r="BT242" s="269">
        <f t="shared" si="205"/>
        <v>0</v>
      </c>
      <c r="BU242" s="270">
        <f t="shared" si="206"/>
        <v>0</v>
      </c>
      <c r="BV242" s="270">
        <f t="shared" si="207"/>
        <v>0</v>
      </c>
      <c r="BW242" s="270">
        <f t="shared" si="208"/>
        <v>0</v>
      </c>
      <c r="BX242" s="269">
        <f t="shared" si="225"/>
        <v>0</v>
      </c>
      <c r="BY242" s="269">
        <f t="shared" si="226"/>
        <v>0</v>
      </c>
      <c r="BZ242" s="269">
        <f t="shared" si="227"/>
        <v>0</v>
      </c>
      <c r="CA242" s="269">
        <f t="shared" si="228"/>
        <v>0</v>
      </c>
      <c r="CB242" s="269">
        <f t="shared" si="229"/>
        <v>0</v>
      </c>
      <c r="CC242" s="60"/>
      <c r="CD242" s="271">
        <f t="shared" si="230"/>
        <v>0</v>
      </c>
      <c r="CE242" s="272">
        <f t="shared" si="231"/>
        <v>0</v>
      </c>
      <c r="CF242" s="273">
        <f t="shared" si="232"/>
        <v>0</v>
      </c>
    </row>
    <row r="243" spans="1:84" s="153" customFormat="1" x14ac:dyDescent="0.2">
      <c r="A243" s="249"/>
      <c r="B243" s="183"/>
      <c r="C243" s="182"/>
      <c r="D243" s="184"/>
      <c r="E243" s="257" t="str">
        <f>IF(D243="","",(VLOOKUP(O243,Parametre!$A$15:$B$21,2)))</f>
        <v/>
      </c>
      <c r="F243" s="197"/>
      <c r="G243" s="198"/>
      <c r="H243" s="199"/>
      <c r="I243" s="199"/>
      <c r="J243" s="198"/>
      <c r="K243" s="200"/>
      <c r="L243" s="251"/>
      <c r="M243" s="157"/>
      <c r="N243" s="60"/>
      <c r="O243" s="258" t="str">
        <f t="shared" si="180"/>
        <v/>
      </c>
      <c r="P243" s="259">
        <f t="shared" si="209"/>
        <v>0</v>
      </c>
      <c r="Q243" s="259">
        <f t="shared" si="210"/>
        <v>0</v>
      </c>
      <c r="R243" s="60"/>
      <c r="S243" s="260">
        <f t="shared" si="181"/>
        <v>0</v>
      </c>
      <c r="T243" s="261"/>
      <c r="U243" s="262">
        <f t="shared" si="182"/>
        <v>0</v>
      </c>
      <c r="V243" s="262">
        <f t="shared" si="183"/>
        <v>0</v>
      </c>
      <c r="W243" s="60"/>
      <c r="X243" s="263">
        <f t="shared" si="234"/>
        <v>0</v>
      </c>
      <c r="Y243" s="264">
        <f t="shared" si="235"/>
        <v>0</v>
      </c>
      <c r="Z243" s="265"/>
      <c r="AA243" s="263">
        <f t="shared" si="236"/>
        <v>0</v>
      </c>
      <c r="AB243" s="264">
        <f t="shared" si="237"/>
        <v>0</v>
      </c>
      <c r="AC243" s="60"/>
      <c r="AD243" s="60" t="str">
        <f>IF(A243="","",(VLOOKUP(O243,Parametre!$E$2:$F$8,2)))</f>
        <v/>
      </c>
      <c r="AE243" s="60"/>
      <c r="AF243" s="266">
        <f t="shared" si="211"/>
        <v>0</v>
      </c>
      <c r="AG243" s="267">
        <f t="shared" si="212"/>
        <v>0</v>
      </c>
      <c r="AH243" s="267">
        <f t="shared" si="184"/>
        <v>0</v>
      </c>
      <c r="AI243" s="267">
        <f t="shared" si="213"/>
        <v>0</v>
      </c>
      <c r="AJ243" s="268">
        <f t="shared" si="214"/>
        <v>0</v>
      </c>
      <c r="AK243" s="60"/>
      <c r="AL243" s="266">
        <f t="shared" si="233"/>
        <v>0</v>
      </c>
      <c r="AM243" s="267">
        <f t="shared" si="215"/>
        <v>0</v>
      </c>
      <c r="AN243" s="267">
        <f t="shared" si="216"/>
        <v>0</v>
      </c>
      <c r="AO243" s="267">
        <f t="shared" si="217"/>
        <v>0</v>
      </c>
      <c r="AP243" s="268">
        <f t="shared" si="218"/>
        <v>0</v>
      </c>
      <c r="AQ243" s="60"/>
      <c r="AR243" s="266">
        <f t="shared" si="219"/>
        <v>0</v>
      </c>
      <c r="AS243" s="60"/>
      <c r="AT243" s="269">
        <f t="shared" si="185"/>
        <v>0</v>
      </c>
      <c r="AU243" s="269">
        <f t="shared" si="186"/>
        <v>0</v>
      </c>
      <c r="AV243" s="269">
        <f t="shared" si="187"/>
        <v>0</v>
      </c>
      <c r="AW243" s="270">
        <f t="shared" si="188"/>
        <v>0</v>
      </c>
      <c r="AX243" s="270">
        <f t="shared" si="189"/>
        <v>0</v>
      </c>
      <c r="AY243" s="270">
        <f t="shared" si="190"/>
        <v>0</v>
      </c>
      <c r="AZ243" s="269">
        <f t="shared" si="191"/>
        <v>0</v>
      </c>
      <c r="BA243" s="269">
        <f t="shared" si="192"/>
        <v>0</v>
      </c>
      <c r="BB243" s="269">
        <f t="shared" si="193"/>
        <v>0</v>
      </c>
      <c r="BC243" s="270">
        <f t="shared" si="194"/>
        <v>0</v>
      </c>
      <c r="BD243" s="270">
        <f t="shared" si="195"/>
        <v>0</v>
      </c>
      <c r="BE243" s="270">
        <f t="shared" si="196"/>
        <v>0</v>
      </c>
      <c r="BF243" s="269">
        <f t="shared" si="220"/>
        <v>0</v>
      </c>
      <c r="BG243" s="269">
        <f t="shared" si="221"/>
        <v>0</v>
      </c>
      <c r="BH243" s="269">
        <f t="shared" si="222"/>
        <v>0</v>
      </c>
      <c r="BI243" s="269">
        <f t="shared" si="223"/>
        <v>0</v>
      </c>
      <c r="BJ243" s="269">
        <f t="shared" si="224"/>
        <v>0</v>
      </c>
      <c r="BK243" s="60"/>
      <c r="BL243" s="269">
        <f t="shared" si="197"/>
        <v>0</v>
      </c>
      <c r="BM243" s="269">
        <f t="shared" si="198"/>
        <v>0</v>
      </c>
      <c r="BN243" s="269">
        <f t="shared" si="199"/>
        <v>0</v>
      </c>
      <c r="BO243" s="270">
        <f t="shared" si="200"/>
        <v>0</v>
      </c>
      <c r="BP243" s="270">
        <f t="shared" si="201"/>
        <v>0</v>
      </c>
      <c r="BQ243" s="270">
        <f t="shared" si="202"/>
        <v>0</v>
      </c>
      <c r="BR243" s="269">
        <f t="shared" si="203"/>
        <v>0</v>
      </c>
      <c r="BS243" s="269">
        <f t="shared" si="204"/>
        <v>0</v>
      </c>
      <c r="BT243" s="269">
        <f t="shared" si="205"/>
        <v>0</v>
      </c>
      <c r="BU243" s="270">
        <f t="shared" si="206"/>
        <v>0</v>
      </c>
      <c r="BV243" s="270">
        <f t="shared" si="207"/>
        <v>0</v>
      </c>
      <c r="BW243" s="270">
        <f t="shared" si="208"/>
        <v>0</v>
      </c>
      <c r="BX243" s="269">
        <f t="shared" si="225"/>
        <v>0</v>
      </c>
      <c r="BY243" s="269">
        <f t="shared" si="226"/>
        <v>0</v>
      </c>
      <c r="BZ243" s="269">
        <f t="shared" si="227"/>
        <v>0</v>
      </c>
      <c r="CA243" s="269">
        <f t="shared" si="228"/>
        <v>0</v>
      </c>
      <c r="CB243" s="269">
        <f t="shared" si="229"/>
        <v>0</v>
      </c>
      <c r="CC243" s="60"/>
      <c r="CD243" s="271">
        <f t="shared" si="230"/>
        <v>0</v>
      </c>
      <c r="CE243" s="272">
        <f t="shared" si="231"/>
        <v>0</v>
      </c>
      <c r="CF243" s="273">
        <f t="shared" si="232"/>
        <v>0</v>
      </c>
    </row>
    <row r="244" spans="1:84" s="153" customFormat="1" x14ac:dyDescent="0.2">
      <c r="A244" s="249"/>
      <c r="B244" s="183"/>
      <c r="C244" s="182"/>
      <c r="D244" s="184"/>
      <c r="E244" s="257" t="str">
        <f>IF(D244="","",(VLOOKUP(O244,Parametre!$A$15:$B$21,2)))</f>
        <v/>
      </c>
      <c r="F244" s="197"/>
      <c r="G244" s="198"/>
      <c r="H244" s="199"/>
      <c r="I244" s="199"/>
      <c r="J244" s="198"/>
      <c r="K244" s="200"/>
      <c r="L244" s="251"/>
      <c r="M244" s="157"/>
      <c r="N244" s="60"/>
      <c r="O244" s="258" t="str">
        <f t="shared" si="180"/>
        <v/>
      </c>
      <c r="P244" s="259">
        <f t="shared" si="209"/>
        <v>0</v>
      </c>
      <c r="Q244" s="259">
        <f t="shared" si="210"/>
        <v>0</v>
      </c>
      <c r="R244" s="60"/>
      <c r="S244" s="260">
        <f t="shared" si="181"/>
        <v>0</v>
      </c>
      <c r="T244" s="261"/>
      <c r="U244" s="262">
        <f t="shared" si="182"/>
        <v>0</v>
      </c>
      <c r="V244" s="262">
        <f t="shared" si="183"/>
        <v>0</v>
      </c>
      <c r="W244" s="60"/>
      <c r="X244" s="263">
        <f t="shared" si="234"/>
        <v>0</v>
      </c>
      <c r="Y244" s="264">
        <f t="shared" si="235"/>
        <v>0</v>
      </c>
      <c r="Z244" s="265"/>
      <c r="AA244" s="263">
        <f t="shared" si="236"/>
        <v>0</v>
      </c>
      <c r="AB244" s="264">
        <f t="shared" si="237"/>
        <v>0</v>
      </c>
      <c r="AC244" s="60"/>
      <c r="AD244" s="60" t="str">
        <f>IF(A244="","",(VLOOKUP(O244,Parametre!$E$2:$F$8,2)))</f>
        <v/>
      </c>
      <c r="AE244" s="60"/>
      <c r="AF244" s="266">
        <f t="shared" si="211"/>
        <v>0</v>
      </c>
      <c r="AG244" s="267">
        <f t="shared" si="212"/>
        <v>0</v>
      </c>
      <c r="AH244" s="267">
        <f t="shared" si="184"/>
        <v>0</v>
      </c>
      <c r="AI244" s="267">
        <f t="shared" si="213"/>
        <v>0</v>
      </c>
      <c r="AJ244" s="268">
        <f t="shared" si="214"/>
        <v>0</v>
      </c>
      <c r="AK244" s="60"/>
      <c r="AL244" s="266">
        <f t="shared" si="233"/>
        <v>0</v>
      </c>
      <c r="AM244" s="267">
        <f t="shared" si="215"/>
        <v>0</v>
      </c>
      <c r="AN244" s="267">
        <f t="shared" si="216"/>
        <v>0</v>
      </c>
      <c r="AO244" s="267">
        <f t="shared" si="217"/>
        <v>0</v>
      </c>
      <c r="AP244" s="268">
        <f t="shared" si="218"/>
        <v>0</v>
      </c>
      <c r="AQ244" s="60"/>
      <c r="AR244" s="266">
        <f t="shared" si="219"/>
        <v>0</v>
      </c>
      <c r="AS244" s="60"/>
      <c r="AT244" s="269">
        <f t="shared" si="185"/>
        <v>0</v>
      </c>
      <c r="AU244" s="269">
        <f t="shared" si="186"/>
        <v>0</v>
      </c>
      <c r="AV244" s="269">
        <f t="shared" si="187"/>
        <v>0</v>
      </c>
      <c r="AW244" s="270">
        <f t="shared" si="188"/>
        <v>0</v>
      </c>
      <c r="AX244" s="270">
        <f t="shared" si="189"/>
        <v>0</v>
      </c>
      <c r="AY244" s="270">
        <f t="shared" si="190"/>
        <v>0</v>
      </c>
      <c r="AZ244" s="269">
        <f t="shared" si="191"/>
        <v>0</v>
      </c>
      <c r="BA244" s="269">
        <f t="shared" si="192"/>
        <v>0</v>
      </c>
      <c r="BB244" s="269">
        <f t="shared" si="193"/>
        <v>0</v>
      </c>
      <c r="BC244" s="270">
        <f t="shared" si="194"/>
        <v>0</v>
      </c>
      <c r="BD244" s="270">
        <f t="shared" si="195"/>
        <v>0</v>
      </c>
      <c r="BE244" s="270">
        <f t="shared" si="196"/>
        <v>0</v>
      </c>
      <c r="BF244" s="269">
        <f t="shared" si="220"/>
        <v>0</v>
      </c>
      <c r="BG244" s="269">
        <f t="shared" si="221"/>
        <v>0</v>
      </c>
      <c r="BH244" s="269">
        <f t="shared" si="222"/>
        <v>0</v>
      </c>
      <c r="BI244" s="269">
        <f t="shared" si="223"/>
        <v>0</v>
      </c>
      <c r="BJ244" s="269">
        <f t="shared" si="224"/>
        <v>0</v>
      </c>
      <c r="BK244" s="60"/>
      <c r="BL244" s="269">
        <f t="shared" si="197"/>
        <v>0</v>
      </c>
      <c r="BM244" s="269">
        <f t="shared" si="198"/>
        <v>0</v>
      </c>
      <c r="BN244" s="269">
        <f t="shared" si="199"/>
        <v>0</v>
      </c>
      <c r="BO244" s="270">
        <f t="shared" si="200"/>
        <v>0</v>
      </c>
      <c r="BP244" s="270">
        <f t="shared" si="201"/>
        <v>0</v>
      </c>
      <c r="BQ244" s="270">
        <f t="shared" si="202"/>
        <v>0</v>
      </c>
      <c r="BR244" s="269">
        <f t="shared" si="203"/>
        <v>0</v>
      </c>
      <c r="BS244" s="269">
        <f t="shared" si="204"/>
        <v>0</v>
      </c>
      <c r="BT244" s="269">
        <f t="shared" si="205"/>
        <v>0</v>
      </c>
      <c r="BU244" s="270">
        <f t="shared" si="206"/>
        <v>0</v>
      </c>
      <c r="BV244" s="270">
        <f t="shared" si="207"/>
        <v>0</v>
      </c>
      <c r="BW244" s="270">
        <f t="shared" si="208"/>
        <v>0</v>
      </c>
      <c r="BX244" s="269">
        <f t="shared" si="225"/>
        <v>0</v>
      </c>
      <c r="BY244" s="269">
        <f t="shared" si="226"/>
        <v>0</v>
      </c>
      <c r="BZ244" s="269">
        <f t="shared" si="227"/>
        <v>0</v>
      </c>
      <c r="CA244" s="269">
        <f t="shared" si="228"/>
        <v>0</v>
      </c>
      <c r="CB244" s="269">
        <f t="shared" si="229"/>
        <v>0</v>
      </c>
      <c r="CC244" s="60"/>
      <c r="CD244" s="271">
        <f t="shared" si="230"/>
        <v>0</v>
      </c>
      <c r="CE244" s="272">
        <f t="shared" si="231"/>
        <v>0</v>
      </c>
      <c r="CF244" s="273">
        <f t="shared" si="232"/>
        <v>0</v>
      </c>
    </row>
    <row r="245" spans="1:84" s="153" customFormat="1" x14ac:dyDescent="0.2">
      <c r="A245" s="249"/>
      <c r="B245" s="183"/>
      <c r="C245" s="182"/>
      <c r="D245" s="184"/>
      <c r="E245" s="257" t="str">
        <f>IF(D245="","",(VLOOKUP(O245,Parametre!$A$15:$B$21,2)))</f>
        <v/>
      </c>
      <c r="F245" s="197"/>
      <c r="G245" s="198"/>
      <c r="H245" s="199"/>
      <c r="I245" s="199"/>
      <c r="J245" s="198"/>
      <c r="K245" s="200"/>
      <c r="L245" s="251"/>
      <c r="M245" s="157"/>
      <c r="N245" s="60"/>
      <c r="O245" s="258" t="str">
        <f t="shared" si="180"/>
        <v/>
      </c>
      <c r="P245" s="259">
        <f t="shared" si="209"/>
        <v>0</v>
      </c>
      <c r="Q245" s="259">
        <f t="shared" si="210"/>
        <v>0</v>
      </c>
      <c r="R245" s="60"/>
      <c r="S245" s="260">
        <f t="shared" si="181"/>
        <v>0</v>
      </c>
      <c r="T245" s="261"/>
      <c r="U245" s="262">
        <f t="shared" si="182"/>
        <v>0</v>
      </c>
      <c r="V245" s="262">
        <f t="shared" si="183"/>
        <v>0</v>
      </c>
      <c r="W245" s="60"/>
      <c r="X245" s="263">
        <f t="shared" si="234"/>
        <v>0</v>
      </c>
      <c r="Y245" s="264">
        <f t="shared" si="235"/>
        <v>0</v>
      </c>
      <c r="Z245" s="265"/>
      <c r="AA245" s="263">
        <f t="shared" si="236"/>
        <v>0</v>
      </c>
      <c r="AB245" s="264">
        <f t="shared" si="237"/>
        <v>0</v>
      </c>
      <c r="AC245" s="60"/>
      <c r="AD245" s="60" t="str">
        <f>IF(A245="","",(VLOOKUP(O245,Parametre!$E$2:$F$8,2)))</f>
        <v/>
      </c>
      <c r="AE245" s="60"/>
      <c r="AF245" s="266">
        <f t="shared" si="211"/>
        <v>0</v>
      </c>
      <c r="AG245" s="267">
        <f t="shared" si="212"/>
        <v>0</v>
      </c>
      <c r="AH245" s="267">
        <f t="shared" si="184"/>
        <v>0</v>
      </c>
      <c r="AI245" s="267">
        <f t="shared" si="213"/>
        <v>0</v>
      </c>
      <c r="AJ245" s="268">
        <f t="shared" si="214"/>
        <v>0</v>
      </c>
      <c r="AK245" s="60"/>
      <c r="AL245" s="266">
        <f t="shared" si="233"/>
        <v>0</v>
      </c>
      <c r="AM245" s="267">
        <f t="shared" si="215"/>
        <v>0</v>
      </c>
      <c r="AN245" s="267">
        <f t="shared" si="216"/>
        <v>0</v>
      </c>
      <c r="AO245" s="267">
        <f t="shared" si="217"/>
        <v>0</v>
      </c>
      <c r="AP245" s="268">
        <f t="shared" si="218"/>
        <v>0</v>
      </c>
      <c r="AQ245" s="60"/>
      <c r="AR245" s="266">
        <f t="shared" si="219"/>
        <v>0</v>
      </c>
      <c r="AS245" s="60"/>
      <c r="AT245" s="269">
        <f t="shared" si="185"/>
        <v>0</v>
      </c>
      <c r="AU245" s="269">
        <f t="shared" si="186"/>
        <v>0</v>
      </c>
      <c r="AV245" s="269">
        <f t="shared" si="187"/>
        <v>0</v>
      </c>
      <c r="AW245" s="270">
        <f t="shared" si="188"/>
        <v>0</v>
      </c>
      <c r="AX245" s="270">
        <f t="shared" si="189"/>
        <v>0</v>
      </c>
      <c r="AY245" s="270">
        <f t="shared" si="190"/>
        <v>0</v>
      </c>
      <c r="AZ245" s="269">
        <f t="shared" si="191"/>
        <v>0</v>
      </c>
      <c r="BA245" s="269">
        <f t="shared" si="192"/>
        <v>0</v>
      </c>
      <c r="BB245" s="269">
        <f t="shared" si="193"/>
        <v>0</v>
      </c>
      <c r="BC245" s="270">
        <f t="shared" si="194"/>
        <v>0</v>
      </c>
      <c r="BD245" s="270">
        <f t="shared" si="195"/>
        <v>0</v>
      </c>
      <c r="BE245" s="270">
        <f t="shared" si="196"/>
        <v>0</v>
      </c>
      <c r="BF245" s="269">
        <f t="shared" si="220"/>
        <v>0</v>
      </c>
      <c r="BG245" s="269">
        <f t="shared" si="221"/>
        <v>0</v>
      </c>
      <c r="BH245" s="269">
        <f t="shared" si="222"/>
        <v>0</v>
      </c>
      <c r="BI245" s="269">
        <f t="shared" si="223"/>
        <v>0</v>
      </c>
      <c r="BJ245" s="269">
        <f t="shared" si="224"/>
        <v>0</v>
      </c>
      <c r="BK245" s="60"/>
      <c r="BL245" s="269">
        <f t="shared" si="197"/>
        <v>0</v>
      </c>
      <c r="BM245" s="269">
        <f t="shared" si="198"/>
        <v>0</v>
      </c>
      <c r="BN245" s="269">
        <f t="shared" si="199"/>
        <v>0</v>
      </c>
      <c r="BO245" s="270">
        <f t="shared" si="200"/>
        <v>0</v>
      </c>
      <c r="BP245" s="270">
        <f t="shared" si="201"/>
        <v>0</v>
      </c>
      <c r="BQ245" s="270">
        <f t="shared" si="202"/>
        <v>0</v>
      </c>
      <c r="BR245" s="269">
        <f t="shared" si="203"/>
        <v>0</v>
      </c>
      <c r="BS245" s="269">
        <f t="shared" si="204"/>
        <v>0</v>
      </c>
      <c r="BT245" s="269">
        <f t="shared" si="205"/>
        <v>0</v>
      </c>
      <c r="BU245" s="270">
        <f t="shared" si="206"/>
        <v>0</v>
      </c>
      <c r="BV245" s="270">
        <f t="shared" si="207"/>
        <v>0</v>
      </c>
      <c r="BW245" s="270">
        <f t="shared" si="208"/>
        <v>0</v>
      </c>
      <c r="BX245" s="269">
        <f t="shared" si="225"/>
        <v>0</v>
      </c>
      <c r="BY245" s="269">
        <f t="shared" si="226"/>
        <v>0</v>
      </c>
      <c r="BZ245" s="269">
        <f t="shared" si="227"/>
        <v>0</v>
      </c>
      <c r="CA245" s="269">
        <f t="shared" si="228"/>
        <v>0</v>
      </c>
      <c r="CB245" s="269">
        <f t="shared" si="229"/>
        <v>0</v>
      </c>
      <c r="CC245" s="60"/>
      <c r="CD245" s="271">
        <f t="shared" si="230"/>
        <v>0</v>
      </c>
      <c r="CE245" s="272">
        <f t="shared" si="231"/>
        <v>0</v>
      </c>
      <c r="CF245" s="273">
        <f t="shared" si="232"/>
        <v>0</v>
      </c>
    </row>
    <row r="246" spans="1:84" s="153" customFormat="1" x14ac:dyDescent="0.2">
      <c r="A246" s="249"/>
      <c r="B246" s="183"/>
      <c r="C246" s="182"/>
      <c r="D246" s="184"/>
      <c r="E246" s="257" t="str">
        <f>IF(D246="","",(VLOOKUP(O246,Parametre!$A$15:$B$21,2)))</f>
        <v/>
      </c>
      <c r="F246" s="197"/>
      <c r="G246" s="198"/>
      <c r="H246" s="199"/>
      <c r="I246" s="199"/>
      <c r="J246" s="198"/>
      <c r="K246" s="200"/>
      <c r="L246" s="251"/>
      <c r="M246" s="157"/>
      <c r="N246" s="60"/>
      <c r="O246" s="258" t="str">
        <f t="shared" si="180"/>
        <v/>
      </c>
      <c r="P246" s="259">
        <f t="shared" si="209"/>
        <v>0</v>
      </c>
      <c r="Q246" s="259">
        <f t="shared" si="210"/>
        <v>0</v>
      </c>
      <c r="R246" s="60"/>
      <c r="S246" s="260">
        <f t="shared" si="181"/>
        <v>0</v>
      </c>
      <c r="T246" s="261"/>
      <c r="U246" s="262">
        <f t="shared" si="182"/>
        <v>0</v>
      </c>
      <c r="V246" s="262">
        <f t="shared" si="183"/>
        <v>0</v>
      </c>
      <c r="W246" s="60"/>
      <c r="X246" s="263">
        <f t="shared" si="234"/>
        <v>0</v>
      </c>
      <c r="Y246" s="264">
        <f t="shared" si="235"/>
        <v>0</v>
      </c>
      <c r="Z246" s="265"/>
      <c r="AA246" s="263">
        <f t="shared" si="236"/>
        <v>0</v>
      </c>
      <c r="AB246" s="264">
        <f t="shared" si="237"/>
        <v>0</v>
      </c>
      <c r="AC246" s="60"/>
      <c r="AD246" s="60" t="str">
        <f>IF(A246="","",(VLOOKUP(O246,Parametre!$E$2:$F$8,2)))</f>
        <v/>
      </c>
      <c r="AE246" s="60"/>
      <c r="AF246" s="266">
        <f t="shared" si="211"/>
        <v>0</v>
      </c>
      <c r="AG246" s="267">
        <f t="shared" si="212"/>
        <v>0</v>
      </c>
      <c r="AH246" s="267">
        <f t="shared" si="184"/>
        <v>0</v>
      </c>
      <c r="AI246" s="267">
        <f t="shared" si="213"/>
        <v>0</v>
      </c>
      <c r="AJ246" s="268">
        <f t="shared" si="214"/>
        <v>0</v>
      </c>
      <c r="AK246" s="60"/>
      <c r="AL246" s="266">
        <f t="shared" si="233"/>
        <v>0</v>
      </c>
      <c r="AM246" s="267">
        <f t="shared" si="215"/>
        <v>0</v>
      </c>
      <c r="AN246" s="267">
        <f t="shared" si="216"/>
        <v>0</v>
      </c>
      <c r="AO246" s="267">
        <f t="shared" si="217"/>
        <v>0</v>
      </c>
      <c r="AP246" s="268">
        <f t="shared" si="218"/>
        <v>0</v>
      </c>
      <c r="AQ246" s="60"/>
      <c r="AR246" s="266">
        <f t="shared" si="219"/>
        <v>0</v>
      </c>
      <c r="AS246" s="60"/>
      <c r="AT246" s="269">
        <f t="shared" si="185"/>
        <v>0</v>
      </c>
      <c r="AU246" s="269">
        <f t="shared" si="186"/>
        <v>0</v>
      </c>
      <c r="AV246" s="269">
        <f t="shared" si="187"/>
        <v>0</v>
      </c>
      <c r="AW246" s="270">
        <f t="shared" si="188"/>
        <v>0</v>
      </c>
      <c r="AX246" s="270">
        <f t="shared" si="189"/>
        <v>0</v>
      </c>
      <c r="AY246" s="270">
        <f t="shared" si="190"/>
        <v>0</v>
      </c>
      <c r="AZ246" s="269">
        <f t="shared" si="191"/>
        <v>0</v>
      </c>
      <c r="BA246" s="269">
        <f t="shared" si="192"/>
        <v>0</v>
      </c>
      <c r="BB246" s="269">
        <f t="shared" si="193"/>
        <v>0</v>
      </c>
      <c r="BC246" s="270">
        <f t="shared" si="194"/>
        <v>0</v>
      </c>
      <c r="BD246" s="270">
        <f t="shared" si="195"/>
        <v>0</v>
      </c>
      <c r="BE246" s="270">
        <f t="shared" si="196"/>
        <v>0</v>
      </c>
      <c r="BF246" s="269">
        <f t="shared" si="220"/>
        <v>0</v>
      </c>
      <c r="BG246" s="269">
        <f t="shared" si="221"/>
        <v>0</v>
      </c>
      <c r="BH246" s="269">
        <f t="shared" si="222"/>
        <v>0</v>
      </c>
      <c r="BI246" s="269">
        <f t="shared" si="223"/>
        <v>0</v>
      </c>
      <c r="BJ246" s="269">
        <f t="shared" si="224"/>
        <v>0</v>
      </c>
      <c r="BK246" s="60"/>
      <c r="BL246" s="269">
        <f t="shared" si="197"/>
        <v>0</v>
      </c>
      <c r="BM246" s="269">
        <f t="shared" si="198"/>
        <v>0</v>
      </c>
      <c r="BN246" s="269">
        <f t="shared" si="199"/>
        <v>0</v>
      </c>
      <c r="BO246" s="270">
        <f t="shared" si="200"/>
        <v>0</v>
      </c>
      <c r="BP246" s="270">
        <f t="shared" si="201"/>
        <v>0</v>
      </c>
      <c r="BQ246" s="270">
        <f t="shared" si="202"/>
        <v>0</v>
      </c>
      <c r="BR246" s="269">
        <f t="shared" si="203"/>
        <v>0</v>
      </c>
      <c r="BS246" s="269">
        <f t="shared" si="204"/>
        <v>0</v>
      </c>
      <c r="BT246" s="269">
        <f t="shared" si="205"/>
        <v>0</v>
      </c>
      <c r="BU246" s="270">
        <f t="shared" si="206"/>
        <v>0</v>
      </c>
      <c r="BV246" s="270">
        <f t="shared" si="207"/>
        <v>0</v>
      </c>
      <c r="BW246" s="270">
        <f t="shared" si="208"/>
        <v>0</v>
      </c>
      <c r="BX246" s="269">
        <f t="shared" si="225"/>
        <v>0</v>
      </c>
      <c r="BY246" s="269">
        <f t="shared" si="226"/>
        <v>0</v>
      </c>
      <c r="BZ246" s="269">
        <f t="shared" si="227"/>
        <v>0</v>
      </c>
      <c r="CA246" s="269">
        <f t="shared" si="228"/>
        <v>0</v>
      </c>
      <c r="CB246" s="269">
        <f t="shared" si="229"/>
        <v>0</v>
      </c>
      <c r="CC246" s="60"/>
      <c r="CD246" s="271">
        <f t="shared" si="230"/>
        <v>0</v>
      </c>
      <c r="CE246" s="272">
        <f t="shared" si="231"/>
        <v>0</v>
      </c>
      <c r="CF246" s="273">
        <f t="shared" si="232"/>
        <v>0</v>
      </c>
    </row>
    <row r="247" spans="1:84" s="153" customFormat="1" x14ac:dyDescent="0.2">
      <c r="A247" s="249"/>
      <c r="B247" s="183"/>
      <c r="C247" s="182"/>
      <c r="D247" s="184"/>
      <c r="E247" s="257" t="str">
        <f>IF(D247="","",(VLOOKUP(O247,Parametre!$A$15:$B$21,2)))</f>
        <v/>
      </c>
      <c r="F247" s="197"/>
      <c r="G247" s="198"/>
      <c r="H247" s="199"/>
      <c r="I247" s="199"/>
      <c r="J247" s="198"/>
      <c r="K247" s="200"/>
      <c r="L247" s="251"/>
      <c r="M247" s="157"/>
      <c r="N247" s="60"/>
      <c r="O247" s="258" t="str">
        <f t="shared" si="180"/>
        <v/>
      </c>
      <c r="P247" s="259">
        <f t="shared" si="209"/>
        <v>0</v>
      </c>
      <c r="Q247" s="259">
        <f t="shared" si="210"/>
        <v>0</v>
      </c>
      <c r="R247" s="60"/>
      <c r="S247" s="260">
        <f t="shared" si="181"/>
        <v>0</v>
      </c>
      <c r="T247" s="261"/>
      <c r="U247" s="262">
        <f t="shared" si="182"/>
        <v>0</v>
      </c>
      <c r="V247" s="262">
        <f t="shared" si="183"/>
        <v>0</v>
      </c>
      <c r="W247" s="60"/>
      <c r="X247" s="263">
        <f t="shared" si="234"/>
        <v>0</v>
      </c>
      <c r="Y247" s="264">
        <f t="shared" si="235"/>
        <v>0</v>
      </c>
      <c r="Z247" s="265"/>
      <c r="AA247" s="263">
        <f t="shared" si="236"/>
        <v>0</v>
      </c>
      <c r="AB247" s="264">
        <f t="shared" si="237"/>
        <v>0</v>
      </c>
      <c r="AC247" s="60"/>
      <c r="AD247" s="60" t="str">
        <f>IF(A247="","",(VLOOKUP(O247,Parametre!$E$2:$F$8,2)))</f>
        <v/>
      </c>
      <c r="AE247" s="60"/>
      <c r="AF247" s="266">
        <f t="shared" si="211"/>
        <v>0</v>
      </c>
      <c r="AG247" s="267">
        <f t="shared" si="212"/>
        <v>0</v>
      </c>
      <c r="AH247" s="267">
        <f t="shared" si="184"/>
        <v>0</v>
      </c>
      <c r="AI247" s="267">
        <f t="shared" si="213"/>
        <v>0</v>
      </c>
      <c r="AJ247" s="268">
        <f t="shared" si="214"/>
        <v>0</v>
      </c>
      <c r="AK247" s="60"/>
      <c r="AL247" s="266">
        <f t="shared" si="233"/>
        <v>0</v>
      </c>
      <c r="AM247" s="267">
        <f t="shared" si="215"/>
        <v>0</v>
      </c>
      <c r="AN247" s="267">
        <f t="shared" si="216"/>
        <v>0</v>
      </c>
      <c r="AO247" s="267">
        <f t="shared" si="217"/>
        <v>0</v>
      </c>
      <c r="AP247" s="268">
        <f t="shared" si="218"/>
        <v>0</v>
      </c>
      <c r="AQ247" s="60"/>
      <c r="AR247" s="266">
        <f t="shared" si="219"/>
        <v>0</v>
      </c>
      <c r="AS247" s="60"/>
      <c r="AT247" s="269">
        <f t="shared" si="185"/>
        <v>0</v>
      </c>
      <c r="AU247" s="269">
        <f t="shared" si="186"/>
        <v>0</v>
      </c>
      <c r="AV247" s="269">
        <f t="shared" si="187"/>
        <v>0</v>
      </c>
      <c r="AW247" s="270">
        <f t="shared" si="188"/>
        <v>0</v>
      </c>
      <c r="AX247" s="270">
        <f t="shared" si="189"/>
        <v>0</v>
      </c>
      <c r="AY247" s="270">
        <f t="shared" si="190"/>
        <v>0</v>
      </c>
      <c r="AZ247" s="269">
        <f t="shared" si="191"/>
        <v>0</v>
      </c>
      <c r="BA247" s="269">
        <f t="shared" si="192"/>
        <v>0</v>
      </c>
      <c r="BB247" s="269">
        <f t="shared" si="193"/>
        <v>0</v>
      </c>
      <c r="BC247" s="270">
        <f t="shared" si="194"/>
        <v>0</v>
      </c>
      <c r="BD247" s="270">
        <f t="shared" si="195"/>
        <v>0</v>
      </c>
      <c r="BE247" s="270">
        <f t="shared" si="196"/>
        <v>0</v>
      </c>
      <c r="BF247" s="269">
        <f t="shared" si="220"/>
        <v>0</v>
      </c>
      <c r="BG247" s="269">
        <f t="shared" si="221"/>
        <v>0</v>
      </c>
      <c r="BH247" s="269">
        <f t="shared" si="222"/>
        <v>0</v>
      </c>
      <c r="BI247" s="269">
        <f t="shared" si="223"/>
        <v>0</v>
      </c>
      <c r="BJ247" s="269">
        <f t="shared" si="224"/>
        <v>0</v>
      </c>
      <c r="BK247" s="60"/>
      <c r="BL247" s="269">
        <f t="shared" si="197"/>
        <v>0</v>
      </c>
      <c r="BM247" s="269">
        <f t="shared" si="198"/>
        <v>0</v>
      </c>
      <c r="BN247" s="269">
        <f t="shared" si="199"/>
        <v>0</v>
      </c>
      <c r="BO247" s="270">
        <f t="shared" si="200"/>
        <v>0</v>
      </c>
      <c r="BP247" s="270">
        <f t="shared" si="201"/>
        <v>0</v>
      </c>
      <c r="BQ247" s="270">
        <f t="shared" si="202"/>
        <v>0</v>
      </c>
      <c r="BR247" s="269">
        <f t="shared" si="203"/>
        <v>0</v>
      </c>
      <c r="BS247" s="269">
        <f t="shared" si="204"/>
        <v>0</v>
      </c>
      <c r="BT247" s="269">
        <f t="shared" si="205"/>
        <v>0</v>
      </c>
      <c r="BU247" s="270">
        <f t="shared" si="206"/>
        <v>0</v>
      </c>
      <c r="BV247" s="270">
        <f t="shared" si="207"/>
        <v>0</v>
      </c>
      <c r="BW247" s="270">
        <f t="shared" si="208"/>
        <v>0</v>
      </c>
      <c r="BX247" s="269">
        <f t="shared" si="225"/>
        <v>0</v>
      </c>
      <c r="BY247" s="269">
        <f t="shared" si="226"/>
        <v>0</v>
      </c>
      <c r="BZ247" s="269">
        <f t="shared" si="227"/>
        <v>0</v>
      </c>
      <c r="CA247" s="269">
        <f t="shared" si="228"/>
        <v>0</v>
      </c>
      <c r="CB247" s="269">
        <f t="shared" si="229"/>
        <v>0</v>
      </c>
      <c r="CC247" s="60"/>
      <c r="CD247" s="271">
        <f t="shared" si="230"/>
        <v>0</v>
      </c>
      <c r="CE247" s="272">
        <f t="shared" si="231"/>
        <v>0</v>
      </c>
      <c r="CF247" s="273">
        <f t="shared" si="232"/>
        <v>0</v>
      </c>
    </row>
    <row r="248" spans="1:84" s="153" customFormat="1" x14ac:dyDescent="0.2">
      <c r="A248" s="249"/>
      <c r="B248" s="183"/>
      <c r="C248" s="182"/>
      <c r="D248" s="184"/>
      <c r="E248" s="257" t="str">
        <f>IF(D248="","",(VLOOKUP(O248,Parametre!$A$15:$B$21,2)))</f>
        <v/>
      </c>
      <c r="F248" s="197"/>
      <c r="G248" s="198"/>
      <c r="H248" s="199"/>
      <c r="I248" s="199"/>
      <c r="J248" s="198"/>
      <c r="K248" s="200"/>
      <c r="L248" s="251"/>
      <c r="M248" s="157"/>
      <c r="N248" s="60"/>
      <c r="O248" s="258" t="str">
        <f t="shared" si="180"/>
        <v/>
      </c>
      <c r="P248" s="259">
        <f t="shared" si="209"/>
        <v>0</v>
      </c>
      <c r="Q248" s="259">
        <f t="shared" si="210"/>
        <v>0</v>
      </c>
      <c r="R248" s="60"/>
      <c r="S248" s="260">
        <f t="shared" si="181"/>
        <v>0</v>
      </c>
      <c r="T248" s="261"/>
      <c r="U248" s="262">
        <f t="shared" si="182"/>
        <v>0</v>
      </c>
      <c r="V248" s="262">
        <f t="shared" si="183"/>
        <v>0</v>
      </c>
      <c r="W248" s="60"/>
      <c r="X248" s="263">
        <f t="shared" si="234"/>
        <v>0</v>
      </c>
      <c r="Y248" s="264">
        <f t="shared" si="235"/>
        <v>0</v>
      </c>
      <c r="Z248" s="265"/>
      <c r="AA248" s="263">
        <f t="shared" si="236"/>
        <v>0</v>
      </c>
      <c r="AB248" s="264">
        <f t="shared" si="237"/>
        <v>0</v>
      </c>
      <c r="AC248" s="60"/>
      <c r="AD248" s="60" t="str">
        <f>IF(A248="","",(VLOOKUP(O248,Parametre!$E$2:$F$8,2)))</f>
        <v/>
      </c>
      <c r="AE248" s="60"/>
      <c r="AF248" s="266">
        <f t="shared" si="211"/>
        <v>0</v>
      </c>
      <c r="AG248" s="267">
        <f t="shared" si="212"/>
        <v>0</v>
      </c>
      <c r="AH248" s="267">
        <f t="shared" si="184"/>
        <v>0</v>
      </c>
      <c r="AI248" s="267">
        <f t="shared" si="213"/>
        <v>0</v>
      </c>
      <c r="AJ248" s="268">
        <f t="shared" si="214"/>
        <v>0</v>
      </c>
      <c r="AK248" s="60"/>
      <c r="AL248" s="266">
        <f t="shared" si="233"/>
        <v>0</v>
      </c>
      <c r="AM248" s="267">
        <f t="shared" si="215"/>
        <v>0</v>
      </c>
      <c r="AN248" s="267">
        <f t="shared" si="216"/>
        <v>0</v>
      </c>
      <c r="AO248" s="267">
        <f t="shared" si="217"/>
        <v>0</v>
      </c>
      <c r="AP248" s="268">
        <f t="shared" si="218"/>
        <v>0</v>
      </c>
      <c r="AQ248" s="60"/>
      <c r="AR248" s="266">
        <f t="shared" si="219"/>
        <v>0</v>
      </c>
      <c r="AS248" s="60"/>
      <c r="AT248" s="269">
        <f t="shared" si="185"/>
        <v>0</v>
      </c>
      <c r="AU248" s="269">
        <f t="shared" si="186"/>
        <v>0</v>
      </c>
      <c r="AV248" s="269">
        <f t="shared" si="187"/>
        <v>0</v>
      </c>
      <c r="AW248" s="270">
        <f t="shared" si="188"/>
        <v>0</v>
      </c>
      <c r="AX248" s="270">
        <f t="shared" si="189"/>
        <v>0</v>
      </c>
      <c r="AY248" s="270">
        <f t="shared" si="190"/>
        <v>0</v>
      </c>
      <c r="AZ248" s="269">
        <f t="shared" si="191"/>
        <v>0</v>
      </c>
      <c r="BA248" s="269">
        <f t="shared" si="192"/>
        <v>0</v>
      </c>
      <c r="BB248" s="269">
        <f t="shared" si="193"/>
        <v>0</v>
      </c>
      <c r="BC248" s="270">
        <f t="shared" si="194"/>
        <v>0</v>
      </c>
      <c r="BD248" s="270">
        <f t="shared" si="195"/>
        <v>0</v>
      </c>
      <c r="BE248" s="270">
        <f t="shared" si="196"/>
        <v>0</v>
      </c>
      <c r="BF248" s="269">
        <f t="shared" si="220"/>
        <v>0</v>
      </c>
      <c r="BG248" s="269">
        <f t="shared" si="221"/>
        <v>0</v>
      </c>
      <c r="BH248" s="269">
        <f t="shared" si="222"/>
        <v>0</v>
      </c>
      <c r="BI248" s="269">
        <f t="shared" si="223"/>
        <v>0</v>
      </c>
      <c r="BJ248" s="269">
        <f t="shared" si="224"/>
        <v>0</v>
      </c>
      <c r="BK248" s="60"/>
      <c r="BL248" s="269">
        <f t="shared" si="197"/>
        <v>0</v>
      </c>
      <c r="BM248" s="269">
        <f t="shared" si="198"/>
        <v>0</v>
      </c>
      <c r="BN248" s="269">
        <f t="shared" si="199"/>
        <v>0</v>
      </c>
      <c r="BO248" s="270">
        <f t="shared" si="200"/>
        <v>0</v>
      </c>
      <c r="BP248" s="270">
        <f t="shared" si="201"/>
        <v>0</v>
      </c>
      <c r="BQ248" s="270">
        <f t="shared" si="202"/>
        <v>0</v>
      </c>
      <c r="BR248" s="269">
        <f t="shared" si="203"/>
        <v>0</v>
      </c>
      <c r="BS248" s="269">
        <f t="shared" si="204"/>
        <v>0</v>
      </c>
      <c r="BT248" s="269">
        <f t="shared" si="205"/>
        <v>0</v>
      </c>
      <c r="BU248" s="270">
        <f t="shared" si="206"/>
        <v>0</v>
      </c>
      <c r="BV248" s="270">
        <f t="shared" si="207"/>
        <v>0</v>
      </c>
      <c r="BW248" s="270">
        <f t="shared" si="208"/>
        <v>0</v>
      </c>
      <c r="BX248" s="269">
        <f t="shared" si="225"/>
        <v>0</v>
      </c>
      <c r="BY248" s="269">
        <f t="shared" si="226"/>
        <v>0</v>
      </c>
      <c r="BZ248" s="269">
        <f t="shared" si="227"/>
        <v>0</v>
      </c>
      <c r="CA248" s="269">
        <f t="shared" si="228"/>
        <v>0</v>
      </c>
      <c r="CB248" s="269">
        <f t="shared" si="229"/>
        <v>0</v>
      </c>
      <c r="CC248" s="60"/>
      <c r="CD248" s="271">
        <f t="shared" si="230"/>
        <v>0</v>
      </c>
      <c r="CE248" s="272">
        <f t="shared" si="231"/>
        <v>0</v>
      </c>
      <c r="CF248" s="273">
        <f t="shared" si="232"/>
        <v>0</v>
      </c>
    </row>
    <row r="249" spans="1:84" s="153" customFormat="1" x14ac:dyDescent="0.2">
      <c r="A249" s="249"/>
      <c r="B249" s="183"/>
      <c r="C249" s="182"/>
      <c r="D249" s="184"/>
      <c r="E249" s="257" t="str">
        <f>IF(D249="","",(VLOOKUP(O249,Parametre!$A$15:$B$21,2)))</f>
        <v/>
      </c>
      <c r="F249" s="197"/>
      <c r="G249" s="198"/>
      <c r="H249" s="199"/>
      <c r="I249" s="199"/>
      <c r="J249" s="198"/>
      <c r="K249" s="200"/>
      <c r="L249" s="251"/>
      <c r="M249" s="157" t="s">
        <v>56</v>
      </c>
      <c r="N249" s="60"/>
      <c r="O249" s="258" t="str">
        <f t="shared" si="180"/>
        <v/>
      </c>
      <c r="P249" s="259">
        <f t="shared" si="209"/>
        <v>0</v>
      </c>
      <c r="Q249" s="259">
        <f t="shared" si="210"/>
        <v>0</v>
      </c>
      <c r="R249" s="60"/>
      <c r="S249" s="260">
        <f t="shared" si="181"/>
        <v>0</v>
      </c>
      <c r="T249" s="261"/>
      <c r="U249" s="262">
        <f t="shared" si="182"/>
        <v>0</v>
      </c>
      <c r="V249" s="262">
        <f t="shared" si="183"/>
        <v>0</v>
      </c>
      <c r="W249" s="60"/>
      <c r="X249" s="263">
        <f t="shared" si="234"/>
        <v>0</v>
      </c>
      <c r="Y249" s="264">
        <f t="shared" si="235"/>
        <v>0</v>
      </c>
      <c r="Z249" s="265"/>
      <c r="AA249" s="263">
        <f t="shared" si="236"/>
        <v>0</v>
      </c>
      <c r="AB249" s="264">
        <f t="shared" si="237"/>
        <v>0</v>
      </c>
      <c r="AC249" s="60"/>
      <c r="AD249" s="60" t="str">
        <f>IF(A249="","",(VLOOKUP(O249,Parametre!$E$2:$F$8,2)))</f>
        <v/>
      </c>
      <c r="AE249" s="60"/>
      <c r="AF249" s="266">
        <f t="shared" si="211"/>
        <v>0</v>
      </c>
      <c r="AG249" s="267">
        <f t="shared" si="212"/>
        <v>0</v>
      </c>
      <c r="AH249" s="267">
        <f t="shared" si="184"/>
        <v>0</v>
      </c>
      <c r="AI249" s="267">
        <f t="shared" si="213"/>
        <v>0</v>
      </c>
      <c r="AJ249" s="268">
        <f t="shared" si="214"/>
        <v>0</v>
      </c>
      <c r="AK249" s="60"/>
      <c r="AL249" s="266">
        <f t="shared" si="233"/>
        <v>0</v>
      </c>
      <c r="AM249" s="267">
        <f t="shared" si="215"/>
        <v>0</v>
      </c>
      <c r="AN249" s="267">
        <f t="shared" si="216"/>
        <v>0</v>
      </c>
      <c r="AO249" s="267">
        <f t="shared" si="217"/>
        <v>0</v>
      </c>
      <c r="AP249" s="268">
        <f t="shared" si="218"/>
        <v>0</v>
      </c>
      <c r="AQ249" s="60"/>
      <c r="AR249" s="266">
        <f t="shared" si="219"/>
        <v>0</v>
      </c>
      <c r="AS249" s="60"/>
      <c r="AT249" s="269">
        <f t="shared" si="185"/>
        <v>0</v>
      </c>
      <c r="AU249" s="269">
        <f t="shared" si="186"/>
        <v>0</v>
      </c>
      <c r="AV249" s="269">
        <f t="shared" si="187"/>
        <v>0</v>
      </c>
      <c r="AW249" s="270">
        <f t="shared" si="188"/>
        <v>0</v>
      </c>
      <c r="AX249" s="270">
        <f t="shared" si="189"/>
        <v>0</v>
      </c>
      <c r="AY249" s="270">
        <f t="shared" si="190"/>
        <v>0</v>
      </c>
      <c r="AZ249" s="269">
        <f t="shared" si="191"/>
        <v>0</v>
      </c>
      <c r="BA249" s="269">
        <f t="shared" si="192"/>
        <v>0</v>
      </c>
      <c r="BB249" s="269">
        <f t="shared" si="193"/>
        <v>0</v>
      </c>
      <c r="BC249" s="270">
        <f t="shared" si="194"/>
        <v>0</v>
      </c>
      <c r="BD249" s="270">
        <f t="shared" si="195"/>
        <v>0</v>
      </c>
      <c r="BE249" s="270">
        <f t="shared" si="196"/>
        <v>0</v>
      </c>
      <c r="BF249" s="269">
        <f t="shared" si="220"/>
        <v>0</v>
      </c>
      <c r="BG249" s="269">
        <f t="shared" si="221"/>
        <v>0</v>
      </c>
      <c r="BH249" s="269">
        <f t="shared" si="222"/>
        <v>0</v>
      </c>
      <c r="BI249" s="269">
        <f t="shared" si="223"/>
        <v>0</v>
      </c>
      <c r="BJ249" s="269">
        <f t="shared" si="224"/>
        <v>0</v>
      </c>
      <c r="BK249" s="60"/>
      <c r="BL249" s="269">
        <f t="shared" si="197"/>
        <v>0</v>
      </c>
      <c r="BM249" s="269">
        <f t="shared" si="198"/>
        <v>0</v>
      </c>
      <c r="BN249" s="269">
        <f t="shared" si="199"/>
        <v>0</v>
      </c>
      <c r="BO249" s="270">
        <f t="shared" si="200"/>
        <v>0</v>
      </c>
      <c r="BP249" s="270">
        <f t="shared" si="201"/>
        <v>0</v>
      </c>
      <c r="BQ249" s="270">
        <f t="shared" si="202"/>
        <v>0</v>
      </c>
      <c r="BR249" s="269">
        <f t="shared" si="203"/>
        <v>0</v>
      </c>
      <c r="BS249" s="269">
        <f t="shared" si="204"/>
        <v>0</v>
      </c>
      <c r="BT249" s="269">
        <f t="shared" si="205"/>
        <v>0</v>
      </c>
      <c r="BU249" s="270">
        <f t="shared" si="206"/>
        <v>0</v>
      </c>
      <c r="BV249" s="270">
        <f t="shared" si="207"/>
        <v>0</v>
      </c>
      <c r="BW249" s="270">
        <f t="shared" si="208"/>
        <v>0</v>
      </c>
      <c r="BX249" s="269">
        <f t="shared" si="225"/>
        <v>0</v>
      </c>
      <c r="BY249" s="269">
        <f t="shared" si="226"/>
        <v>0</v>
      </c>
      <c r="BZ249" s="269">
        <f t="shared" si="227"/>
        <v>0</v>
      </c>
      <c r="CA249" s="269">
        <f t="shared" si="228"/>
        <v>0</v>
      </c>
      <c r="CB249" s="269">
        <f t="shared" si="229"/>
        <v>0</v>
      </c>
      <c r="CC249" s="60"/>
      <c r="CD249" s="271">
        <f t="shared" si="230"/>
        <v>0</v>
      </c>
      <c r="CE249" s="272">
        <f t="shared" si="231"/>
        <v>0</v>
      </c>
      <c r="CF249" s="273">
        <f t="shared" si="232"/>
        <v>0</v>
      </c>
    </row>
    <row r="250" spans="1:84" s="153" customFormat="1" x14ac:dyDescent="0.2">
      <c r="A250" s="249"/>
      <c r="B250" s="183"/>
      <c r="C250" s="182"/>
      <c r="D250" s="184"/>
      <c r="E250" s="257" t="str">
        <f>IF(D250="","",(VLOOKUP(O250,Parametre!$A$15:$B$21,2)))</f>
        <v/>
      </c>
      <c r="F250" s="197"/>
      <c r="G250" s="198"/>
      <c r="H250" s="199"/>
      <c r="I250" s="199"/>
      <c r="J250" s="198"/>
      <c r="K250" s="200"/>
      <c r="L250" s="251"/>
      <c r="M250" s="157" t="s">
        <v>57</v>
      </c>
      <c r="N250" s="60"/>
      <c r="O250" s="258" t="str">
        <f t="shared" si="180"/>
        <v/>
      </c>
      <c r="P250" s="259">
        <f t="shared" si="209"/>
        <v>0</v>
      </c>
      <c r="Q250" s="259">
        <f t="shared" si="210"/>
        <v>0</v>
      </c>
      <c r="R250" s="60"/>
      <c r="S250" s="260">
        <f t="shared" si="181"/>
        <v>0</v>
      </c>
      <c r="T250" s="261"/>
      <c r="U250" s="262">
        <f t="shared" si="182"/>
        <v>0</v>
      </c>
      <c r="V250" s="262">
        <f t="shared" si="183"/>
        <v>0</v>
      </c>
      <c r="W250" s="60"/>
      <c r="X250" s="263">
        <f t="shared" si="234"/>
        <v>0</v>
      </c>
      <c r="Y250" s="264">
        <f t="shared" si="235"/>
        <v>0</v>
      </c>
      <c r="Z250" s="265"/>
      <c r="AA250" s="263">
        <f t="shared" si="236"/>
        <v>0</v>
      </c>
      <c r="AB250" s="264">
        <f t="shared" si="237"/>
        <v>0</v>
      </c>
      <c r="AC250" s="60"/>
      <c r="AD250" s="60" t="str">
        <f>IF(A250="","",(VLOOKUP(O250,Parametre!$E$2:$F$8,2)))</f>
        <v/>
      </c>
      <c r="AE250" s="60"/>
      <c r="AF250" s="266">
        <f t="shared" si="211"/>
        <v>0</v>
      </c>
      <c r="AG250" s="267">
        <f t="shared" si="212"/>
        <v>0</v>
      </c>
      <c r="AH250" s="267">
        <f t="shared" si="184"/>
        <v>0</v>
      </c>
      <c r="AI250" s="267">
        <f t="shared" si="213"/>
        <v>0</v>
      </c>
      <c r="AJ250" s="268">
        <f t="shared" si="214"/>
        <v>0</v>
      </c>
      <c r="AK250" s="60"/>
      <c r="AL250" s="266">
        <f t="shared" si="233"/>
        <v>0</v>
      </c>
      <c r="AM250" s="267">
        <f t="shared" si="215"/>
        <v>0</v>
      </c>
      <c r="AN250" s="267">
        <f t="shared" si="216"/>
        <v>0</v>
      </c>
      <c r="AO250" s="267">
        <f t="shared" si="217"/>
        <v>0</v>
      </c>
      <c r="AP250" s="268">
        <f t="shared" si="218"/>
        <v>0</v>
      </c>
      <c r="AQ250" s="60"/>
      <c r="AR250" s="266">
        <f t="shared" si="219"/>
        <v>0</v>
      </c>
      <c r="AS250" s="60"/>
      <c r="AT250" s="269">
        <f t="shared" si="185"/>
        <v>0</v>
      </c>
      <c r="AU250" s="269">
        <f t="shared" si="186"/>
        <v>0</v>
      </c>
      <c r="AV250" s="269">
        <f t="shared" si="187"/>
        <v>0</v>
      </c>
      <c r="AW250" s="270">
        <f t="shared" si="188"/>
        <v>0</v>
      </c>
      <c r="AX250" s="270">
        <f t="shared" si="189"/>
        <v>0</v>
      </c>
      <c r="AY250" s="270">
        <f t="shared" si="190"/>
        <v>0</v>
      </c>
      <c r="AZ250" s="269">
        <f t="shared" si="191"/>
        <v>0</v>
      </c>
      <c r="BA250" s="269">
        <f t="shared" si="192"/>
        <v>0</v>
      </c>
      <c r="BB250" s="269">
        <f t="shared" si="193"/>
        <v>0</v>
      </c>
      <c r="BC250" s="270">
        <f t="shared" si="194"/>
        <v>0</v>
      </c>
      <c r="BD250" s="270">
        <f t="shared" si="195"/>
        <v>0</v>
      </c>
      <c r="BE250" s="270">
        <f t="shared" si="196"/>
        <v>0</v>
      </c>
      <c r="BF250" s="269">
        <f t="shared" si="220"/>
        <v>0</v>
      </c>
      <c r="BG250" s="269">
        <f t="shared" si="221"/>
        <v>0</v>
      </c>
      <c r="BH250" s="269">
        <f t="shared" si="222"/>
        <v>0</v>
      </c>
      <c r="BI250" s="269">
        <f t="shared" si="223"/>
        <v>0</v>
      </c>
      <c r="BJ250" s="269">
        <f t="shared" si="224"/>
        <v>0</v>
      </c>
      <c r="BK250" s="60"/>
      <c r="BL250" s="269">
        <f t="shared" si="197"/>
        <v>0</v>
      </c>
      <c r="BM250" s="269">
        <f t="shared" si="198"/>
        <v>0</v>
      </c>
      <c r="BN250" s="269">
        <f t="shared" si="199"/>
        <v>0</v>
      </c>
      <c r="BO250" s="270">
        <f t="shared" si="200"/>
        <v>0</v>
      </c>
      <c r="BP250" s="270">
        <f t="shared" si="201"/>
        <v>0</v>
      </c>
      <c r="BQ250" s="270">
        <f t="shared" si="202"/>
        <v>0</v>
      </c>
      <c r="BR250" s="269">
        <f t="shared" si="203"/>
        <v>0</v>
      </c>
      <c r="BS250" s="269">
        <f t="shared" si="204"/>
        <v>0</v>
      </c>
      <c r="BT250" s="269">
        <f t="shared" si="205"/>
        <v>0</v>
      </c>
      <c r="BU250" s="270">
        <f t="shared" si="206"/>
        <v>0</v>
      </c>
      <c r="BV250" s="270">
        <f t="shared" si="207"/>
        <v>0</v>
      </c>
      <c r="BW250" s="270">
        <f t="shared" si="208"/>
        <v>0</v>
      </c>
      <c r="BX250" s="269">
        <f t="shared" si="225"/>
        <v>0</v>
      </c>
      <c r="BY250" s="269">
        <f t="shared" si="226"/>
        <v>0</v>
      </c>
      <c r="BZ250" s="269">
        <f t="shared" si="227"/>
        <v>0</v>
      </c>
      <c r="CA250" s="269">
        <f t="shared" si="228"/>
        <v>0</v>
      </c>
      <c r="CB250" s="269">
        <f t="shared" si="229"/>
        <v>0</v>
      </c>
      <c r="CC250" s="60"/>
      <c r="CD250" s="271">
        <f t="shared" si="230"/>
        <v>0</v>
      </c>
      <c r="CE250" s="272">
        <f t="shared" si="231"/>
        <v>0</v>
      </c>
      <c r="CF250" s="273">
        <f t="shared" si="232"/>
        <v>0</v>
      </c>
    </row>
    <row r="251" spans="1:84" s="153" customFormat="1" x14ac:dyDescent="0.2">
      <c r="A251" s="249"/>
      <c r="B251" s="183"/>
      <c r="C251" s="182"/>
      <c r="D251" s="184"/>
      <c r="E251" s="257" t="str">
        <f>IF(D251="","",(VLOOKUP(O251,Parametre!$A$15:$B$21,2)))</f>
        <v/>
      </c>
      <c r="F251" s="197"/>
      <c r="G251" s="198"/>
      <c r="H251" s="199"/>
      <c r="I251" s="199"/>
      <c r="J251" s="198"/>
      <c r="K251" s="200"/>
      <c r="L251" s="251"/>
      <c r="M251" s="157" t="s">
        <v>58</v>
      </c>
      <c r="N251" s="60"/>
      <c r="O251" s="258" t="str">
        <f t="shared" si="180"/>
        <v/>
      </c>
      <c r="P251" s="259">
        <f t="shared" si="209"/>
        <v>0</v>
      </c>
      <c r="Q251" s="259">
        <f t="shared" si="210"/>
        <v>0</v>
      </c>
      <c r="R251" s="60"/>
      <c r="S251" s="260">
        <f t="shared" si="181"/>
        <v>0</v>
      </c>
      <c r="T251" s="261"/>
      <c r="U251" s="262">
        <f t="shared" si="182"/>
        <v>0</v>
      </c>
      <c r="V251" s="262">
        <f t="shared" si="183"/>
        <v>0</v>
      </c>
      <c r="W251" s="60"/>
      <c r="X251" s="263">
        <f t="shared" si="234"/>
        <v>0</v>
      </c>
      <c r="Y251" s="264">
        <f t="shared" si="235"/>
        <v>0</v>
      </c>
      <c r="Z251" s="265"/>
      <c r="AA251" s="263">
        <f t="shared" si="236"/>
        <v>0</v>
      </c>
      <c r="AB251" s="264">
        <f t="shared" si="237"/>
        <v>0</v>
      </c>
      <c r="AC251" s="60"/>
      <c r="AD251" s="60" t="str">
        <f>IF(A251="","",(VLOOKUP(O251,Parametre!$E$2:$F$8,2)))</f>
        <v/>
      </c>
      <c r="AE251" s="60"/>
      <c r="AF251" s="266">
        <f t="shared" si="211"/>
        <v>0</v>
      </c>
      <c r="AG251" s="267">
        <f t="shared" si="212"/>
        <v>0</v>
      </c>
      <c r="AH251" s="267">
        <f t="shared" si="184"/>
        <v>0</v>
      </c>
      <c r="AI251" s="267">
        <f t="shared" si="213"/>
        <v>0</v>
      </c>
      <c r="AJ251" s="268">
        <f t="shared" si="214"/>
        <v>0</v>
      </c>
      <c r="AK251" s="60"/>
      <c r="AL251" s="266">
        <f t="shared" si="233"/>
        <v>0</v>
      </c>
      <c r="AM251" s="267">
        <f t="shared" si="215"/>
        <v>0</v>
      </c>
      <c r="AN251" s="267">
        <f t="shared" si="216"/>
        <v>0</v>
      </c>
      <c r="AO251" s="267">
        <f t="shared" si="217"/>
        <v>0</v>
      </c>
      <c r="AP251" s="268">
        <f t="shared" si="218"/>
        <v>0</v>
      </c>
      <c r="AQ251" s="60"/>
      <c r="AR251" s="266">
        <f t="shared" si="219"/>
        <v>0</v>
      </c>
      <c r="AS251" s="60"/>
      <c r="AT251" s="269">
        <f t="shared" si="185"/>
        <v>0</v>
      </c>
      <c r="AU251" s="269">
        <f t="shared" si="186"/>
        <v>0</v>
      </c>
      <c r="AV251" s="269">
        <f t="shared" si="187"/>
        <v>0</v>
      </c>
      <c r="AW251" s="270">
        <f t="shared" si="188"/>
        <v>0</v>
      </c>
      <c r="AX251" s="270">
        <f t="shared" si="189"/>
        <v>0</v>
      </c>
      <c r="AY251" s="270">
        <f t="shared" si="190"/>
        <v>0</v>
      </c>
      <c r="AZ251" s="269">
        <f t="shared" si="191"/>
        <v>0</v>
      </c>
      <c r="BA251" s="269">
        <f t="shared" si="192"/>
        <v>0</v>
      </c>
      <c r="BB251" s="269">
        <f t="shared" si="193"/>
        <v>0</v>
      </c>
      <c r="BC251" s="270">
        <f t="shared" si="194"/>
        <v>0</v>
      </c>
      <c r="BD251" s="270">
        <f t="shared" si="195"/>
        <v>0</v>
      </c>
      <c r="BE251" s="270">
        <f t="shared" si="196"/>
        <v>0</v>
      </c>
      <c r="BF251" s="269">
        <f t="shared" si="220"/>
        <v>0</v>
      </c>
      <c r="BG251" s="269">
        <f t="shared" si="221"/>
        <v>0</v>
      </c>
      <c r="BH251" s="269">
        <f t="shared" si="222"/>
        <v>0</v>
      </c>
      <c r="BI251" s="269">
        <f t="shared" si="223"/>
        <v>0</v>
      </c>
      <c r="BJ251" s="269">
        <f t="shared" si="224"/>
        <v>0</v>
      </c>
      <c r="BK251" s="60"/>
      <c r="BL251" s="269">
        <f t="shared" si="197"/>
        <v>0</v>
      </c>
      <c r="BM251" s="269">
        <f t="shared" si="198"/>
        <v>0</v>
      </c>
      <c r="BN251" s="269">
        <f t="shared" si="199"/>
        <v>0</v>
      </c>
      <c r="BO251" s="270">
        <f t="shared" si="200"/>
        <v>0</v>
      </c>
      <c r="BP251" s="270">
        <f t="shared" si="201"/>
        <v>0</v>
      </c>
      <c r="BQ251" s="270">
        <f t="shared" si="202"/>
        <v>0</v>
      </c>
      <c r="BR251" s="269">
        <f t="shared" si="203"/>
        <v>0</v>
      </c>
      <c r="BS251" s="269">
        <f t="shared" si="204"/>
        <v>0</v>
      </c>
      <c r="BT251" s="269">
        <f t="shared" si="205"/>
        <v>0</v>
      </c>
      <c r="BU251" s="270">
        <f t="shared" si="206"/>
        <v>0</v>
      </c>
      <c r="BV251" s="270">
        <f t="shared" si="207"/>
        <v>0</v>
      </c>
      <c r="BW251" s="270">
        <f t="shared" si="208"/>
        <v>0</v>
      </c>
      <c r="BX251" s="269">
        <f t="shared" si="225"/>
        <v>0</v>
      </c>
      <c r="BY251" s="269">
        <f t="shared" si="226"/>
        <v>0</v>
      </c>
      <c r="BZ251" s="269">
        <f t="shared" si="227"/>
        <v>0</v>
      </c>
      <c r="CA251" s="269">
        <f t="shared" si="228"/>
        <v>0</v>
      </c>
      <c r="CB251" s="269">
        <f t="shared" si="229"/>
        <v>0</v>
      </c>
      <c r="CC251" s="60"/>
      <c r="CD251" s="271">
        <f t="shared" si="230"/>
        <v>0</v>
      </c>
      <c r="CE251" s="272">
        <f t="shared" si="231"/>
        <v>0</v>
      </c>
      <c r="CF251" s="273">
        <f t="shared" si="232"/>
        <v>0</v>
      </c>
    </row>
    <row r="252" spans="1:84" s="153" customFormat="1" x14ac:dyDescent="0.2">
      <c r="A252" s="249"/>
      <c r="B252" s="183"/>
      <c r="C252" s="182"/>
      <c r="D252" s="184"/>
      <c r="E252" s="257" t="str">
        <f>IF(D252="","",(VLOOKUP(O252,Parametre!$A$15:$B$21,2)))</f>
        <v/>
      </c>
      <c r="F252" s="197"/>
      <c r="G252" s="198"/>
      <c r="H252" s="199"/>
      <c r="I252" s="199"/>
      <c r="J252" s="198"/>
      <c r="K252" s="200"/>
      <c r="L252" s="251"/>
      <c r="M252" s="157" t="s">
        <v>59</v>
      </c>
      <c r="N252" s="60"/>
      <c r="O252" s="258" t="str">
        <f t="shared" si="180"/>
        <v/>
      </c>
      <c r="P252" s="259">
        <f t="shared" si="209"/>
        <v>0</v>
      </c>
      <c r="Q252" s="259">
        <f t="shared" si="210"/>
        <v>0</v>
      </c>
      <c r="R252" s="60"/>
      <c r="S252" s="260">
        <f t="shared" si="181"/>
        <v>0</v>
      </c>
      <c r="T252" s="261"/>
      <c r="U252" s="262">
        <f t="shared" si="182"/>
        <v>0</v>
      </c>
      <c r="V252" s="262">
        <f t="shared" si="183"/>
        <v>0</v>
      </c>
      <c r="W252" s="60"/>
      <c r="X252" s="263">
        <f t="shared" si="234"/>
        <v>0</v>
      </c>
      <c r="Y252" s="264">
        <f t="shared" si="235"/>
        <v>0</v>
      </c>
      <c r="Z252" s="265"/>
      <c r="AA252" s="263">
        <f t="shared" si="236"/>
        <v>0</v>
      </c>
      <c r="AB252" s="264">
        <f t="shared" si="237"/>
        <v>0</v>
      </c>
      <c r="AC252" s="60"/>
      <c r="AD252" s="60" t="str">
        <f>IF(A252="","",(VLOOKUP(O252,Parametre!$E$2:$F$8,2)))</f>
        <v/>
      </c>
      <c r="AE252" s="60"/>
      <c r="AF252" s="266">
        <f t="shared" si="211"/>
        <v>0</v>
      </c>
      <c r="AG252" s="267">
        <f t="shared" si="212"/>
        <v>0</v>
      </c>
      <c r="AH252" s="267">
        <f t="shared" si="184"/>
        <v>0</v>
      </c>
      <c r="AI252" s="267">
        <f t="shared" si="213"/>
        <v>0</v>
      </c>
      <c r="AJ252" s="268">
        <f t="shared" si="214"/>
        <v>0</v>
      </c>
      <c r="AK252" s="60"/>
      <c r="AL252" s="266">
        <f t="shared" si="233"/>
        <v>0</v>
      </c>
      <c r="AM252" s="267">
        <f t="shared" si="215"/>
        <v>0</v>
      </c>
      <c r="AN252" s="267">
        <f t="shared" si="216"/>
        <v>0</v>
      </c>
      <c r="AO252" s="267">
        <f t="shared" si="217"/>
        <v>0</v>
      </c>
      <c r="AP252" s="268">
        <f t="shared" si="218"/>
        <v>0</v>
      </c>
      <c r="AQ252" s="60"/>
      <c r="AR252" s="266">
        <f t="shared" si="219"/>
        <v>0</v>
      </c>
      <c r="AS252" s="60"/>
      <c r="AT252" s="269">
        <f t="shared" si="185"/>
        <v>0</v>
      </c>
      <c r="AU252" s="269">
        <f t="shared" si="186"/>
        <v>0</v>
      </c>
      <c r="AV252" s="269">
        <f t="shared" si="187"/>
        <v>0</v>
      </c>
      <c r="AW252" s="270">
        <f t="shared" si="188"/>
        <v>0</v>
      </c>
      <c r="AX252" s="270">
        <f t="shared" si="189"/>
        <v>0</v>
      </c>
      <c r="AY252" s="270">
        <f t="shared" si="190"/>
        <v>0</v>
      </c>
      <c r="AZ252" s="269">
        <f t="shared" si="191"/>
        <v>0</v>
      </c>
      <c r="BA252" s="269">
        <f t="shared" si="192"/>
        <v>0</v>
      </c>
      <c r="BB252" s="269">
        <f t="shared" si="193"/>
        <v>0</v>
      </c>
      <c r="BC252" s="270">
        <f t="shared" si="194"/>
        <v>0</v>
      </c>
      <c r="BD252" s="270">
        <f t="shared" si="195"/>
        <v>0</v>
      </c>
      <c r="BE252" s="270">
        <f t="shared" si="196"/>
        <v>0</v>
      </c>
      <c r="BF252" s="269">
        <f t="shared" si="220"/>
        <v>0</v>
      </c>
      <c r="BG252" s="269">
        <f t="shared" si="221"/>
        <v>0</v>
      </c>
      <c r="BH252" s="269">
        <f t="shared" si="222"/>
        <v>0</v>
      </c>
      <c r="BI252" s="269">
        <f t="shared" si="223"/>
        <v>0</v>
      </c>
      <c r="BJ252" s="269">
        <f t="shared" si="224"/>
        <v>0</v>
      </c>
      <c r="BK252" s="60"/>
      <c r="BL252" s="269">
        <f t="shared" si="197"/>
        <v>0</v>
      </c>
      <c r="BM252" s="269">
        <f t="shared" si="198"/>
        <v>0</v>
      </c>
      <c r="BN252" s="269">
        <f t="shared" si="199"/>
        <v>0</v>
      </c>
      <c r="BO252" s="270">
        <f t="shared" si="200"/>
        <v>0</v>
      </c>
      <c r="BP252" s="270">
        <f t="shared" si="201"/>
        <v>0</v>
      </c>
      <c r="BQ252" s="270">
        <f t="shared" si="202"/>
        <v>0</v>
      </c>
      <c r="BR252" s="269">
        <f t="shared" si="203"/>
        <v>0</v>
      </c>
      <c r="BS252" s="269">
        <f t="shared" si="204"/>
        <v>0</v>
      </c>
      <c r="BT252" s="269">
        <f t="shared" si="205"/>
        <v>0</v>
      </c>
      <c r="BU252" s="270">
        <f t="shared" si="206"/>
        <v>0</v>
      </c>
      <c r="BV252" s="270">
        <f t="shared" si="207"/>
        <v>0</v>
      </c>
      <c r="BW252" s="270">
        <f t="shared" si="208"/>
        <v>0</v>
      </c>
      <c r="BX252" s="269">
        <f t="shared" si="225"/>
        <v>0</v>
      </c>
      <c r="BY252" s="269">
        <f t="shared" si="226"/>
        <v>0</v>
      </c>
      <c r="BZ252" s="269">
        <f t="shared" si="227"/>
        <v>0</v>
      </c>
      <c r="CA252" s="269">
        <f t="shared" si="228"/>
        <v>0</v>
      </c>
      <c r="CB252" s="269">
        <f t="shared" si="229"/>
        <v>0</v>
      </c>
      <c r="CC252" s="60"/>
      <c r="CD252" s="271">
        <f t="shared" si="230"/>
        <v>0</v>
      </c>
      <c r="CE252" s="272">
        <f t="shared" si="231"/>
        <v>0</v>
      </c>
      <c r="CF252" s="273">
        <f t="shared" si="232"/>
        <v>0</v>
      </c>
    </row>
    <row r="253" spans="1:84" s="153" customFormat="1" x14ac:dyDescent="0.2">
      <c r="A253" s="249"/>
      <c r="B253" s="183"/>
      <c r="C253" s="182"/>
      <c r="D253" s="184"/>
      <c r="E253" s="257" t="str">
        <f>IF(D253="","",(VLOOKUP(O253,Parametre!$A$15:$B$21,2)))</f>
        <v/>
      </c>
      <c r="F253" s="197"/>
      <c r="G253" s="198"/>
      <c r="H253" s="199"/>
      <c r="I253" s="199"/>
      <c r="J253" s="198"/>
      <c r="K253" s="200"/>
      <c r="L253" s="251"/>
      <c r="M253" s="157" t="s">
        <v>60</v>
      </c>
      <c r="N253" s="60"/>
      <c r="O253" s="258" t="str">
        <f t="shared" si="180"/>
        <v/>
      </c>
      <c r="P253" s="259">
        <f t="shared" si="209"/>
        <v>0</v>
      </c>
      <c r="Q253" s="259">
        <f t="shared" si="210"/>
        <v>0</v>
      </c>
      <c r="R253" s="60"/>
      <c r="S253" s="260">
        <f t="shared" si="181"/>
        <v>0</v>
      </c>
      <c r="T253" s="261"/>
      <c r="U253" s="262">
        <f t="shared" si="182"/>
        <v>0</v>
      </c>
      <c r="V253" s="262">
        <f t="shared" si="183"/>
        <v>0</v>
      </c>
      <c r="W253" s="60"/>
      <c r="X253" s="263">
        <f t="shared" si="234"/>
        <v>0</v>
      </c>
      <c r="Y253" s="264">
        <f t="shared" si="235"/>
        <v>0</v>
      </c>
      <c r="Z253" s="265"/>
      <c r="AA253" s="263">
        <f t="shared" si="236"/>
        <v>0</v>
      </c>
      <c r="AB253" s="264">
        <f t="shared" si="237"/>
        <v>0</v>
      </c>
      <c r="AC253" s="60"/>
      <c r="AD253" s="60" t="str">
        <f>IF(A253="","",(VLOOKUP(O253,Parametre!$E$2:$F$8,2)))</f>
        <v/>
      </c>
      <c r="AE253" s="60"/>
      <c r="AF253" s="266">
        <f t="shared" si="211"/>
        <v>0</v>
      </c>
      <c r="AG253" s="267">
        <f t="shared" si="212"/>
        <v>0</v>
      </c>
      <c r="AH253" s="267">
        <f t="shared" si="184"/>
        <v>0</v>
      </c>
      <c r="AI253" s="267">
        <f t="shared" si="213"/>
        <v>0</v>
      </c>
      <c r="AJ253" s="268">
        <f t="shared" si="214"/>
        <v>0</v>
      </c>
      <c r="AK253" s="60"/>
      <c r="AL253" s="266">
        <f t="shared" si="233"/>
        <v>0</v>
      </c>
      <c r="AM253" s="267">
        <f t="shared" si="215"/>
        <v>0</v>
      </c>
      <c r="AN253" s="267">
        <f t="shared" si="216"/>
        <v>0</v>
      </c>
      <c r="AO253" s="267">
        <f t="shared" si="217"/>
        <v>0</v>
      </c>
      <c r="AP253" s="268">
        <f t="shared" si="218"/>
        <v>0</v>
      </c>
      <c r="AQ253" s="60"/>
      <c r="AR253" s="266">
        <f t="shared" si="219"/>
        <v>0</v>
      </c>
      <c r="AS253" s="60"/>
      <c r="AT253" s="269">
        <f t="shared" si="185"/>
        <v>0</v>
      </c>
      <c r="AU253" s="269">
        <f t="shared" si="186"/>
        <v>0</v>
      </c>
      <c r="AV253" s="269">
        <f t="shared" si="187"/>
        <v>0</v>
      </c>
      <c r="AW253" s="270">
        <f t="shared" si="188"/>
        <v>0</v>
      </c>
      <c r="AX253" s="270">
        <f t="shared" si="189"/>
        <v>0</v>
      </c>
      <c r="AY253" s="270">
        <f t="shared" si="190"/>
        <v>0</v>
      </c>
      <c r="AZ253" s="269">
        <f t="shared" si="191"/>
        <v>0</v>
      </c>
      <c r="BA253" s="269">
        <f t="shared" si="192"/>
        <v>0</v>
      </c>
      <c r="BB253" s="269">
        <f t="shared" si="193"/>
        <v>0</v>
      </c>
      <c r="BC253" s="270">
        <f t="shared" si="194"/>
        <v>0</v>
      </c>
      <c r="BD253" s="270">
        <f t="shared" si="195"/>
        <v>0</v>
      </c>
      <c r="BE253" s="270">
        <f t="shared" si="196"/>
        <v>0</v>
      </c>
      <c r="BF253" s="269">
        <f t="shared" si="220"/>
        <v>0</v>
      </c>
      <c r="BG253" s="269">
        <f t="shared" si="221"/>
        <v>0</v>
      </c>
      <c r="BH253" s="269">
        <f t="shared" si="222"/>
        <v>0</v>
      </c>
      <c r="BI253" s="269">
        <f t="shared" si="223"/>
        <v>0</v>
      </c>
      <c r="BJ253" s="269">
        <f t="shared" si="224"/>
        <v>0</v>
      </c>
      <c r="BK253" s="60"/>
      <c r="BL253" s="269">
        <f t="shared" si="197"/>
        <v>0</v>
      </c>
      <c r="BM253" s="269">
        <f t="shared" si="198"/>
        <v>0</v>
      </c>
      <c r="BN253" s="269">
        <f t="shared" si="199"/>
        <v>0</v>
      </c>
      <c r="BO253" s="270">
        <f t="shared" si="200"/>
        <v>0</v>
      </c>
      <c r="BP253" s="270">
        <f t="shared" si="201"/>
        <v>0</v>
      </c>
      <c r="BQ253" s="270">
        <f t="shared" si="202"/>
        <v>0</v>
      </c>
      <c r="BR253" s="269">
        <f t="shared" si="203"/>
        <v>0</v>
      </c>
      <c r="BS253" s="269">
        <f t="shared" si="204"/>
        <v>0</v>
      </c>
      <c r="BT253" s="269">
        <f t="shared" si="205"/>
        <v>0</v>
      </c>
      <c r="BU253" s="270">
        <f t="shared" si="206"/>
        <v>0</v>
      </c>
      <c r="BV253" s="270">
        <f t="shared" si="207"/>
        <v>0</v>
      </c>
      <c r="BW253" s="270">
        <f t="shared" si="208"/>
        <v>0</v>
      </c>
      <c r="BX253" s="269">
        <f t="shared" si="225"/>
        <v>0</v>
      </c>
      <c r="BY253" s="269">
        <f t="shared" si="226"/>
        <v>0</v>
      </c>
      <c r="BZ253" s="269">
        <f t="shared" si="227"/>
        <v>0</v>
      </c>
      <c r="CA253" s="269">
        <f t="shared" si="228"/>
        <v>0</v>
      </c>
      <c r="CB253" s="269">
        <f t="shared" si="229"/>
        <v>0</v>
      </c>
      <c r="CC253" s="60"/>
      <c r="CD253" s="271">
        <f t="shared" si="230"/>
        <v>0</v>
      </c>
      <c r="CE253" s="272">
        <f t="shared" si="231"/>
        <v>0</v>
      </c>
      <c r="CF253" s="273">
        <f t="shared" si="232"/>
        <v>0</v>
      </c>
    </row>
    <row r="254" spans="1:84" s="153" customFormat="1" x14ac:dyDescent="0.2">
      <c r="A254" s="249"/>
      <c r="B254" s="183"/>
      <c r="C254" s="182"/>
      <c r="D254" s="184"/>
      <c r="E254" s="257" t="str">
        <f>IF(D254="","",(VLOOKUP(O254,Parametre!$A$15:$B$21,2)))</f>
        <v/>
      </c>
      <c r="F254" s="197"/>
      <c r="G254" s="198"/>
      <c r="H254" s="199"/>
      <c r="I254" s="199"/>
      <c r="J254" s="198"/>
      <c r="K254" s="200"/>
      <c r="L254" s="251"/>
      <c r="M254" s="157" t="s">
        <v>61</v>
      </c>
      <c r="N254" s="60"/>
      <c r="O254" s="258" t="str">
        <f t="shared" si="180"/>
        <v/>
      </c>
      <c r="P254" s="259">
        <f t="shared" si="209"/>
        <v>0</v>
      </c>
      <c r="Q254" s="259">
        <f t="shared" si="210"/>
        <v>0</v>
      </c>
      <c r="R254" s="60"/>
      <c r="S254" s="260">
        <f t="shared" si="181"/>
        <v>0</v>
      </c>
      <c r="T254" s="261"/>
      <c r="U254" s="262">
        <f t="shared" si="182"/>
        <v>0</v>
      </c>
      <c r="V254" s="262">
        <f t="shared" si="183"/>
        <v>0</v>
      </c>
      <c r="W254" s="60"/>
      <c r="X254" s="263">
        <f t="shared" si="234"/>
        <v>0</v>
      </c>
      <c r="Y254" s="264">
        <f t="shared" si="235"/>
        <v>0</v>
      </c>
      <c r="Z254" s="265"/>
      <c r="AA254" s="263">
        <f t="shared" si="236"/>
        <v>0</v>
      </c>
      <c r="AB254" s="264">
        <f t="shared" si="237"/>
        <v>0</v>
      </c>
      <c r="AC254" s="60"/>
      <c r="AD254" s="60" t="str">
        <f>IF(A254="","",(VLOOKUP(O254,Parametre!$E$2:$F$8,2)))</f>
        <v/>
      </c>
      <c r="AE254" s="60"/>
      <c r="AF254" s="266">
        <f t="shared" si="211"/>
        <v>0</v>
      </c>
      <c r="AG254" s="267">
        <f t="shared" si="212"/>
        <v>0</v>
      </c>
      <c r="AH254" s="267">
        <f t="shared" si="184"/>
        <v>0</v>
      </c>
      <c r="AI254" s="267">
        <f t="shared" si="213"/>
        <v>0</v>
      </c>
      <c r="AJ254" s="268">
        <f t="shared" si="214"/>
        <v>0</v>
      </c>
      <c r="AK254" s="60"/>
      <c r="AL254" s="266">
        <f t="shared" si="233"/>
        <v>0</v>
      </c>
      <c r="AM254" s="267">
        <f t="shared" si="215"/>
        <v>0</v>
      </c>
      <c r="AN254" s="267">
        <f t="shared" si="216"/>
        <v>0</v>
      </c>
      <c r="AO254" s="267">
        <f t="shared" si="217"/>
        <v>0</v>
      </c>
      <c r="AP254" s="268">
        <f t="shared" si="218"/>
        <v>0</v>
      </c>
      <c r="AQ254" s="60"/>
      <c r="AR254" s="266">
        <f t="shared" si="219"/>
        <v>0</v>
      </c>
      <c r="AS254" s="60"/>
      <c r="AT254" s="269">
        <f t="shared" si="185"/>
        <v>0</v>
      </c>
      <c r="AU254" s="269">
        <f t="shared" si="186"/>
        <v>0</v>
      </c>
      <c r="AV254" s="269">
        <f t="shared" si="187"/>
        <v>0</v>
      </c>
      <c r="AW254" s="270">
        <f t="shared" si="188"/>
        <v>0</v>
      </c>
      <c r="AX254" s="270">
        <f t="shared" si="189"/>
        <v>0</v>
      </c>
      <c r="AY254" s="270">
        <f t="shared" si="190"/>
        <v>0</v>
      </c>
      <c r="AZ254" s="269">
        <f t="shared" si="191"/>
        <v>0</v>
      </c>
      <c r="BA254" s="269">
        <f t="shared" si="192"/>
        <v>0</v>
      </c>
      <c r="BB254" s="269">
        <f t="shared" si="193"/>
        <v>0</v>
      </c>
      <c r="BC254" s="270">
        <f t="shared" si="194"/>
        <v>0</v>
      </c>
      <c r="BD254" s="270">
        <f t="shared" si="195"/>
        <v>0</v>
      </c>
      <c r="BE254" s="270">
        <f t="shared" si="196"/>
        <v>0</v>
      </c>
      <c r="BF254" s="269">
        <f t="shared" si="220"/>
        <v>0</v>
      </c>
      <c r="BG254" s="269">
        <f t="shared" si="221"/>
        <v>0</v>
      </c>
      <c r="BH254" s="269">
        <f t="shared" si="222"/>
        <v>0</v>
      </c>
      <c r="BI254" s="269">
        <f t="shared" si="223"/>
        <v>0</v>
      </c>
      <c r="BJ254" s="269">
        <f t="shared" si="224"/>
        <v>0</v>
      </c>
      <c r="BK254" s="60"/>
      <c r="BL254" s="269">
        <f t="shared" si="197"/>
        <v>0</v>
      </c>
      <c r="BM254" s="269">
        <f t="shared" si="198"/>
        <v>0</v>
      </c>
      <c r="BN254" s="269">
        <f t="shared" si="199"/>
        <v>0</v>
      </c>
      <c r="BO254" s="270">
        <f t="shared" si="200"/>
        <v>0</v>
      </c>
      <c r="BP254" s="270">
        <f t="shared" si="201"/>
        <v>0</v>
      </c>
      <c r="BQ254" s="270">
        <f t="shared" si="202"/>
        <v>0</v>
      </c>
      <c r="BR254" s="269">
        <f t="shared" si="203"/>
        <v>0</v>
      </c>
      <c r="BS254" s="269">
        <f t="shared" si="204"/>
        <v>0</v>
      </c>
      <c r="BT254" s="269">
        <f t="shared" si="205"/>
        <v>0</v>
      </c>
      <c r="BU254" s="270">
        <f t="shared" si="206"/>
        <v>0</v>
      </c>
      <c r="BV254" s="270">
        <f t="shared" si="207"/>
        <v>0</v>
      </c>
      <c r="BW254" s="270">
        <f t="shared" si="208"/>
        <v>0</v>
      </c>
      <c r="BX254" s="269">
        <f t="shared" si="225"/>
        <v>0</v>
      </c>
      <c r="BY254" s="269">
        <f t="shared" si="226"/>
        <v>0</v>
      </c>
      <c r="BZ254" s="269">
        <f t="shared" si="227"/>
        <v>0</v>
      </c>
      <c r="CA254" s="269">
        <f t="shared" si="228"/>
        <v>0</v>
      </c>
      <c r="CB254" s="269">
        <f t="shared" si="229"/>
        <v>0</v>
      </c>
      <c r="CC254" s="60"/>
      <c r="CD254" s="271">
        <f t="shared" si="230"/>
        <v>0</v>
      </c>
      <c r="CE254" s="272">
        <f t="shared" si="231"/>
        <v>0</v>
      </c>
      <c r="CF254" s="273">
        <f t="shared" si="232"/>
        <v>0</v>
      </c>
    </row>
    <row r="255" spans="1:84" s="153" customFormat="1" x14ac:dyDescent="0.2">
      <c r="A255" s="249"/>
      <c r="B255" s="183"/>
      <c r="C255" s="182"/>
      <c r="D255" s="184"/>
      <c r="E255" s="257" t="str">
        <f>IF(D255="","",(VLOOKUP(O255,Parametre!$A$15:$B$21,2)))</f>
        <v/>
      </c>
      <c r="F255" s="197"/>
      <c r="G255" s="198"/>
      <c r="H255" s="199"/>
      <c r="I255" s="199"/>
      <c r="J255" s="198"/>
      <c r="K255" s="200"/>
      <c r="L255" s="251"/>
      <c r="M255" s="157"/>
      <c r="N255" s="60"/>
      <c r="O255" s="258" t="str">
        <f t="shared" si="180"/>
        <v/>
      </c>
      <c r="P255" s="259">
        <f t="shared" si="209"/>
        <v>0</v>
      </c>
      <c r="Q255" s="259">
        <f t="shared" si="210"/>
        <v>0</v>
      </c>
      <c r="R255" s="60"/>
      <c r="S255" s="260">
        <f t="shared" si="181"/>
        <v>0</v>
      </c>
      <c r="T255" s="261"/>
      <c r="U255" s="262">
        <f t="shared" si="182"/>
        <v>0</v>
      </c>
      <c r="V255" s="262">
        <f t="shared" si="183"/>
        <v>0</v>
      </c>
      <c r="W255" s="60"/>
      <c r="X255" s="263">
        <f t="shared" si="234"/>
        <v>0</v>
      </c>
      <c r="Y255" s="264">
        <f t="shared" si="235"/>
        <v>0</v>
      </c>
      <c r="Z255" s="265"/>
      <c r="AA255" s="263">
        <f t="shared" si="236"/>
        <v>0</v>
      </c>
      <c r="AB255" s="264">
        <f t="shared" si="237"/>
        <v>0</v>
      </c>
      <c r="AC255" s="60"/>
      <c r="AD255" s="60" t="str">
        <f>IF(A255="","",(VLOOKUP(O255,Parametre!$E$2:$F$8,2)))</f>
        <v/>
      </c>
      <c r="AE255" s="60"/>
      <c r="AF255" s="266">
        <f t="shared" si="211"/>
        <v>0</v>
      </c>
      <c r="AG255" s="267">
        <f t="shared" si="212"/>
        <v>0</v>
      </c>
      <c r="AH255" s="267">
        <f t="shared" si="184"/>
        <v>0</v>
      </c>
      <c r="AI255" s="267">
        <f t="shared" si="213"/>
        <v>0</v>
      </c>
      <c r="AJ255" s="268">
        <f t="shared" si="214"/>
        <v>0</v>
      </c>
      <c r="AK255" s="60"/>
      <c r="AL255" s="266">
        <f t="shared" si="233"/>
        <v>0</v>
      </c>
      <c r="AM255" s="267">
        <f t="shared" si="215"/>
        <v>0</v>
      </c>
      <c r="AN255" s="267">
        <f t="shared" si="216"/>
        <v>0</v>
      </c>
      <c r="AO255" s="267">
        <f t="shared" si="217"/>
        <v>0</v>
      </c>
      <c r="AP255" s="268">
        <f t="shared" si="218"/>
        <v>0</v>
      </c>
      <c r="AQ255" s="60"/>
      <c r="AR255" s="266">
        <f t="shared" si="219"/>
        <v>0</v>
      </c>
      <c r="AS255" s="60"/>
      <c r="AT255" s="269">
        <f t="shared" si="185"/>
        <v>0</v>
      </c>
      <c r="AU255" s="269">
        <f t="shared" si="186"/>
        <v>0</v>
      </c>
      <c r="AV255" s="269">
        <f t="shared" si="187"/>
        <v>0</v>
      </c>
      <c r="AW255" s="270">
        <f t="shared" si="188"/>
        <v>0</v>
      </c>
      <c r="AX255" s="270">
        <f t="shared" si="189"/>
        <v>0</v>
      </c>
      <c r="AY255" s="270">
        <f t="shared" si="190"/>
        <v>0</v>
      </c>
      <c r="AZ255" s="269">
        <f t="shared" si="191"/>
        <v>0</v>
      </c>
      <c r="BA255" s="269">
        <f t="shared" si="192"/>
        <v>0</v>
      </c>
      <c r="BB255" s="269">
        <f t="shared" si="193"/>
        <v>0</v>
      </c>
      <c r="BC255" s="270">
        <f t="shared" si="194"/>
        <v>0</v>
      </c>
      <c r="BD255" s="270">
        <f t="shared" si="195"/>
        <v>0</v>
      </c>
      <c r="BE255" s="270">
        <f t="shared" si="196"/>
        <v>0</v>
      </c>
      <c r="BF255" s="269">
        <f t="shared" si="220"/>
        <v>0</v>
      </c>
      <c r="BG255" s="269">
        <f t="shared" si="221"/>
        <v>0</v>
      </c>
      <c r="BH255" s="269">
        <f t="shared" si="222"/>
        <v>0</v>
      </c>
      <c r="BI255" s="269">
        <f t="shared" si="223"/>
        <v>0</v>
      </c>
      <c r="BJ255" s="269">
        <f t="shared" si="224"/>
        <v>0</v>
      </c>
      <c r="BK255" s="60"/>
      <c r="BL255" s="269">
        <f t="shared" si="197"/>
        <v>0</v>
      </c>
      <c r="BM255" s="269">
        <f t="shared" si="198"/>
        <v>0</v>
      </c>
      <c r="BN255" s="269">
        <f t="shared" si="199"/>
        <v>0</v>
      </c>
      <c r="BO255" s="270">
        <f t="shared" si="200"/>
        <v>0</v>
      </c>
      <c r="BP255" s="270">
        <f t="shared" si="201"/>
        <v>0</v>
      </c>
      <c r="BQ255" s="270">
        <f t="shared" si="202"/>
        <v>0</v>
      </c>
      <c r="BR255" s="269">
        <f t="shared" si="203"/>
        <v>0</v>
      </c>
      <c r="BS255" s="269">
        <f t="shared" si="204"/>
        <v>0</v>
      </c>
      <c r="BT255" s="269">
        <f t="shared" si="205"/>
        <v>0</v>
      </c>
      <c r="BU255" s="270">
        <f t="shared" si="206"/>
        <v>0</v>
      </c>
      <c r="BV255" s="270">
        <f t="shared" si="207"/>
        <v>0</v>
      </c>
      <c r="BW255" s="270">
        <f t="shared" si="208"/>
        <v>0</v>
      </c>
      <c r="BX255" s="269">
        <f t="shared" si="225"/>
        <v>0</v>
      </c>
      <c r="BY255" s="269">
        <f t="shared" si="226"/>
        <v>0</v>
      </c>
      <c r="BZ255" s="269">
        <f t="shared" si="227"/>
        <v>0</v>
      </c>
      <c r="CA255" s="269">
        <f t="shared" si="228"/>
        <v>0</v>
      </c>
      <c r="CB255" s="269">
        <f t="shared" si="229"/>
        <v>0</v>
      </c>
      <c r="CC255" s="60"/>
      <c r="CD255" s="271">
        <f t="shared" si="230"/>
        <v>0</v>
      </c>
      <c r="CE255" s="272">
        <f t="shared" si="231"/>
        <v>0</v>
      </c>
      <c r="CF255" s="273">
        <f t="shared" si="232"/>
        <v>0</v>
      </c>
    </row>
    <row r="256" spans="1:84" s="153" customFormat="1" x14ac:dyDescent="0.2">
      <c r="A256" s="249"/>
      <c r="B256" s="183"/>
      <c r="C256" s="182"/>
      <c r="D256" s="184"/>
      <c r="E256" s="257" t="str">
        <f>IF(D256="","",(VLOOKUP(O256,Parametre!$A$15:$B$21,2)))</f>
        <v/>
      </c>
      <c r="F256" s="197"/>
      <c r="G256" s="198"/>
      <c r="H256" s="199"/>
      <c r="I256" s="199"/>
      <c r="J256" s="198"/>
      <c r="K256" s="200"/>
      <c r="L256" s="251"/>
      <c r="M256" s="157"/>
      <c r="N256" s="60"/>
      <c r="O256" s="258" t="str">
        <f t="shared" si="180"/>
        <v/>
      </c>
      <c r="P256" s="259">
        <f t="shared" si="209"/>
        <v>0</v>
      </c>
      <c r="Q256" s="259">
        <f t="shared" si="210"/>
        <v>0</v>
      </c>
      <c r="R256" s="60"/>
      <c r="S256" s="260">
        <f t="shared" si="181"/>
        <v>0</v>
      </c>
      <c r="T256" s="261"/>
      <c r="U256" s="262">
        <f t="shared" si="182"/>
        <v>0</v>
      </c>
      <c r="V256" s="262">
        <f t="shared" si="183"/>
        <v>0</v>
      </c>
      <c r="W256" s="60"/>
      <c r="X256" s="263">
        <f t="shared" si="234"/>
        <v>0</v>
      </c>
      <c r="Y256" s="264">
        <f t="shared" si="235"/>
        <v>0</v>
      </c>
      <c r="Z256" s="265"/>
      <c r="AA256" s="263">
        <f t="shared" si="236"/>
        <v>0</v>
      </c>
      <c r="AB256" s="264">
        <f t="shared" si="237"/>
        <v>0</v>
      </c>
      <c r="AC256" s="60"/>
      <c r="AD256" s="60" t="str">
        <f>IF(A256="","",(VLOOKUP(O256,Parametre!$E$2:$F$8,2)))</f>
        <v/>
      </c>
      <c r="AE256" s="60"/>
      <c r="AF256" s="266">
        <f t="shared" si="211"/>
        <v>0</v>
      </c>
      <c r="AG256" s="267">
        <f t="shared" si="212"/>
        <v>0</v>
      </c>
      <c r="AH256" s="267">
        <f t="shared" si="184"/>
        <v>0</v>
      </c>
      <c r="AI256" s="267">
        <f t="shared" si="213"/>
        <v>0</v>
      </c>
      <c r="AJ256" s="268">
        <f t="shared" si="214"/>
        <v>0</v>
      </c>
      <c r="AK256" s="60"/>
      <c r="AL256" s="266">
        <f t="shared" si="233"/>
        <v>0</v>
      </c>
      <c r="AM256" s="267">
        <f t="shared" si="215"/>
        <v>0</v>
      </c>
      <c r="AN256" s="267">
        <f t="shared" si="216"/>
        <v>0</v>
      </c>
      <c r="AO256" s="267">
        <f t="shared" si="217"/>
        <v>0</v>
      </c>
      <c r="AP256" s="268">
        <f t="shared" si="218"/>
        <v>0</v>
      </c>
      <c r="AQ256" s="60"/>
      <c r="AR256" s="266">
        <f t="shared" si="219"/>
        <v>0</v>
      </c>
      <c r="AS256" s="60"/>
      <c r="AT256" s="269">
        <f t="shared" si="185"/>
        <v>0</v>
      </c>
      <c r="AU256" s="269">
        <f t="shared" si="186"/>
        <v>0</v>
      </c>
      <c r="AV256" s="269">
        <f t="shared" si="187"/>
        <v>0</v>
      </c>
      <c r="AW256" s="270">
        <f t="shared" si="188"/>
        <v>0</v>
      </c>
      <c r="AX256" s="270">
        <f t="shared" si="189"/>
        <v>0</v>
      </c>
      <c r="AY256" s="270">
        <f t="shared" si="190"/>
        <v>0</v>
      </c>
      <c r="AZ256" s="269">
        <f t="shared" si="191"/>
        <v>0</v>
      </c>
      <c r="BA256" s="269">
        <f t="shared" si="192"/>
        <v>0</v>
      </c>
      <c r="BB256" s="269">
        <f t="shared" si="193"/>
        <v>0</v>
      </c>
      <c r="BC256" s="270">
        <f t="shared" si="194"/>
        <v>0</v>
      </c>
      <c r="BD256" s="270">
        <f t="shared" si="195"/>
        <v>0</v>
      </c>
      <c r="BE256" s="270">
        <f t="shared" si="196"/>
        <v>0</v>
      </c>
      <c r="BF256" s="269">
        <f t="shared" si="220"/>
        <v>0</v>
      </c>
      <c r="BG256" s="269">
        <f t="shared" si="221"/>
        <v>0</v>
      </c>
      <c r="BH256" s="269">
        <f t="shared" si="222"/>
        <v>0</v>
      </c>
      <c r="BI256" s="269">
        <f t="shared" si="223"/>
        <v>0</v>
      </c>
      <c r="BJ256" s="269">
        <f t="shared" si="224"/>
        <v>0</v>
      </c>
      <c r="BK256" s="60"/>
      <c r="BL256" s="269">
        <f t="shared" si="197"/>
        <v>0</v>
      </c>
      <c r="BM256" s="269">
        <f t="shared" si="198"/>
        <v>0</v>
      </c>
      <c r="BN256" s="269">
        <f t="shared" si="199"/>
        <v>0</v>
      </c>
      <c r="BO256" s="270">
        <f t="shared" si="200"/>
        <v>0</v>
      </c>
      <c r="BP256" s="270">
        <f t="shared" si="201"/>
        <v>0</v>
      </c>
      <c r="BQ256" s="270">
        <f t="shared" si="202"/>
        <v>0</v>
      </c>
      <c r="BR256" s="269">
        <f t="shared" si="203"/>
        <v>0</v>
      </c>
      <c r="BS256" s="269">
        <f t="shared" si="204"/>
        <v>0</v>
      </c>
      <c r="BT256" s="269">
        <f t="shared" si="205"/>
        <v>0</v>
      </c>
      <c r="BU256" s="270">
        <f t="shared" si="206"/>
        <v>0</v>
      </c>
      <c r="BV256" s="270">
        <f t="shared" si="207"/>
        <v>0</v>
      </c>
      <c r="BW256" s="270">
        <f t="shared" si="208"/>
        <v>0</v>
      </c>
      <c r="BX256" s="269">
        <f t="shared" si="225"/>
        <v>0</v>
      </c>
      <c r="BY256" s="269">
        <f t="shared" si="226"/>
        <v>0</v>
      </c>
      <c r="BZ256" s="269">
        <f t="shared" si="227"/>
        <v>0</v>
      </c>
      <c r="CA256" s="269">
        <f t="shared" si="228"/>
        <v>0</v>
      </c>
      <c r="CB256" s="269">
        <f t="shared" si="229"/>
        <v>0</v>
      </c>
      <c r="CC256" s="60"/>
      <c r="CD256" s="271">
        <f t="shared" si="230"/>
        <v>0</v>
      </c>
      <c r="CE256" s="272">
        <f t="shared" si="231"/>
        <v>0</v>
      </c>
      <c r="CF256" s="273">
        <f t="shared" si="232"/>
        <v>0</v>
      </c>
    </row>
    <row r="257" spans="1:84" s="153" customFormat="1" x14ac:dyDescent="0.2">
      <c r="A257" s="249"/>
      <c r="B257" s="183"/>
      <c r="C257" s="182"/>
      <c r="D257" s="184"/>
      <c r="E257" s="257" t="str">
        <f>IF(D257="","",(VLOOKUP(O257,Parametre!$A$15:$B$21,2)))</f>
        <v/>
      </c>
      <c r="F257" s="197"/>
      <c r="G257" s="198"/>
      <c r="H257" s="199"/>
      <c r="I257" s="199"/>
      <c r="J257" s="198"/>
      <c r="K257" s="200"/>
      <c r="L257" s="251"/>
      <c r="M257" s="157"/>
      <c r="N257" s="60"/>
      <c r="O257" s="258" t="str">
        <f t="shared" si="180"/>
        <v/>
      </c>
      <c r="P257" s="259">
        <f t="shared" si="209"/>
        <v>0</v>
      </c>
      <c r="Q257" s="259">
        <f t="shared" si="210"/>
        <v>0</v>
      </c>
      <c r="R257" s="60"/>
      <c r="S257" s="260">
        <f t="shared" si="181"/>
        <v>0</v>
      </c>
      <c r="T257" s="261"/>
      <c r="U257" s="262">
        <f t="shared" si="182"/>
        <v>0</v>
      </c>
      <c r="V257" s="262">
        <f t="shared" si="183"/>
        <v>0</v>
      </c>
      <c r="W257" s="60"/>
      <c r="X257" s="263">
        <f t="shared" si="234"/>
        <v>0</v>
      </c>
      <c r="Y257" s="264">
        <f t="shared" si="235"/>
        <v>0</v>
      </c>
      <c r="Z257" s="265"/>
      <c r="AA257" s="263">
        <f t="shared" si="236"/>
        <v>0</v>
      </c>
      <c r="AB257" s="264">
        <f t="shared" si="237"/>
        <v>0</v>
      </c>
      <c r="AC257" s="60"/>
      <c r="AD257" s="60" t="str">
        <f>IF(A257="","",(VLOOKUP(O257,Parametre!$E$2:$F$8,2)))</f>
        <v/>
      </c>
      <c r="AE257" s="60"/>
      <c r="AF257" s="266">
        <f t="shared" si="211"/>
        <v>0</v>
      </c>
      <c r="AG257" s="267">
        <f t="shared" si="212"/>
        <v>0</v>
      </c>
      <c r="AH257" s="267">
        <f t="shared" si="184"/>
        <v>0</v>
      </c>
      <c r="AI257" s="267">
        <f t="shared" si="213"/>
        <v>0</v>
      </c>
      <c r="AJ257" s="268">
        <f t="shared" si="214"/>
        <v>0</v>
      </c>
      <c r="AK257" s="60"/>
      <c r="AL257" s="266">
        <f t="shared" si="233"/>
        <v>0</v>
      </c>
      <c r="AM257" s="267">
        <f t="shared" si="215"/>
        <v>0</v>
      </c>
      <c r="AN257" s="267">
        <f t="shared" si="216"/>
        <v>0</v>
      </c>
      <c r="AO257" s="267">
        <f t="shared" si="217"/>
        <v>0</v>
      </c>
      <c r="AP257" s="268">
        <f t="shared" si="218"/>
        <v>0</v>
      </c>
      <c r="AQ257" s="60"/>
      <c r="AR257" s="266">
        <f t="shared" si="219"/>
        <v>0</v>
      </c>
      <c r="AS257" s="60"/>
      <c r="AT257" s="269">
        <f t="shared" si="185"/>
        <v>0</v>
      </c>
      <c r="AU257" s="269">
        <f t="shared" si="186"/>
        <v>0</v>
      </c>
      <c r="AV257" s="269">
        <f t="shared" si="187"/>
        <v>0</v>
      </c>
      <c r="AW257" s="270">
        <f t="shared" si="188"/>
        <v>0</v>
      </c>
      <c r="AX257" s="270">
        <f t="shared" si="189"/>
        <v>0</v>
      </c>
      <c r="AY257" s="270">
        <f t="shared" si="190"/>
        <v>0</v>
      </c>
      <c r="AZ257" s="269">
        <f t="shared" si="191"/>
        <v>0</v>
      </c>
      <c r="BA257" s="269">
        <f t="shared" si="192"/>
        <v>0</v>
      </c>
      <c r="BB257" s="269">
        <f t="shared" si="193"/>
        <v>0</v>
      </c>
      <c r="BC257" s="270">
        <f t="shared" si="194"/>
        <v>0</v>
      </c>
      <c r="BD257" s="270">
        <f t="shared" si="195"/>
        <v>0</v>
      </c>
      <c r="BE257" s="270">
        <f t="shared" si="196"/>
        <v>0</v>
      </c>
      <c r="BF257" s="269">
        <f t="shared" si="220"/>
        <v>0</v>
      </c>
      <c r="BG257" s="269">
        <f t="shared" si="221"/>
        <v>0</v>
      </c>
      <c r="BH257" s="269">
        <f t="shared" si="222"/>
        <v>0</v>
      </c>
      <c r="BI257" s="269">
        <f t="shared" si="223"/>
        <v>0</v>
      </c>
      <c r="BJ257" s="269">
        <f t="shared" si="224"/>
        <v>0</v>
      </c>
      <c r="BK257" s="60"/>
      <c r="BL257" s="269">
        <f t="shared" si="197"/>
        <v>0</v>
      </c>
      <c r="BM257" s="269">
        <f t="shared" si="198"/>
        <v>0</v>
      </c>
      <c r="BN257" s="269">
        <f t="shared" si="199"/>
        <v>0</v>
      </c>
      <c r="BO257" s="270">
        <f t="shared" si="200"/>
        <v>0</v>
      </c>
      <c r="BP257" s="270">
        <f t="shared" si="201"/>
        <v>0</v>
      </c>
      <c r="BQ257" s="270">
        <f t="shared" si="202"/>
        <v>0</v>
      </c>
      <c r="BR257" s="269">
        <f t="shared" si="203"/>
        <v>0</v>
      </c>
      <c r="BS257" s="269">
        <f t="shared" si="204"/>
        <v>0</v>
      </c>
      <c r="BT257" s="269">
        <f t="shared" si="205"/>
        <v>0</v>
      </c>
      <c r="BU257" s="270">
        <f t="shared" si="206"/>
        <v>0</v>
      </c>
      <c r="BV257" s="270">
        <f t="shared" si="207"/>
        <v>0</v>
      </c>
      <c r="BW257" s="270">
        <f t="shared" si="208"/>
        <v>0</v>
      </c>
      <c r="BX257" s="269">
        <f t="shared" si="225"/>
        <v>0</v>
      </c>
      <c r="BY257" s="269">
        <f t="shared" si="226"/>
        <v>0</v>
      </c>
      <c r="BZ257" s="269">
        <f t="shared" si="227"/>
        <v>0</v>
      </c>
      <c r="CA257" s="269">
        <f t="shared" si="228"/>
        <v>0</v>
      </c>
      <c r="CB257" s="269">
        <f t="shared" si="229"/>
        <v>0</v>
      </c>
      <c r="CC257" s="60"/>
      <c r="CD257" s="271">
        <f t="shared" si="230"/>
        <v>0</v>
      </c>
      <c r="CE257" s="272">
        <f t="shared" si="231"/>
        <v>0</v>
      </c>
      <c r="CF257" s="273">
        <f t="shared" si="232"/>
        <v>0</v>
      </c>
    </row>
    <row r="258" spans="1:84" s="153" customFormat="1" x14ac:dyDescent="0.2">
      <c r="A258" s="249"/>
      <c r="B258" s="183"/>
      <c r="C258" s="182"/>
      <c r="D258" s="184"/>
      <c r="E258" s="257" t="str">
        <f>IF(D258="","",(VLOOKUP(O258,Parametre!$A$15:$B$21,2)))</f>
        <v/>
      </c>
      <c r="F258" s="197"/>
      <c r="G258" s="198"/>
      <c r="H258" s="199"/>
      <c r="I258" s="199"/>
      <c r="J258" s="198"/>
      <c r="K258" s="200"/>
      <c r="L258" s="251"/>
      <c r="M258" s="157"/>
      <c r="N258" s="60"/>
      <c r="O258" s="258" t="str">
        <f t="shared" si="180"/>
        <v/>
      </c>
      <c r="P258" s="259">
        <f t="shared" si="209"/>
        <v>0</v>
      </c>
      <c r="Q258" s="259">
        <f t="shared" si="210"/>
        <v>0</v>
      </c>
      <c r="R258" s="60"/>
      <c r="S258" s="260">
        <f t="shared" si="181"/>
        <v>0</v>
      </c>
      <c r="T258" s="261"/>
      <c r="U258" s="262">
        <f t="shared" si="182"/>
        <v>0</v>
      </c>
      <c r="V258" s="262">
        <f t="shared" si="183"/>
        <v>0</v>
      </c>
      <c r="W258" s="60"/>
      <c r="X258" s="263">
        <f t="shared" si="234"/>
        <v>0</v>
      </c>
      <c r="Y258" s="264">
        <f t="shared" si="235"/>
        <v>0</v>
      </c>
      <c r="Z258" s="265"/>
      <c r="AA258" s="263">
        <f t="shared" si="236"/>
        <v>0</v>
      </c>
      <c r="AB258" s="264">
        <f t="shared" si="237"/>
        <v>0</v>
      </c>
      <c r="AC258" s="60"/>
      <c r="AD258" s="60" t="str">
        <f>IF(A258="","",(VLOOKUP(O258,Parametre!$E$2:$F$8,2)))</f>
        <v/>
      </c>
      <c r="AE258" s="60"/>
      <c r="AF258" s="266">
        <f t="shared" si="211"/>
        <v>0</v>
      </c>
      <c r="AG258" s="267">
        <f t="shared" si="212"/>
        <v>0</v>
      </c>
      <c r="AH258" s="267">
        <f t="shared" si="184"/>
        <v>0</v>
      </c>
      <c r="AI258" s="267">
        <f t="shared" si="213"/>
        <v>0</v>
      </c>
      <c r="AJ258" s="268">
        <f t="shared" si="214"/>
        <v>0</v>
      </c>
      <c r="AK258" s="60"/>
      <c r="AL258" s="266">
        <f t="shared" si="233"/>
        <v>0</v>
      </c>
      <c r="AM258" s="267">
        <f t="shared" si="215"/>
        <v>0</v>
      </c>
      <c r="AN258" s="267">
        <f t="shared" si="216"/>
        <v>0</v>
      </c>
      <c r="AO258" s="267">
        <f t="shared" si="217"/>
        <v>0</v>
      </c>
      <c r="AP258" s="268">
        <f t="shared" si="218"/>
        <v>0</v>
      </c>
      <c r="AQ258" s="60"/>
      <c r="AR258" s="266">
        <f t="shared" si="219"/>
        <v>0</v>
      </c>
      <c r="AS258" s="60"/>
      <c r="AT258" s="269">
        <f t="shared" si="185"/>
        <v>0</v>
      </c>
      <c r="AU258" s="269">
        <f t="shared" si="186"/>
        <v>0</v>
      </c>
      <c r="AV258" s="269">
        <f t="shared" si="187"/>
        <v>0</v>
      </c>
      <c r="AW258" s="270">
        <f t="shared" si="188"/>
        <v>0</v>
      </c>
      <c r="AX258" s="270">
        <f t="shared" si="189"/>
        <v>0</v>
      </c>
      <c r="AY258" s="270">
        <f t="shared" si="190"/>
        <v>0</v>
      </c>
      <c r="AZ258" s="269">
        <f t="shared" si="191"/>
        <v>0</v>
      </c>
      <c r="BA258" s="269">
        <f t="shared" si="192"/>
        <v>0</v>
      </c>
      <c r="BB258" s="269">
        <f t="shared" si="193"/>
        <v>0</v>
      </c>
      <c r="BC258" s="270">
        <f t="shared" si="194"/>
        <v>0</v>
      </c>
      <c r="BD258" s="270">
        <f t="shared" si="195"/>
        <v>0</v>
      </c>
      <c r="BE258" s="270">
        <f t="shared" si="196"/>
        <v>0</v>
      </c>
      <c r="BF258" s="269">
        <f t="shared" si="220"/>
        <v>0</v>
      </c>
      <c r="BG258" s="269">
        <f t="shared" si="221"/>
        <v>0</v>
      </c>
      <c r="BH258" s="269">
        <f t="shared" si="222"/>
        <v>0</v>
      </c>
      <c r="BI258" s="269">
        <f t="shared" si="223"/>
        <v>0</v>
      </c>
      <c r="BJ258" s="269">
        <f t="shared" si="224"/>
        <v>0</v>
      </c>
      <c r="BK258" s="60"/>
      <c r="BL258" s="269">
        <f t="shared" si="197"/>
        <v>0</v>
      </c>
      <c r="BM258" s="269">
        <f t="shared" si="198"/>
        <v>0</v>
      </c>
      <c r="BN258" s="269">
        <f t="shared" si="199"/>
        <v>0</v>
      </c>
      <c r="BO258" s="270">
        <f t="shared" si="200"/>
        <v>0</v>
      </c>
      <c r="BP258" s="270">
        <f t="shared" si="201"/>
        <v>0</v>
      </c>
      <c r="BQ258" s="270">
        <f t="shared" si="202"/>
        <v>0</v>
      </c>
      <c r="BR258" s="269">
        <f t="shared" si="203"/>
        <v>0</v>
      </c>
      <c r="BS258" s="269">
        <f t="shared" si="204"/>
        <v>0</v>
      </c>
      <c r="BT258" s="269">
        <f t="shared" si="205"/>
        <v>0</v>
      </c>
      <c r="BU258" s="270">
        <f t="shared" si="206"/>
        <v>0</v>
      </c>
      <c r="BV258" s="270">
        <f t="shared" si="207"/>
        <v>0</v>
      </c>
      <c r="BW258" s="270">
        <f t="shared" si="208"/>
        <v>0</v>
      </c>
      <c r="BX258" s="269">
        <f t="shared" si="225"/>
        <v>0</v>
      </c>
      <c r="BY258" s="269">
        <f t="shared" si="226"/>
        <v>0</v>
      </c>
      <c r="BZ258" s="269">
        <f t="shared" si="227"/>
        <v>0</v>
      </c>
      <c r="CA258" s="269">
        <f t="shared" si="228"/>
        <v>0</v>
      </c>
      <c r="CB258" s="269">
        <f t="shared" si="229"/>
        <v>0</v>
      </c>
      <c r="CC258" s="60"/>
      <c r="CD258" s="271">
        <f t="shared" si="230"/>
        <v>0</v>
      </c>
      <c r="CE258" s="272">
        <f t="shared" si="231"/>
        <v>0</v>
      </c>
      <c r="CF258" s="273">
        <f t="shared" si="232"/>
        <v>0</v>
      </c>
    </row>
    <row r="259" spans="1:84" s="153" customFormat="1" x14ac:dyDescent="0.2">
      <c r="A259" s="249"/>
      <c r="B259" s="183"/>
      <c r="C259" s="182"/>
      <c r="D259" s="184"/>
      <c r="E259" s="257" t="str">
        <f>IF(D259="","",(VLOOKUP(O259,Parametre!$A$15:$B$21,2)))</f>
        <v/>
      </c>
      <c r="F259" s="197"/>
      <c r="G259" s="198"/>
      <c r="H259" s="199"/>
      <c r="I259" s="199"/>
      <c r="J259" s="198"/>
      <c r="K259" s="200"/>
      <c r="L259" s="251"/>
      <c r="M259" s="157"/>
      <c r="N259" s="60"/>
      <c r="O259" s="258" t="str">
        <f t="shared" si="180"/>
        <v/>
      </c>
      <c r="P259" s="259">
        <f t="shared" si="209"/>
        <v>0</v>
      </c>
      <c r="Q259" s="259">
        <f t="shared" si="210"/>
        <v>0</v>
      </c>
      <c r="R259" s="60"/>
      <c r="S259" s="260">
        <f t="shared" si="181"/>
        <v>0</v>
      </c>
      <c r="T259" s="261"/>
      <c r="U259" s="262">
        <f t="shared" si="182"/>
        <v>0</v>
      </c>
      <c r="V259" s="262">
        <f t="shared" si="183"/>
        <v>0</v>
      </c>
      <c r="W259" s="60"/>
      <c r="X259" s="263">
        <f t="shared" si="234"/>
        <v>0</v>
      </c>
      <c r="Y259" s="264">
        <f t="shared" si="235"/>
        <v>0</v>
      </c>
      <c r="Z259" s="265"/>
      <c r="AA259" s="263">
        <f t="shared" si="236"/>
        <v>0</v>
      </c>
      <c r="AB259" s="264">
        <f t="shared" si="237"/>
        <v>0</v>
      </c>
      <c r="AC259" s="60"/>
      <c r="AD259" s="60" t="str">
        <f>IF(A259="","",(VLOOKUP(O259,Parametre!$E$2:$F$8,2)))</f>
        <v/>
      </c>
      <c r="AE259" s="60"/>
      <c r="AF259" s="266">
        <f t="shared" si="211"/>
        <v>0</v>
      </c>
      <c r="AG259" s="267">
        <f t="shared" si="212"/>
        <v>0</v>
      </c>
      <c r="AH259" s="267">
        <f t="shared" si="184"/>
        <v>0</v>
      </c>
      <c r="AI259" s="267">
        <f t="shared" si="213"/>
        <v>0</v>
      </c>
      <c r="AJ259" s="268">
        <f t="shared" si="214"/>
        <v>0</v>
      </c>
      <c r="AK259" s="60"/>
      <c r="AL259" s="266">
        <f t="shared" si="233"/>
        <v>0</v>
      </c>
      <c r="AM259" s="267">
        <f t="shared" si="215"/>
        <v>0</v>
      </c>
      <c r="AN259" s="267">
        <f t="shared" si="216"/>
        <v>0</v>
      </c>
      <c r="AO259" s="267">
        <f t="shared" si="217"/>
        <v>0</v>
      </c>
      <c r="AP259" s="268">
        <f t="shared" si="218"/>
        <v>0</v>
      </c>
      <c r="AQ259" s="60"/>
      <c r="AR259" s="266">
        <f t="shared" si="219"/>
        <v>0</v>
      </c>
      <c r="AS259" s="60"/>
      <c r="AT259" s="269">
        <f t="shared" si="185"/>
        <v>0</v>
      </c>
      <c r="AU259" s="269">
        <f t="shared" si="186"/>
        <v>0</v>
      </c>
      <c r="AV259" s="269">
        <f t="shared" si="187"/>
        <v>0</v>
      </c>
      <c r="AW259" s="270">
        <f t="shared" si="188"/>
        <v>0</v>
      </c>
      <c r="AX259" s="270">
        <f t="shared" si="189"/>
        <v>0</v>
      </c>
      <c r="AY259" s="270">
        <f t="shared" si="190"/>
        <v>0</v>
      </c>
      <c r="AZ259" s="269">
        <f t="shared" si="191"/>
        <v>0</v>
      </c>
      <c r="BA259" s="269">
        <f t="shared" si="192"/>
        <v>0</v>
      </c>
      <c r="BB259" s="269">
        <f t="shared" si="193"/>
        <v>0</v>
      </c>
      <c r="BC259" s="270">
        <f t="shared" si="194"/>
        <v>0</v>
      </c>
      <c r="BD259" s="270">
        <f t="shared" si="195"/>
        <v>0</v>
      </c>
      <c r="BE259" s="270">
        <f t="shared" si="196"/>
        <v>0</v>
      </c>
      <c r="BF259" s="269">
        <f t="shared" si="220"/>
        <v>0</v>
      </c>
      <c r="BG259" s="269">
        <f t="shared" si="221"/>
        <v>0</v>
      </c>
      <c r="BH259" s="269">
        <f t="shared" si="222"/>
        <v>0</v>
      </c>
      <c r="BI259" s="269">
        <f t="shared" si="223"/>
        <v>0</v>
      </c>
      <c r="BJ259" s="269">
        <f t="shared" si="224"/>
        <v>0</v>
      </c>
      <c r="BK259" s="60"/>
      <c r="BL259" s="269">
        <f t="shared" si="197"/>
        <v>0</v>
      </c>
      <c r="BM259" s="269">
        <f t="shared" si="198"/>
        <v>0</v>
      </c>
      <c r="BN259" s="269">
        <f t="shared" si="199"/>
        <v>0</v>
      </c>
      <c r="BO259" s="270">
        <f t="shared" si="200"/>
        <v>0</v>
      </c>
      <c r="BP259" s="270">
        <f t="shared" si="201"/>
        <v>0</v>
      </c>
      <c r="BQ259" s="270">
        <f t="shared" si="202"/>
        <v>0</v>
      </c>
      <c r="BR259" s="269">
        <f t="shared" si="203"/>
        <v>0</v>
      </c>
      <c r="BS259" s="269">
        <f t="shared" si="204"/>
        <v>0</v>
      </c>
      <c r="BT259" s="269">
        <f t="shared" si="205"/>
        <v>0</v>
      </c>
      <c r="BU259" s="270">
        <f t="shared" si="206"/>
        <v>0</v>
      </c>
      <c r="BV259" s="270">
        <f t="shared" si="207"/>
        <v>0</v>
      </c>
      <c r="BW259" s="270">
        <f t="shared" si="208"/>
        <v>0</v>
      </c>
      <c r="BX259" s="269">
        <f t="shared" si="225"/>
        <v>0</v>
      </c>
      <c r="BY259" s="269">
        <f t="shared" si="226"/>
        <v>0</v>
      </c>
      <c r="BZ259" s="269">
        <f t="shared" si="227"/>
        <v>0</v>
      </c>
      <c r="CA259" s="269">
        <f t="shared" si="228"/>
        <v>0</v>
      </c>
      <c r="CB259" s="269">
        <f t="shared" si="229"/>
        <v>0</v>
      </c>
      <c r="CC259" s="60"/>
      <c r="CD259" s="271">
        <f t="shared" si="230"/>
        <v>0</v>
      </c>
      <c r="CE259" s="272">
        <f t="shared" si="231"/>
        <v>0</v>
      </c>
      <c r="CF259" s="273">
        <f t="shared" si="232"/>
        <v>0</v>
      </c>
    </row>
    <row r="260" spans="1:84" s="153" customFormat="1" x14ac:dyDescent="0.2">
      <c r="A260" s="249"/>
      <c r="B260" s="183"/>
      <c r="C260" s="182"/>
      <c r="D260" s="184"/>
      <c r="E260" s="257" t="str">
        <f>IF(D260="","",(VLOOKUP(O260,Parametre!$A$15:$B$21,2)))</f>
        <v/>
      </c>
      <c r="F260" s="197"/>
      <c r="G260" s="198"/>
      <c r="H260" s="199"/>
      <c r="I260" s="199"/>
      <c r="J260" s="198"/>
      <c r="K260" s="200"/>
      <c r="L260" s="251"/>
      <c r="M260" s="157"/>
      <c r="N260" s="60"/>
      <c r="O260" s="258" t="str">
        <f t="shared" si="180"/>
        <v/>
      </c>
      <c r="P260" s="259">
        <f t="shared" si="209"/>
        <v>0</v>
      </c>
      <c r="Q260" s="259">
        <f t="shared" si="210"/>
        <v>0</v>
      </c>
      <c r="R260" s="60"/>
      <c r="S260" s="260">
        <f t="shared" si="181"/>
        <v>0</v>
      </c>
      <c r="T260" s="261"/>
      <c r="U260" s="262">
        <f t="shared" si="182"/>
        <v>0</v>
      </c>
      <c r="V260" s="262">
        <f t="shared" si="183"/>
        <v>0</v>
      </c>
      <c r="W260" s="60"/>
      <c r="X260" s="263">
        <f t="shared" si="234"/>
        <v>0</v>
      </c>
      <c r="Y260" s="264">
        <f t="shared" si="235"/>
        <v>0</v>
      </c>
      <c r="Z260" s="265"/>
      <c r="AA260" s="263">
        <f t="shared" si="236"/>
        <v>0</v>
      </c>
      <c r="AB260" s="264">
        <f t="shared" si="237"/>
        <v>0</v>
      </c>
      <c r="AC260" s="60"/>
      <c r="AD260" s="60" t="str">
        <f>IF(A260="","",(VLOOKUP(O260,Parametre!$E$2:$F$8,2)))</f>
        <v/>
      </c>
      <c r="AE260" s="60"/>
      <c r="AF260" s="266">
        <f t="shared" si="211"/>
        <v>0</v>
      </c>
      <c r="AG260" s="267">
        <f t="shared" si="212"/>
        <v>0</v>
      </c>
      <c r="AH260" s="267">
        <f t="shared" si="184"/>
        <v>0</v>
      </c>
      <c r="AI260" s="267">
        <f t="shared" si="213"/>
        <v>0</v>
      </c>
      <c r="AJ260" s="268">
        <f t="shared" si="214"/>
        <v>0</v>
      </c>
      <c r="AK260" s="60"/>
      <c r="AL260" s="266">
        <f t="shared" si="233"/>
        <v>0</v>
      </c>
      <c r="AM260" s="267">
        <f t="shared" si="215"/>
        <v>0</v>
      </c>
      <c r="AN260" s="267">
        <f t="shared" si="216"/>
        <v>0</v>
      </c>
      <c r="AO260" s="267">
        <f t="shared" si="217"/>
        <v>0</v>
      </c>
      <c r="AP260" s="268">
        <f t="shared" si="218"/>
        <v>0</v>
      </c>
      <c r="AQ260" s="60"/>
      <c r="AR260" s="266">
        <f t="shared" si="219"/>
        <v>0</v>
      </c>
      <c r="AS260" s="60"/>
      <c r="AT260" s="269">
        <f t="shared" si="185"/>
        <v>0</v>
      </c>
      <c r="AU260" s="269">
        <f t="shared" si="186"/>
        <v>0</v>
      </c>
      <c r="AV260" s="269">
        <f t="shared" si="187"/>
        <v>0</v>
      </c>
      <c r="AW260" s="270">
        <f t="shared" si="188"/>
        <v>0</v>
      </c>
      <c r="AX260" s="270">
        <f t="shared" si="189"/>
        <v>0</v>
      </c>
      <c r="AY260" s="270">
        <f t="shared" si="190"/>
        <v>0</v>
      </c>
      <c r="AZ260" s="269">
        <f t="shared" si="191"/>
        <v>0</v>
      </c>
      <c r="BA260" s="269">
        <f t="shared" si="192"/>
        <v>0</v>
      </c>
      <c r="BB260" s="269">
        <f t="shared" si="193"/>
        <v>0</v>
      </c>
      <c r="BC260" s="270">
        <f t="shared" si="194"/>
        <v>0</v>
      </c>
      <c r="BD260" s="270">
        <f t="shared" si="195"/>
        <v>0</v>
      </c>
      <c r="BE260" s="270">
        <f t="shared" si="196"/>
        <v>0</v>
      </c>
      <c r="BF260" s="269">
        <f t="shared" si="220"/>
        <v>0</v>
      </c>
      <c r="BG260" s="269">
        <f t="shared" si="221"/>
        <v>0</v>
      </c>
      <c r="BH260" s="269">
        <f t="shared" si="222"/>
        <v>0</v>
      </c>
      <c r="BI260" s="269">
        <f t="shared" si="223"/>
        <v>0</v>
      </c>
      <c r="BJ260" s="269">
        <f t="shared" si="224"/>
        <v>0</v>
      </c>
      <c r="BK260" s="60"/>
      <c r="BL260" s="269">
        <f t="shared" si="197"/>
        <v>0</v>
      </c>
      <c r="BM260" s="269">
        <f t="shared" si="198"/>
        <v>0</v>
      </c>
      <c r="BN260" s="269">
        <f t="shared" si="199"/>
        <v>0</v>
      </c>
      <c r="BO260" s="270">
        <f t="shared" si="200"/>
        <v>0</v>
      </c>
      <c r="BP260" s="270">
        <f t="shared" si="201"/>
        <v>0</v>
      </c>
      <c r="BQ260" s="270">
        <f t="shared" si="202"/>
        <v>0</v>
      </c>
      <c r="BR260" s="269">
        <f t="shared" si="203"/>
        <v>0</v>
      </c>
      <c r="BS260" s="269">
        <f t="shared" si="204"/>
        <v>0</v>
      </c>
      <c r="BT260" s="269">
        <f t="shared" si="205"/>
        <v>0</v>
      </c>
      <c r="BU260" s="270">
        <f t="shared" si="206"/>
        <v>0</v>
      </c>
      <c r="BV260" s="270">
        <f t="shared" si="207"/>
        <v>0</v>
      </c>
      <c r="BW260" s="270">
        <f t="shared" si="208"/>
        <v>0</v>
      </c>
      <c r="BX260" s="269">
        <f t="shared" si="225"/>
        <v>0</v>
      </c>
      <c r="BY260" s="269">
        <f t="shared" si="226"/>
        <v>0</v>
      </c>
      <c r="BZ260" s="269">
        <f t="shared" si="227"/>
        <v>0</v>
      </c>
      <c r="CA260" s="269">
        <f t="shared" si="228"/>
        <v>0</v>
      </c>
      <c r="CB260" s="269">
        <f t="shared" si="229"/>
        <v>0</v>
      </c>
      <c r="CC260" s="60"/>
      <c r="CD260" s="271">
        <f t="shared" si="230"/>
        <v>0</v>
      </c>
      <c r="CE260" s="272">
        <f t="shared" si="231"/>
        <v>0</v>
      </c>
      <c r="CF260" s="273">
        <f t="shared" si="232"/>
        <v>0</v>
      </c>
    </row>
    <row r="261" spans="1:84" s="153" customFormat="1" x14ac:dyDescent="0.2">
      <c r="A261" s="249"/>
      <c r="B261" s="183"/>
      <c r="C261" s="182"/>
      <c r="D261" s="184"/>
      <c r="E261" s="257" t="str">
        <f>IF(D261="","",(VLOOKUP(O261,Parametre!$A$15:$B$21,2)))</f>
        <v/>
      </c>
      <c r="F261" s="197"/>
      <c r="G261" s="198"/>
      <c r="H261" s="199"/>
      <c r="I261" s="199"/>
      <c r="J261" s="198"/>
      <c r="K261" s="200"/>
      <c r="L261" s="251"/>
      <c r="M261" s="157"/>
      <c r="N261" s="60"/>
      <c r="O261" s="258" t="str">
        <f t="shared" si="180"/>
        <v/>
      </c>
      <c r="P261" s="259">
        <f t="shared" si="209"/>
        <v>0</v>
      </c>
      <c r="Q261" s="259">
        <f t="shared" si="210"/>
        <v>0</v>
      </c>
      <c r="R261" s="60"/>
      <c r="S261" s="260">
        <f t="shared" si="181"/>
        <v>0</v>
      </c>
      <c r="T261" s="261"/>
      <c r="U261" s="262">
        <f t="shared" si="182"/>
        <v>0</v>
      </c>
      <c r="V261" s="262">
        <f t="shared" si="183"/>
        <v>0</v>
      </c>
      <c r="W261" s="60"/>
      <c r="X261" s="263">
        <f t="shared" si="234"/>
        <v>0</v>
      </c>
      <c r="Y261" s="264">
        <f t="shared" si="235"/>
        <v>0</v>
      </c>
      <c r="Z261" s="265"/>
      <c r="AA261" s="263">
        <f t="shared" si="236"/>
        <v>0</v>
      </c>
      <c r="AB261" s="264">
        <f t="shared" si="237"/>
        <v>0</v>
      </c>
      <c r="AC261" s="60"/>
      <c r="AD261" s="60" t="str">
        <f>IF(A261="","",(VLOOKUP(O261,Parametre!$E$2:$F$8,2)))</f>
        <v/>
      </c>
      <c r="AE261" s="60"/>
      <c r="AF261" s="266">
        <f t="shared" si="211"/>
        <v>0</v>
      </c>
      <c r="AG261" s="267">
        <f t="shared" si="212"/>
        <v>0</v>
      </c>
      <c r="AH261" s="267">
        <f t="shared" si="184"/>
        <v>0</v>
      </c>
      <c r="AI261" s="267">
        <f t="shared" si="213"/>
        <v>0</v>
      </c>
      <c r="AJ261" s="268">
        <f t="shared" si="214"/>
        <v>0</v>
      </c>
      <c r="AK261" s="60"/>
      <c r="AL261" s="266">
        <f t="shared" si="233"/>
        <v>0</v>
      </c>
      <c r="AM261" s="267">
        <f t="shared" si="215"/>
        <v>0</v>
      </c>
      <c r="AN261" s="267">
        <f t="shared" si="216"/>
        <v>0</v>
      </c>
      <c r="AO261" s="267">
        <f t="shared" si="217"/>
        <v>0</v>
      </c>
      <c r="AP261" s="268">
        <f t="shared" si="218"/>
        <v>0</v>
      </c>
      <c r="AQ261" s="60"/>
      <c r="AR261" s="266">
        <f t="shared" si="219"/>
        <v>0</v>
      </c>
      <c r="AS261" s="60"/>
      <c r="AT261" s="269">
        <f t="shared" si="185"/>
        <v>0</v>
      </c>
      <c r="AU261" s="269">
        <f t="shared" si="186"/>
        <v>0</v>
      </c>
      <c r="AV261" s="269">
        <f t="shared" si="187"/>
        <v>0</v>
      </c>
      <c r="AW261" s="270">
        <f t="shared" si="188"/>
        <v>0</v>
      </c>
      <c r="AX261" s="270">
        <f t="shared" si="189"/>
        <v>0</v>
      </c>
      <c r="AY261" s="270">
        <f t="shared" si="190"/>
        <v>0</v>
      </c>
      <c r="AZ261" s="269">
        <f t="shared" si="191"/>
        <v>0</v>
      </c>
      <c r="BA261" s="269">
        <f t="shared" si="192"/>
        <v>0</v>
      </c>
      <c r="BB261" s="269">
        <f t="shared" si="193"/>
        <v>0</v>
      </c>
      <c r="BC261" s="270">
        <f t="shared" si="194"/>
        <v>0</v>
      </c>
      <c r="BD261" s="270">
        <f t="shared" si="195"/>
        <v>0</v>
      </c>
      <c r="BE261" s="270">
        <f t="shared" si="196"/>
        <v>0</v>
      </c>
      <c r="BF261" s="269">
        <f t="shared" si="220"/>
        <v>0</v>
      </c>
      <c r="BG261" s="269">
        <f t="shared" si="221"/>
        <v>0</v>
      </c>
      <c r="BH261" s="269">
        <f t="shared" si="222"/>
        <v>0</v>
      </c>
      <c r="BI261" s="269">
        <f t="shared" si="223"/>
        <v>0</v>
      </c>
      <c r="BJ261" s="269">
        <f t="shared" si="224"/>
        <v>0</v>
      </c>
      <c r="BK261" s="60"/>
      <c r="BL261" s="269">
        <f t="shared" si="197"/>
        <v>0</v>
      </c>
      <c r="BM261" s="269">
        <f t="shared" si="198"/>
        <v>0</v>
      </c>
      <c r="BN261" s="269">
        <f t="shared" si="199"/>
        <v>0</v>
      </c>
      <c r="BO261" s="270">
        <f t="shared" si="200"/>
        <v>0</v>
      </c>
      <c r="BP261" s="270">
        <f t="shared" si="201"/>
        <v>0</v>
      </c>
      <c r="BQ261" s="270">
        <f t="shared" si="202"/>
        <v>0</v>
      </c>
      <c r="BR261" s="269">
        <f t="shared" si="203"/>
        <v>0</v>
      </c>
      <c r="BS261" s="269">
        <f t="shared" si="204"/>
        <v>0</v>
      </c>
      <c r="BT261" s="269">
        <f t="shared" si="205"/>
        <v>0</v>
      </c>
      <c r="BU261" s="270">
        <f t="shared" si="206"/>
        <v>0</v>
      </c>
      <c r="BV261" s="270">
        <f t="shared" si="207"/>
        <v>0</v>
      </c>
      <c r="BW261" s="270">
        <f t="shared" si="208"/>
        <v>0</v>
      </c>
      <c r="BX261" s="269">
        <f t="shared" si="225"/>
        <v>0</v>
      </c>
      <c r="BY261" s="269">
        <f t="shared" si="226"/>
        <v>0</v>
      </c>
      <c r="BZ261" s="269">
        <f t="shared" si="227"/>
        <v>0</v>
      </c>
      <c r="CA261" s="269">
        <f t="shared" si="228"/>
        <v>0</v>
      </c>
      <c r="CB261" s="269">
        <f t="shared" si="229"/>
        <v>0</v>
      </c>
      <c r="CC261" s="60"/>
      <c r="CD261" s="271">
        <f t="shared" si="230"/>
        <v>0</v>
      </c>
      <c r="CE261" s="272">
        <f t="shared" si="231"/>
        <v>0</v>
      </c>
      <c r="CF261" s="273">
        <f t="shared" si="232"/>
        <v>0</v>
      </c>
    </row>
    <row r="262" spans="1:84" s="153" customFormat="1" x14ac:dyDescent="0.2">
      <c r="A262" s="249"/>
      <c r="B262" s="183"/>
      <c r="C262" s="182"/>
      <c r="D262" s="184"/>
      <c r="E262" s="257" t="str">
        <f>IF(D262="","",(VLOOKUP(O262,Parametre!$A$15:$B$21,2)))</f>
        <v/>
      </c>
      <c r="F262" s="197"/>
      <c r="G262" s="198"/>
      <c r="H262" s="199"/>
      <c r="I262" s="199"/>
      <c r="J262" s="198"/>
      <c r="K262" s="200"/>
      <c r="L262" s="251"/>
      <c r="M262" s="157"/>
      <c r="N262" s="60"/>
      <c r="O262" s="258" t="str">
        <f t="shared" si="180"/>
        <v/>
      </c>
      <c r="P262" s="259">
        <f t="shared" si="209"/>
        <v>0</v>
      </c>
      <c r="Q262" s="259">
        <f t="shared" si="210"/>
        <v>0</v>
      </c>
      <c r="R262" s="60"/>
      <c r="S262" s="260">
        <f t="shared" si="181"/>
        <v>0</v>
      </c>
      <c r="T262" s="261"/>
      <c r="U262" s="262">
        <f t="shared" si="182"/>
        <v>0</v>
      </c>
      <c r="V262" s="262">
        <f t="shared" si="183"/>
        <v>0</v>
      </c>
      <c r="W262" s="60"/>
      <c r="X262" s="263">
        <f t="shared" si="234"/>
        <v>0</v>
      </c>
      <c r="Y262" s="264">
        <f t="shared" si="235"/>
        <v>0</v>
      </c>
      <c r="Z262" s="265"/>
      <c r="AA262" s="263">
        <f t="shared" si="236"/>
        <v>0</v>
      </c>
      <c r="AB262" s="264">
        <f t="shared" si="237"/>
        <v>0</v>
      </c>
      <c r="AC262" s="60"/>
      <c r="AD262" s="60" t="str">
        <f>IF(A262="","",(VLOOKUP(O262,Parametre!$E$2:$F$8,2)))</f>
        <v/>
      </c>
      <c r="AE262" s="60"/>
      <c r="AF262" s="266">
        <f t="shared" si="211"/>
        <v>0</v>
      </c>
      <c r="AG262" s="267">
        <f t="shared" si="212"/>
        <v>0</v>
      </c>
      <c r="AH262" s="267">
        <f t="shared" si="184"/>
        <v>0</v>
      </c>
      <c r="AI262" s="267">
        <f t="shared" si="213"/>
        <v>0</v>
      </c>
      <c r="AJ262" s="268">
        <f t="shared" si="214"/>
        <v>0</v>
      </c>
      <c r="AK262" s="60"/>
      <c r="AL262" s="266">
        <f t="shared" si="233"/>
        <v>0</v>
      </c>
      <c r="AM262" s="267">
        <f t="shared" si="215"/>
        <v>0</v>
      </c>
      <c r="AN262" s="267">
        <f t="shared" si="216"/>
        <v>0</v>
      </c>
      <c r="AO262" s="267">
        <f t="shared" si="217"/>
        <v>0</v>
      </c>
      <c r="AP262" s="268">
        <f t="shared" si="218"/>
        <v>0</v>
      </c>
      <c r="AQ262" s="60"/>
      <c r="AR262" s="266">
        <f t="shared" si="219"/>
        <v>0</v>
      </c>
      <c r="AS262" s="60"/>
      <c r="AT262" s="269">
        <f t="shared" si="185"/>
        <v>0</v>
      </c>
      <c r="AU262" s="269">
        <f t="shared" si="186"/>
        <v>0</v>
      </c>
      <c r="AV262" s="269">
        <f t="shared" si="187"/>
        <v>0</v>
      </c>
      <c r="AW262" s="270">
        <f t="shared" si="188"/>
        <v>0</v>
      </c>
      <c r="AX262" s="270">
        <f t="shared" si="189"/>
        <v>0</v>
      </c>
      <c r="AY262" s="270">
        <f t="shared" si="190"/>
        <v>0</v>
      </c>
      <c r="AZ262" s="269">
        <f t="shared" si="191"/>
        <v>0</v>
      </c>
      <c r="BA262" s="269">
        <f t="shared" si="192"/>
        <v>0</v>
      </c>
      <c r="BB262" s="269">
        <f t="shared" si="193"/>
        <v>0</v>
      </c>
      <c r="BC262" s="270">
        <f t="shared" si="194"/>
        <v>0</v>
      </c>
      <c r="BD262" s="270">
        <f t="shared" si="195"/>
        <v>0</v>
      </c>
      <c r="BE262" s="270">
        <f t="shared" si="196"/>
        <v>0</v>
      </c>
      <c r="BF262" s="269">
        <f t="shared" si="220"/>
        <v>0</v>
      </c>
      <c r="BG262" s="269">
        <f t="shared" si="221"/>
        <v>0</v>
      </c>
      <c r="BH262" s="269">
        <f t="shared" si="222"/>
        <v>0</v>
      </c>
      <c r="BI262" s="269">
        <f t="shared" si="223"/>
        <v>0</v>
      </c>
      <c r="BJ262" s="269">
        <f t="shared" si="224"/>
        <v>0</v>
      </c>
      <c r="BK262" s="60"/>
      <c r="BL262" s="269">
        <f t="shared" si="197"/>
        <v>0</v>
      </c>
      <c r="BM262" s="269">
        <f t="shared" si="198"/>
        <v>0</v>
      </c>
      <c r="BN262" s="269">
        <f t="shared" si="199"/>
        <v>0</v>
      </c>
      <c r="BO262" s="270">
        <f t="shared" si="200"/>
        <v>0</v>
      </c>
      <c r="BP262" s="270">
        <f t="shared" si="201"/>
        <v>0</v>
      </c>
      <c r="BQ262" s="270">
        <f t="shared" si="202"/>
        <v>0</v>
      </c>
      <c r="BR262" s="269">
        <f t="shared" si="203"/>
        <v>0</v>
      </c>
      <c r="BS262" s="269">
        <f t="shared" si="204"/>
        <v>0</v>
      </c>
      <c r="BT262" s="269">
        <f t="shared" si="205"/>
        <v>0</v>
      </c>
      <c r="BU262" s="270">
        <f t="shared" si="206"/>
        <v>0</v>
      </c>
      <c r="BV262" s="270">
        <f t="shared" si="207"/>
        <v>0</v>
      </c>
      <c r="BW262" s="270">
        <f t="shared" si="208"/>
        <v>0</v>
      </c>
      <c r="BX262" s="269">
        <f t="shared" si="225"/>
        <v>0</v>
      </c>
      <c r="BY262" s="269">
        <f t="shared" si="226"/>
        <v>0</v>
      </c>
      <c r="BZ262" s="269">
        <f t="shared" si="227"/>
        <v>0</v>
      </c>
      <c r="CA262" s="269">
        <f t="shared" si="228"/>
        <v>0</v>
      </c>
      <c r="CB262" s="269">
        <f t="shared" si="229"/>
        <v>0</v>
      </c>
      <c r="CC262" s="60"/>
      <c r="CD262" s="271">
        <f t="shared" si="230"/>
        <v>0</v>
      </c>
      <c r="CE262" s="272">
        <f t="shared" si="231"/>
        <v>0</v>
      </c>
      <c r="CF262" s="273">
        <f t="shared" si="232"/>
        <v>0</v>
      </c>
    </row>
    <row r="263" spans="1:84" s="153" customFormat="1" x14ac:dyDescent="0.2">
      <c r="A263" s="249"/>
      <c r="B263" s="183"/>
      <c r="C263" s="182"/>
      <c r="D263" s="184"/>
      <c r="E263" s="257" t="str">
        <f>IF(D263="","",(VLOOKUP(O263,Parametre!$A$15:$B$21,2)))</f>
        <v/>
      </c>
      <c r="F263" s="197"/>
      <c r="G263" s="198"/>
      <c r="H263" s="199"/>
      <c r="I263" s="199"/>
      <c r="J263" s="198"/>
      <c r="K263" s="200"/>
      <c r="L263" s="251"/>
      <c r="M263" s="157"/>
      <c r="N263" s="60"/>
      <c r="O263" s="258" t="str">
        <f t="shared" ref="O263:O326" si="238">IF(A263="","",(WEEKDAY(D263,2)))</f>
        <v/>
      </c>
      <c r="P263" s="259">
        <f t="shared" si="209"/>
        <v>0</v>
      </c>
      <c r="Q263" s="259">
        <f t="shared" si="210"/>
        <v>0</v>
      </c>
      <c r="R263" s="60"/>
      <c r="S263" s="260">
        <f t="shared" ref="S263:S326" si="239">((P263-F263)+(K263-Q263))*24</f>
        <v>0</v>
      </c>
      <c r="T263" s="261"/>
      <c r="U263" s="262">
        <f t="shared" ref="U263:U326" si="240">IF(G263="",H263,G263)</f>
        <v>0</v>
      </c>
      <c r="V263" s="262">
        <f t="shared" ref="V263:V326" si="241">IF(J263="",I263,J263)</f>
        <v>0</v>
      </c>
      <c r="W263" s="60"/>
      <c r="X263" s="263">
        <f t="shared" si="234"/>
        <v>0</v>
      </c>
      <c r="Y263" s="264">
        <f t="shared" si="235"/>
        <v>0</v>
      </c>
      <c r="Z263" s="265"/>
      <c r="AA263" s="263">
        <f t="shared" si="236"/>
        <v>0</v>
      </c>
      <c r="AB263" s="264">
        <f t="shared" si="237"/>
        <v>0</v>
      </c>
      <c r="AC263" s="60"/>
      <c r="AD263" s="60" t="str">
        <f>IF(A263="","",(VLOOKUP(O263,Parametre!$E$2:$F$8,2)))</f>
        <v/>
      </c>
      <c r="AE263" s="60"/>
      <c r="AF263" s="266">
        <f t="shared" si="211"/>
        <v>0</v>
      </c>
      <c r="AG263" s="267">
        <f t="shared" si="212"/>
        <v>0</v>
      </c>
      <c r="AH263" s="267">
        <f t="shared" ref="AH263:AH326" si="242">IF(OR($Y263=0,$AD263&lt;&gt;"hverdag"),0,IF(AND($AB263&gt;8,$AB263&lt;=17),$AB263,IF(AND($Y263&lt;17,$AB263&gt;17),17,0)))</f>
        <v>0</v>
      </c>
      <c r="AI263" s="267">
        <f t="shared" si="213"/>
        <v>0</v>
      </c>
      <c r="AJ263" s="268">
        <f t="shared" si="214"/>
        <v>0</v>
      </c>
      <c r="AK263" s="60"/>
      <c r="AL263" s="266">
        <f t="shared" si="233"/>
        <v>0</v>
      </c>
      <c r="AM263" s="267">
        <f t="shared" si="215"/>
        <v>0</v>
      </c>
      <c r="AN263" s="267">
        <f t="shared" si="216"/>
        <v>0</v>
      </c>
      <c r="AO263" s="267">
        <f t="shared" si="217"/>
        <v>0</v>
      </c>
      <c r="AP263" s="268">
        <f t="shared" si="218"/>
        <v>0</v>
      </c>
      <c r="AQ263" s="60"/>
      <c r="AR263" s="266">
        <f t="shared" si="219"/>
        <v>0</v>
      </c>
      <c r="AS263" s="60"/>
      <c r="AT263" s="269">
        <f t="shared" ref="AT263:AT326" si="243">IF(AND($C263="Døve",$B263="D"),$S263,0)</f>
        <v>0</v>
      </c>
      <c r="AU263" s="269">
        <f t="shared" ref="AU263:AU326" si="244">IF(AND($C263="Døve",$B263="D"),($AI263+$AO263),0)</f>
        <v>0</v>
      </c>
      <c r="AV263" s="269">
        <f t="shared" ref="AV263:AV326" si="245">IF(AND($C263="Døve",$B263="D"),($AF263+$AJ263+$AL263+$AP263+$AR263),0)</f>
        <v>0</v>
      </c>
      <c r="AW263" s="270">
        <f t="shared" ref="AW263:AW326" si="246">IF(AND($C263="Døve",$B263="A"),$S263,0)</f>
        <v>0</v>
      </c>
      <c r="AX263" s="270">
        <f t="shared" ref="AX263:AX326" si="247">IF(AND($C263="Døve",$B263="A"),($AI263+$AO263),0)</f>
        <v>0</v>
      </c>
      <c r="AY263" s="270">
        <f t="shared" ref="AY263:AY326" si="248">IF(AND($C263="Døve",$B263="A"),($AF263+$AJ263+$AL263+$AP263+$AR263),0)</f>
        <v>0</v>
      </c>
      <c r="AZ263" s="269">
        <f t="shared" ref="AZ263:AZ326" si="249">IF(AND($C263="Døve",$B263="U"),$S263,0)</f>
        <v>0</v>
      </c>
      <c r="BA263" s="269">
        <f t="shared" ref="BA263:BA326" si="250">IF(AND($C263="Døve",$B263="U"),($AI263+$AO263),0)</f>
        <v>0</v>
      </c>
      <c r="BB263" s="269">
        <f t="shared" ref="BB263:BB326" si="251">IF(AND($C263="Døve",$B263="U"),($AF263+$AJ263+$AL263+$AP263+$AR263),0)</f>
        <v>0</v>
      </c>
      <c r="BC263" s="270">
        <f t="shared" ref="BC263:BC326" si="252">IF(AND($C263="Døve",$B263="L"),$S263,0)</f>
        <v>0</v>
      </c>
      <c r="BD263" s="270">
        <f t="shared" ref="BD263:BD326" si="253">IF(AND($C263="Døve",$B263="L"),($AI263+$AO263),0)</f>
        <v>0</v>
      </c>
      <c r="BE263" s="270">
        <f t="shared" ref="BE263:BE326" si="254">IF(AND($C263="Døve",$B263="L"),($AF263+$AJ263+$AL263+$AP263+$AR263),0)</f>
        <v>0</v>
      </c>
      <c r="BF263" s="269">
        <f t="shared" si="220"/>
        <v>0</v>
      </c>
      <c r="BG263" s="269">
        <f t="shared" si="221"/>
        <v>0</v>
      </c>
      <c r="BH263" s="269">
        <f t="shared" si="222"/>
        <v>0</v>
      </c>
      <c r="BI263" s="269">
        <f t="shared" si="223"/>
        <v>0</v>
      </c>
      <c r="BJ263" s="269">
        <f t="shared" si="224"/>
        <v>0</v>
      </c>
      <c r="BK263" s="60"/>
      <c r="BL263" s="269">
        <f t="shared" ref="BL263:BL326" si="255">IF(AND($C263="Døvblinde",$B263="D"),$S263,0)</f>
        <v>0</v>
      </c>
      <c r="BM263" s="269">
        <f t="shared" ref="BM263:BM326" si="256">IF(AND($C263="Døvblinde",$B263="D"),($AI263+$AO263),0)</f>
        <v>0</v>
      </c>
      <c r="BN263" s="269">
        <f t="shared" ref="BN263:BN326" si="257">IF(AND($C263="Døvblinde",$B263="D"),($AF263+$AJ263+$AL263+$AP263+$AR263),0)</f>
        <v>0</v>
      </c>
      <c r="BO263" s="270">
        <f t="shared" ref="BO263:BO326" si="258">IF(AND($C263="Døvblinde",$B263="A"),$S263,0)</f>
        <v>0</v>
      </c>
      <c r="BP263" s="270">
        <f t="shared" ref="BP263:BP326" si="259">IF(AND($C263="Døvblinde",$B263="A"),($AI263+$AO263),0)</f>
        <v>0</v>
      </c>
      <c r="BQ263" s="270">
        <f t="shared" ref="BQ263:BQ326" si="260">IF(AND($C263="Døvblinde",$B263="A"),($AF263+$AJ263+$AL263+$AP263+$AR263),0)</f>
        <v>0</v>
      </c>
      <c r="BR263" s="269">
        <f t="shared" ref="BR263:BR326" si="261">IF(AND($C263="Døvblinde",$B263="U"),$S263,0)</f>
        <v>0</v>
      </c>
      <c r="BS263" s="269">
        <f t="shared" ref="BS263:BS326" si="262">IF(AND($C263="Døvblinde",$B263="U"),($AI263+$AO263),0)</f>
        <v>0</v>
      </c>
      <c r="BT263" s="269">
        <f t="shared" ref="BT263:BT326" si="263">IF(AND($C263="Døvblinde",$B263="U"),($AF263+$AJ263+$AL263+$AP263+$AR263),0)</f>
        <v>0</v>
      </c>
      <c r="BU263" s="270">
        <f t="shared" ref="BU263:BU326" si="264">IF(AND($C263="Døvblinde",$B263="L"),$S263,0)</f>
        <v>0</v>
      </c>
      <c r="BV263" s="270">
        <f t="shared" ref="BV263:BV326" si="265">IF(AND($C263="Døvblinde",$B263="L"),($AI263+$AO263),0)</f>
        <v>0</v>
      </c>
      <c r="BW263" s="270">
        <f t="shared" ref="BW263:BW326" si="266">IF(AND($C263="Døvblinde",$B263="L"),($AF263+$AJ263+$AL263+$AP263+$AR263),0)</f>
        <v>0</v>
      </c>
      <c r="BX263" s="269">
        <f t="shared" si="225"/>
        <v>0</v>
      </c>
      <c r="BY263" s="269">
        <f t="shared" si="226"/>
        <v>0</v>
      </c>
      <c r="BZ263" s="269">
        <f t="shared" si="227"/>
        <v>0</v>
      </c>
      <c r="CA263" s="269">
        <f t="shared" si="228"/>
        <v>0</v>
      </c>
      <c r="CB263" s="269">
        <f t="shared" si="229"/>
        <v>0</v>
      </c>
      <c r="CC263" s="60"/>
      <c r="CD263" s="271">
        <f t="shared" si="230"/>
        <v>0</v>
      </c>
      <c r="CE263" s="272">
        <f t="shared" si="231"/>
        <v>0</v>
      </c>
      <c r="CF263" s="273">
        <f t="shared" si="232"/>
        <v>0</v>
      </c>
    </row>
    <row r="264" spans="1:84" s="153" customFormat="1" x14ac:dyDescent="0.2">
      <c r="A264" s="249"/>
      <c r="B264" s="183"/>
      <c r="C264" s="182"/>
      <c r="D264" s="184"/>
      <c r="E264" s="257" t="str">
        <f>IF(D264="","",(VLOOKUP(O264,Parametre!$A$15:$B$21,2)))</f>
        <v/>
      </c>
      <c r="F264" s="197"/>
      <c r="G264" s="198"/>
      <c r="H264" s="199"/>
      <c r="I264" s="199"/>
      <c r="J264" s="198"/>
      <c r="K264" s="200"/>
      <c r="L264" s="251"/>
      <c r="M264" s="157" t="s">
        <v>56</v>
      </c>
      <c r="N264" s="60"/>
      <c r="O264" s="258" t="str">
        <f t="shared" si="238"/>
        <v/>
      </c>
      <c r="P264" s="259">
        <f t="shared" ref="P264:P327" si="267">IF(A264="",0,IF(F264="",0,IF(G264="",H264,IF(G264&lt;H264,G264,H264))))</f>
        <v>0</v>
      </c>
      <c r="Q264" s="259">
        <f t="shared" ref="Q264:Q327" si="268">IF(A264="",0,IF(K264="",0,IF(J264="",I264,IF(J264&gt;I264,J264,I264))))</f>
        <v>0</v>
      </c>
      <c r="R264" s="60"/>
      <c r="S264" s="260">
        <f t="shared" si="239"/>
        <v>0</v>
      </c>
      <c r="T264" s="261"/>
      <c r="U264" s="262">
        <f t="shared" si="240"/>
        <v>0</v>
      </c>
      <c r="V264" s="262">
        <f t="shared" si="241"/>
        <v>0</v>
      </c>
      <c r="W264" s="60"/>
      <c r="X264" s="263">
        <f t="shared" si="234"/>
        <v>0</v>
      </c>
      <c r="Y264" s="264">
        <f t="shared" si="235"/>
        <v>0</v>
      </c>
      <c r="Z264" s="265"/>
      <c r="AA264" s="263">
        <f t="shared" si="236"/>
        <v>0</v>
      </c>
      <c r="AB264" s="264">
        <f t="shared" si="237"/>
        <v>0</v>
      </c>
      <c r="AC264" s="60"/>
      <c r="AD264" s="60" t="str">
        <f>IF(A264="","",(VLOOKUP(O264,Parametre!$E$2:$F$8,2)))</f>
        <v/>
      </c>
      <c r="AE264" s="60"/>
      <c r="AF264" s="266">
        <f t="shared" ref="AF264:AF327" si="269">IF(OR($Y264=0, $AD264&lt;&gt;"Hverdag"),0, IF($Y264&gt;8,0,IF(AND($Y264&lt;8,$AB264&lt;=8),($AB264-$Y264),IF(AND($Y264&lt;8,$AB264&gt;8),(8-$Y264),0))))</f>
        <v>0</v>
      </c>
      <c r="AG264" s="267">
        <f t="shared" ref="AG264:AG327" si="270">IF(OR($Y264=0,$AD264&lt;&gt;"hverdag"),0,IF(AND($Y264&gt;=8,$Y264&lt;17),$Y264, IF(AND($Y264&lt;8,$AB264&gt;8),8,0)))</f>
        <v>0</v>
      </c>
      <c r="AH264" s="267">
        <f t="shared" si="242"/>
        <v>0</v>
      </c>
      <c r="AI264" s="267">
        <f t="shared" ref="AI264:AI327" si="271">AH264-AG264</f>
        <v>0</v>
      </c>
      <c r="AJ264" s="268">
        <f t="shared" ref="AJ264:AJ327" si="272">IF(OR($Y264=0, $AD264&lt;&gt;"Hverdag"),0,IF($AB264&lt;17,0,IF(AND($Y264&lt;17,$AB264&gt;=17),$AB264-17,IF($Y264&gt;=17,($AB264-$Y264),0))))</f>
        <v>0</v>
      </c>
      <c r="AK264" s="60"/>
      <c r="AL264" s="266">
        <f t="shared" si="233"/>
        <v>0</v>
      </c>
      <c r="AM264" s="267">
        <f t="shared" ref="AM264:AM327" si="273">IF(OR($Y264=0,$AD264&lt;&gt;"Lørdag"),0,IF(AND($Y264&gt;=8,$Y264&lt;14),$Y264, IF(AND($Y264&lt;8,$AB264&gt;=8),8,0)))</f>
        <v>0</v>
      </c>
      <c r="AN264" s="267">
        <f t="shared" ref="AN264:AN327" si="274">IF(OR($Y264=0,$AD264&lt;&gt;"Lørdag"),0,IF(AND($AB264&gt;=8,$AB264&lt;=14),$AB264,IF(AND($Y264&lt;14,$AB264&gt;14),14,0)))</f>
        <v>0</v>
      </c>
      <c r="AO264" s="267">
        <f t="shared" ref="AO264:AO327" si="275">AN264-AM264</f>
        <v>0</v>
      </c>
      <c r="AP264" s="268">
        <f t="shared" ref="AP264:AP327" si="276">IF(OR($Y264=0, $AD264&lt;&gt;"Lørdag"),0,IF($AB264&lt;14,0,IF(AND($Y264&lt;14,$AB264&gt;=14),$AB264-14,IF($Y264&gt;=14,($AB264-$Y264),0))))</f>
        <v>0</v>
      </c>
      <c r="AQ264" s="60"/>
      <c r="AR264" s="266">
        <f t="shared" ref="AR264:AR327" si="277">IF(AD264="Søndag",(AB264-Y264),0)</f>
        <v>0</v>
      </c>
      <c r="AS264" s="60"/>
      <c r="AT264" s="269">
        <f t="shared" si="243"/>
        <v>0</v>
      </c>
      <c r="AU264" s="269">
        <f t="shared" si="244"/>
        <v>0</v>
      </c>
      <c r="AV264" s="269">
        <f t="shared" si="245"/>
        <v>0</v>
      </c>
      <c r="AW264" s="270">
        <f t="shared" si="246"/>
        <v>0</v>
      </c>
      <c r="AX264" s="270">
        <f t="shared" si="247"/>
        <v>0</v>
      </c>
      <c r="AY264" s="270">
        <f t="shared" si="248"/>
        <v>0</v>
      </c>
      <c r="AZ264" s="269">
        <f t="shared" si="249"/>
        <v>0</v>
      </c>
      <c r="BA264" s="269">
        <f t="shared" si="250"/>
        <v>0</v>
      </c>
      <c r="BB264" s="269">
        <f t="shared" si="251"/>
        <v>0</v>
      </c>
      <c r="BC264" s="270">
        <f t="shared" si="252"/>
        <v>0</v>
      </c>
      <c r="BD264" s="270">
        <f t="shared" si="253"/>
        <v>0</v>
      </c>
      <c r="BE264" s="270">
        <f t="shared" si="254"/>
        <v>0</v>
      </c>
      <c r="BF264" s="269">
        <f t="shared" ref="BF264:BF327" si="278">IF(AND($C264="Døve",$B264="B"),$S264,0)</f>
        <v>0</v>
      </c>
      <c r="BG264" s="269">
        <f t="shared" ref="BG264:BG327" si="279">IF(AND($C264="Døve",$B264="B"),($AI264+$AO264),0)</f>
        <v>0</v>
      </c>
      <c r="BH264" s="269">
        <f t="shared" ref="BH264:BH327" si="280">IF(AND($C264="Døve",$B264="B"),($AF264+$AJ264+$AL264+$AP264+$AR264),0)</f>
        <v>0</v>
      </c>
      <c r="BI264" s="269">
        <f t="shared" ref="BI264:BI327" si="281">IF(AND($C264="Døve",$B264="R"),$S264,0)</f>
        <v>0</v>
      </c>
      <c r="BJ264" s="269">
        <f t="shared" ref="BJ264:BJ327" si="282">IF(AND($C264="Døve",$B264="R"),($AI264+$AO264+$AJ264+$AP264+$AR264),0)</f>
        <v>0</v>
      </c>
      <c r="BK264" s="60"/>
      <c r="BL264" s="269">
        <f t="shared" si="255"/>
        <v>0</v>
      </c>
      <c r="BM264" s="269">
        <f t="shared" si="256"/>
        <v>0</v>
      </c>
      <c r="BN264" s="269">
        <f t="shared" si="257"/>
        <v>0</v>
      </c>
      <c r="BO264" s="270">
        <f t="shared" si="258"/>
        <v>0</v>
      </c>
      <c r="BP264" s="270">
        <f t="shared" si="259"/>
        <v>0</v>
      </c>
      <c r="BQ264" s="270">
        <f t="shared" si="260"/>
        <v>0</v>
      </c>
      <c r="BR264" s="269">
        <f t="shared" si="261"/>
        <v>0</v>
      </c>
      <c r="BS264" s="269">
        <f t="shared" si="262"/>
        <v>0</v>
      </c>
      <c r="BT264" s="269">
        <f t="shared" si="263"/>
        <v>0</v>
      </c>
      <c r="BU264" s="270">
        <f t="shared" si="264"/>
        <v>0</v>
      </c>
      <c r="BV264" s="270">
        <f t="shared" si="265"/>
        <v>0</v>
      </c>
      <c r="BW264" s="270">
        <f t="shared" si="266"/>
        <v>0</v>
      </c>
      <c r="BX264" s="269">
        <f t="shared" ref="BX264:BX327" si="283">IF(AND($C264="Døvblinde",$B264="B"),$S264,0)</f>
        <v>0</v>
      </c>
      <c r="BY264" s="269">
        <f t="shared" ref="BY264:BY327" si="284">IF(AND($C264="Døvblinde",$B264="B"),($AI264+$AO264),0)</f>
        <v>0</v>
      </c>
      <c r="BZ264" s="269">
        <f t="shared" ref="BZ264:BZ327" si="285">IF(AND($C264="Døvblinde",$B264="B"),($AF264+$AJ264+$AL264+$AP264+$AR264),0)</f>
        <v>0</v>
      </c>
      <c r="CA264" s="269">
        <f t="shared" ref="CA264:CA327" si="286">IF(AND($C264="Døvblinde",$B264="R"),$S264,0)</f>
        <v>0</v>
      </c>
      <c r="CB264" s="269">
        <f t="shared" ref="CB264:CB327" si="287">IF(AND($C264="Døvblinde",$B264="R"),($AI264+$AO264+AJ264+$AP264+$AR264),0)</f>
        <v>0</v>
      </c>
      <c r="CC264" s="60"/>
      <c r="CD264" s="271">
        <f t="shared" ref="CD264:CD327" si="288">AI264+AO264</f>
        <v>0</v>
      </c>
      <c r="CE264" s="272">
        <f t="shared" ref="CE264:CE327" si="289">AF264+AJ264+AL264+AP264+AR264</f>
        <v>0</v>
      </c>
      <c r="CF264" s="273">
        <f t="shared" ref="CF264:CF327" si="290">S264</f>
        <v>0</v>
      </c>
    </row>
    <row r="265" spans="1:84" s="153" customFormat="1" x14ac:dyDescent="0.2">
      <c r="A265" s="249"/>
      <c r="B265" s="183"/>
      <c r="C265" s="182"/>
      <c r="D265" s="184"/>
      <c r="E265" s="257" t="str">
        <f>IF(D265="","",(VLOOKUP(O265,Parametre!$A$15:$B$21,2)))</f>
        <v/>
      </c>
      <c r="F265" s="197"/>
      <c r="G265" s="198"/>
      <c r="H265" s="199"/>
      <c r="I265" s="199"/>
      <c r="J265" s="198"/>
      <c r="K265" s="200"/>
      <c r="L265" s="251"/>
      <c r="M265" s="157" t="s">
        <v>57</v>
      </c>
      <c r="N265" s="60"/>
      <c r="O265" s="258" t="str">
        <f t="shared" si="238"/>
        <v/>
      </c>
      <c r="P265" s="259">
        <f t="shared" si="267"/>
        <v>0</v>
      </c>
      <c r="Q265" s="259">
        <f t="shared" si="268"/>
        <v>0</v>
      </c>
      <c r="R265" s="60"/>
      <c r="S265" s="260">
        <f t="shared" si="239"/>
        <v>0</v>
      </c>
      <c r="T265" s="261"/>
      <c r="U265" s="262">
        <f t="shared" si="240"/>
        <v>0</v>
      </c>
      <c r="V265" s="262">
        <f t="shared" si="241"/>
        <v>0</v>
      </c>
      <c r="W265" s="60"/>
      <c r="X265" s="263">
        <f t="shared" si="234"/>
        <v>0</v>
      </c>
      <c r="Y265" s="264">
        <f t="shared" si="235"/>
        <v>0</v>
      </c>
      <c r="Z265" s="265"/>
      <c r="AA265" s="263">
        <f t="shared" si="236"/>
        <v>0</v>
      </c>
      <c r="AB265" s="264">
        <f t="shared" si="237"/>
        <v>0</v>
      </c>
      <c r="AC265" s="60"/>
      <c r="AD265" s="60" t="str">
        <f>IF(A265="","",(VLOOKUP(O265,Parametre!$E$2:$F$8,2)))</f>
        <v/>
      </c>
      <c r="AE265" s="60"/>
      <c r="AF265" s="266">
        <f t="shared" si="269"/>
        <v>0</v>
      </c>
      <c r="AG265" s="267">
        <f t="shared" si="270"/>
        <v>0</v>
      </c>
      <c r="AH265" s="267">
        <f t="shared" si="242"/>
        <v>0</v>
      </c>
      <c r="AI265" s="267">
        <f t="shared" si="271"/>
        <v>0</v>
      </c>
      <c r="AJ265" s="268">
        <f t="shared" si="272"/>
        <v>0</v>
      </c>
      <c r="AK265" s="60"/>
      <c r="AL265" s="266">
        <f t="shared" ref="AL265:AL328" si="291">IF(OR($Y265=0, $AD265&lt;&gt;"Lørdag"),0, IF($Y265&gt;8,0,IF(AND($Y265&lt;8,$AB265&lt;=8),($AB265-$Y265),IF(AND($Y265&lt;8,$AB265&gt;8),(8-$Y265),0))))</f>
        <v>0</v>
      </c>
      <c r="AM265" s="267">
        <f t="shared" si="273"/>
        <v>0</v>
      </c>
      <c r="AN265" s="267">
        <f t="shared" si="274"/>
        <v>0</v>
      </c>
      <c r="AO265" s="267">
        <f t="shared" si="275"/>
        <v>0</v>
      </c>
      <c r="AP265" s="268">
        <f t="shared" si="276"/>
        <v>0</v>
      </c>
      <c r="AQ265" s="60"/>
      <c r="AR265" s="266">
        <f t="shared" si="277"/>
        <v>0</v>
      </c>
      <c r="AS265" s="60"/>
      <c r="AT265" s="269">
        <f t="shared" si="243"/>
        <v>0</v>
      </c>
      <c r="AU265" s="269">
        <f t="shared" si="244"/>
        <v>0</v>
      </c>
      <c r="AV265" s="269">
        <f t="shared" si="245"/>
        <v>0</v>
      </c>
      <c r="AW265" s="270">
        <f t="shared" si="246"/>
        <v>0</v>
      </c>
      <c r="AX265" s="270">
        <f t="shared" si="247"/>
        <v>0</v>
      </c>
      <c r="AY265" s="270">
        <f t="shared" si="248"/>
        <v>0</v>
      </c>
      <c r="AZ265" s="269">
        <f t="shared" si="249"/>
        <v>0</v>
      </c>
      <c r="BA265" s="269">
        <f t="shared" si="250"/>
        <v>0</v>
      </c>
      <c r="BB265" s="269">
        <f t="shared" si="251"/>
        <v>0</v>
      </c>
      <c r="BC265" s="270">
        <f t="shared" si="252"/>
        <v>0</v>
      </c>
      <c r="BD265" s="270">
        <f t="shared" si="253"/>
        <v>0</v>
      </c>
      <c r="BE265" s="270">
        <f t="shared" si="254"/>
        <v>0</v>
      </c>
      <c r="BF265" s="269">
        <f t="shared" si="278"/>
        <v>0</v>
      </c>
      <c r="BG265" s="269">
        <f t="shared" si="279"/>
        <v>0</v>
      </c>
      <c r="BH265" s="269">
        <f t="shared" si="280"/>
        <v>0</v>
      </c>
      <c r="BI265" s="269">
        <f t="shared" si="281"/>
        <v>0</v>
      </c>
      <c r="BJ265" s="269">
        <f t="shared" si="282"/>
        <v>0</v>
      </c>
      <c r="BK265" s="60"/>
      <c r="BL265" s="269">
        <f t="shared" si="255"/>
        <v>0</v>
      </c>
      <c r="BM265" s="269">
        <f t="shared" si="256"/>
        <v>0</v>
      </c>
      <c r="BN265" s="269">
        <f t="shared" si="257"/>
        <v>0</v>
      </c>
      <c r="BO265" s="270">
        <f t="shared" si="258"/>
        <v>0</v>
      </c>
      <c r="BP265" s="270">
        <f t="shared" si="259"/>
        <v>0</v>
      </c>
      <c r="BQ265" s="270">
        <f t="shared" si="260"/>
        <v>0</v>
      </c>
      <c r="BR265" s="269">
        <f t="shared" si="261"/>
        <v>0</v>
      </c>
      <c r="BS265" s="269">
        <f t="shared" si="262"/>
        <v>0</v>
      </c>
      <c r="BT265" s="269">
        <f t="shared" si="263"/>
        <v>0</v>
      </c>
      <c r="BU265" s="270">
        <f t="shared" si="264"/>
        <v>0</v>
      </c>
      <c r="BV265" s="270">
        <f t="shared" si="265"/>
        <v>0</v>
      </c>
      <c r="BW265" s="270">
        <f t="shared" si="266"/>
        <v>0</v>
      </c>
      <c r="BX265" s="269">
        <f t="shared" si="283"/>
        <v>0</v>
      </c>
      <c r="BY265" s="269">
        <f t="shared" si="284"/>
        <v>0</v>
      </c>
      <c r="BZ265" s="269">
        <f t="shared" si="285"/>
        <v>0</v>
      </c>
      <c r="CA265" s="269">
        <f t="shared" si="286"/>
        <v>0</v>
      </c>
      <c r="CB265" s="269">
        <f t="shared" si="287"/>
        <v>0</v>
      </c>
      <c r="CC265" s="60"/>
      <c r="CD265" s="271">
        <f t="shared" si="288"/>
        <v>0</v>
      </c>
      <c r="CE265" s="272">
        <f t="shared" si="289"/>
        <v>0</v>
      </c>
      <c r="CF265" s="273">
        <f t="shared" si="290"/>
        <v>0</v>
      </c>
    </row>
    <row r="266" spans="1:84" s="153" customFormat="1" x14ac:dyDescent="0.2">
      <c r="A266" s="249"/>
      <c r="B266" s="183"/>
      <c r="C266" s="182"/>
      <c r="D266" s="184"/>
      <c r="E266" s="257" t="str">
        <f>IF(D266="","",(VLOOKUP(O266,Parametre!$A$15:$B$21,2)))</f>
        <v/>
      </c>
      <c r="F266" s="197"/>
      <c r="G266" s="198"/>
      <c r="H266" s="199"/>
      <c r="I266" s="199"/>
      <c r="J266" s="198"/>
      <c r="K266" s="200"/>
      <c r="L266" s="251"/>
      <c r="M266" s="157" t="s">
        <v>58</v>
      </c>
      <c r="N266" s="60"/>
      <c r="O266" s="258" t="str">
        <f t="shared" si="238"/>
        <v/>
      </c>
      <c r="P266" s="259">
        <f t="shared" si="267"/>
        <v>0</v>
      </c>
      <c r="Q266" s="259">
        <f t="shared" si="268"/>
        <v>0</v>
      </c>
      <c r="R266" s="60"/>
      <c r="S266" s="260">
        <f t="shared" si="239"/>
        <v>0</v>
      </c>
      <c r="T266" s="261"/>
      <c r="U266" s="262">
        <f t="shared" si="240"/>
        <v>0</v>
      </c>
      <c r="V266" s="262">
        <f t="shared" si="241"/>
        <v>0</v>
      </c>
      <c r="W266" s="60"/>
      <c r="X266" s="263">
        <f t="shared" si="234"/>
        <v>0</v>
      </c>
      <c r="Y266" s="264">
        <f t="shared" si="235"/>
        <v>0</v>
      </c>
      <c r="Z266" s="265"/>
      <c r="AA266" s="263">
        <f t="shared" si="236"/>
        <v>0</v>
      </c>
      <c r="AB266" s="264">
        <f t="shared" si="237"/>
        <v>0</v>
      </c>
      <c r="AC266" s="60"/>
      <c r="AD266" s="60" t="str">
        <f>IF(A266="","",(VLOOKUP(O266,Parametre!$E$2:$F$8,2)))</f>
        <v/>
      </c>
      <c r="AE266" s="60"/>
      <c r="AF266" s="266">
        <f t="shared" si="269"/>
        <v>0</v>
      </c>
      <c r="AG266" s="267">
        <f t="shared" si="270"/>
        <v>0</v>
      </c>
      <c r="AH266" s="267">
        <f t="shared" si="242"/>
        <v>0</v>
      </c>
      <c r="AI266" s="267">
        <f t="shared" si="271"/>
        <v>0</v>
      </c>
      <c r="AJ266" s="268">
        <f t="shared" si="272"/>
        <v>0</v>
      </c>
      <c r="AK266" s="60"/>
      <c r="AL266" s="266">
        <f t="shared" si="291"/>
        <v>0</v>
      </c>
      <c r="AM266" s="267">
        <f t="shared" si="273"/>
        <v>0</v>
      </c>
      <c r="AN266" s="267">
        <f t="shared" si="274"/>
        <v>0</v>
      </c>
      <c r="AO266" s="267">
        <f t="shared" si="275"/>
        <v>0</v>
      </c>
      <c r="AP266" s="268">
        <f t="shared" si="276"/>
        <v>0</v>
      </c>
      <c r="AQ266" s="60"/>
      <c r="AR266" s="266">
        <f t="shared" si="277"/>
        <v>0</v>
      </c>
      <c r="AS266" s="60"/>
      <c r="AT266" s="269">
        <f t="shared" si="243"/>
        <v>0</v>
      </c>
      <c r="AU266" s="269">
        <f t="shared" si="244"/>
        <v>0</v>
      </c>
      <c r="AV266" s="269">
        <f t="shared" si="245"/>
        <v>0</v>
      </c>
      <c r="AW266" s="270">
        <f t="shared" si="246"/>
        <v>0</v>
      </c>
      <c r="AX266" s="270">
        <f t="shared" si="247"/>
        <v>0</v>
      </c>
      <c r="AY266" s="270">
        <f t="shared" si="248"/>
        <v>0</v>
      </c>
      <c r="AZ266" s="269">
        <f t="shared" si="249"/>
        <v>0</v>
      </c>
      <c r="BA266" s="269">
        <f t="shared" si="250"/>
        <v>0</v>
      </c>
      <c r="BB266" s="269">
        <f t="shared" si="251"/>
        <v>0</v>
      </c>
      <c r="BC266" s="270">
        <f t="shared" si="252"/>
        <v>0</v>
      </c>
      <c r="BD266" s="270">
        <f t="shared" si="253"/>
        <v>0</v>
      </c>
      <c r="BE266" s="270">
        <f t="shared" si="254"/>
        <v>0</v>
      </c>
      <c r="BF266" s="269">
        <f t="shared" si="278"/>
        <v>0</v>
      </c>
      <c r="BG266" s="269">
        <f t="shared" si="279"/>
        <v>0</v>
      </c>
      <c r="BH266" s="269">
        <f t="shared" si="280"/>
        <v>0</v>
      </c>
      <c r="BI266" s="269">
        <f t="shared" si="281"/>
        <v>0</v>
      </c>
      <c r="BJ266" s="269">
        <f t="shared" si="282"/>
        <v>0</v>
      </c>
      <c r="BK266" s="60"/>
      <c r="BL266" s="269">
        <f t="shared" si="255"/>
        <v>0</v>
      </c>
      <c r="BM266" s="269">
        <f t="shared" si="256"/>
        <v>0</v>
      </c>
      <c r="BN266" s="269">
        <f t="shared" si="257"/>
        <v>0</v>
      </c>
      <c r="BO266" s="270">
        <f t="shared" si="258"/>
        <v>0</v>
      </c>
      <c r="BP266" s="270">
        <f t="shared" si="259"/>
        <v>0</v>
      </c>
      <c r="BQ266" s="270">
        <f t="shared" si="260"/>
        <v>0</v>
      </c>
      <c r="BR266" s="269">
        <f t="shared" si="261"/>
        <v>0</v>
      </c>
      <c r="BS266" s="269">
        <f t="shared" si="262"/>
        <v>0</v>
      </c>
      <c r="BT266" s="269">
        <f t="shared" si="263"/>
        <v>0</v>
      </c>
      <c r="BU266" s="270">
        <f t="shared" si="264"/>
        <v>0</v>
      </c>
      <c r="BV266" s="270">
        <f t="shared" si="265"/>
        <v>0</v>
      </c>
      <c r="BW266" s="270">
        <f t="shared" si="266"/>
        <v>0</v>
      </c>
      <c r="BX266" s="269">
        <f t="shared" si="283"/>
        <v>0</v>
      </c>
      <c r="BY266" s="269">
        <f t="shared" si="284"/>
        <v>0</v>
      </c>
      <c r="BZ266" s="269">
        <f t="shared" si="285"/>
        <v>0</v>
      </c>
      <c r="CA266" s="269">
        <f t="shared" si="286"/>
        <v>0</v>
      </c>
      <c r="CB266" s="269">
        <f t="shared" si="287"/>
        <v>0</v>
      </c>
      <c r="CC266" s="60"/>
      <c r="CD266" s="271">
        <f t="shared" si="288"/>
        <v>0</v>
      </c>
      <c r="CE266" s="272">
        <f t="shared" si="289"/>
        <v>0</v>
      </c>
      <c r="CF266" s="273">
        <f t="shared" si="290"/>
        <v>0</v>
      </c>
    </row>
    <row r="267" spans="1:84" s="153" customFormat="1" x14ac:dyDescent="0.2">
      <c r="A267" s="249"/>
      <c r="B267" s="183"/>
      <c r="C267" s="182"/>
      <c r="D267" s="184"/>
      <c r="E267" s="257" t="str">
        <f>IF(D267="","",(VLOOKUP(O267,Parametre!$A$15:$B$21,2)))</f>
        <v/>
      </c>
      <c r="F267" s="197"/>
      <c r="G267" s="198"/>
      <c r="H267" s="199"/>
      <c r="I267" s="199"/>
      <c r="J267" s="198"/>
      <c r="K267" s="200"/>
      <c r="L267" s="251"/>
      <c r="M267" s="157" t="s">
        <v>59</v>
      </c>
      <c r="N267" s="60"/>
      <c r="O267" s="258" t="str">
        <f t="shared" si="238"/>
        <v/>
      </c>
      <c r="P267" s="259">
        <f t="shared" si="267"/>
        <v>0</v>
      </c>
      <c r="Q267" s="259">
        <f t="shared" si="268"/>
        <v>0</v>
      </c>
      <c r="R267" s="60"/>
      <c r="S267" s="260">
        <f t="shared" si="239"/>
        <v>0</v>
      </c>
      <c r="T267" s="261"/>
      <c r="U267" s="262">
        <f t="shared" si="240"/>
        <v>0</v>
      </c>
      <c r="V267" s="262">
        <f t="shared" si="241"/>
        <v>0</v>
      </c>
      <c r="W267" s="60"/>
      <c r="X267" s="263">
        <f t="shared" si="234"/>
        <v>0</v>
      </c>
      <c r="Y267" s="264">
        <f t="shared" si="235"/>
        <v>0</v>
      </c>
      <c r="Z267" s="265"/>
      <c r="AA267" s="263">
        <f t="shared" si="236"/>
        <v>0</v>
      </c>
      <c r="AB267" s="264">
        <f t="shared" si="237"/>
        <v>0</v>
      </c>
      <c r="AC267" s="60"/>
      <c r="AD267" s="60" t="str">
        <f>IF(A267="","",(VLOOKUP(O267,Parametre!$E$2:$F$8,2)))</f>
        <v/>
      </c>
      <c r="AE267" s="60"/>
      <c r="AF267" s="266">
        <f t="shared" si="269"/>
        <v>0</v>
      </c>
      <c r="AG267" s="267">
        <f t="shared" si="270"/>
        <v>0</v>
      </c>
      <c r="AH267" s="267">
        <f t="shared" si="242"/>
        <v>0</v>
      </c>
      <c r="AI267" s="267">
        <f t="shared" si="271"/>
        <v>0</v>
      </c>
      <c r="AJ267" s="268">
        <f t="shared" si="272"/>
        <v>0</v>
      </c>
      <c r="AK267" s="60"/>
      <c r="AL267" s="266">
        <f t="shared" si="291"/>
        <v>0</v>
      </c>
      <c r="AM267" s="267">
        <f t="shared" si="273"/>
        <v>0</v>
      </c>
      <c r="AN267" s="267">
        <f t="shared" si="274"/>
        <v>0</v>
      </c>
      <c r="AO267" s="267">
        <f t="shared" si="275"/>
        <v>0</v>
      </c>
      <c r="AP267" s="268">
        <f t="shared" si="276"/>
        <v>0</v>
      </c>
      <c r="AQ267" s="60"/>
      <c r="AR267" s="266">
        <f t="shared" si="277"/>
        <v>0</v>
      </c>
      <c r="AS267" s="60"/>
      <c r="AT267" s="269">
        <f t="shared" si="243"/>
        <v>0</v>
      </c>
      <c r="AU267" s="269">
        <f t="shared" si="244"/>
        <v>0</v>
      </c>
      <c r="AV267" s="269">
        <f t="shared" si="245"/>
        <v>0</v>
      </c>
      <c r="AW267" s="270">
        <f t="shared" si="246"/>
        <v>0</v>
      </c>
      <c r="AX267" s="270">
        <f t="shared" si="247"/>
        <v>0</v>
      </c>
      <c r="AY267" s="270">
        <f t="shared" si="248"/>
        <v>0</v>
      </c>
      <c r="AZ267" s="269">
        <f t="shared" si="249"/>
        <v>0</v>
      </c>
      <c r="BA267" s="269">
        <f t="shared" si="250"/>
        <v>0</v>
      </c>
      <c r="BB267" s="269">
        <f t="shared" si="251"/>
        <v>0</v>
      </c>
      <c r="BC267" s="270">
        <f t="shared" si="252"/>
        <v>0</v>
      </c>
      <c r="BD267" s="270">
        <f t="shared" si="253"/>
        <v>0</v>
      </c>
      <c r="BE267" s="270">
        <f t="shared" si="254"/>
        <v>0</v>
      </c>
      <c r="BF267" s="269">
        <f t="shared" si="278"/>
        <v>0</v>
      </c>
      <c r="BG267" s="269">
        <f t="shared" si="279"/>
        <v>0</v>
      </c>
      <c r="BH267" s="269">
        <f t="shared" si="280"/>
        <v>0</v>
      </c>
      <c r="BI267" s="269">
        <f t="shared" si="281"/>
        <v>0</v>
      </c>
      <c r="BJ267" s="269">
        <f t="shared" si="282"/>
        <v>0</v>
      </c>
      <c r="BK267" s="60"/>
      <c r="BL267" s="269">
        <f t="shared" si="255"/>
        <v>0</v>
      </c>
      <c r="BM267" s="269">
        <f t="shared" si="256"/>
        <v>0</v>
      </c>
      <c r="BN267" s="269">
        <f t="shared" si="257"/>
        <v>0</v>
      </c>
      <c r="BO267" s="270">
        <f t="shared" si="258"/>
        <v>0</v>
      </c>
      <c r="BP267" s="270">
        <f t="shared" si="259"/>
        <v>0</v>
      </c>
      <c r="BQ267" s="270">
        <f t="shared" si="260"/>
        <v>0</v>
      </c>
      <c r="BR267" s="269">
        <f t="shared" si="261"/>
        <v>0</v>
      </c>
      <c r="BS267" s="269">
        <f t="shared" si="262"/>
        <v>0</v>
      </c>
      <c r="BT267" s="269">
        <f t="shared" si="263"/>
        <v>0</v>
      </c>
      <c r="BU267" s="270">
        <f t="shared" si="264"/>
        <v>0</v>
      </c>
      <c r="BV267" s="270">
        <f t="shared" si="265"/>
        <v>0</v>
      </c>
      <c r="BW267" s="270">
        <f t="shared" si="266"/>
        <v>0</v>
      </c>
      <c r="BX267" s="269">
        <f t="shared" si="283"/>
        <v>0</v>
      </c>
      <c r="BY267" s="269">
        <f t="shared" si="284"/>
        <v>0</v>
      </c>
      <c r="BZ267" s="269">
        <f t="shared" si="285"/>
        <v>0</v>
      </c>
      <c r="CA267" s="269">
        <f t="shared" si="286"/>
        <v>0</v>
      </c>
      <c r="CB267" s="269">
        <f t="shared" si="287"/>
        <v>0</v>
      </c>
      <c r="CC267" s="60"/>
      <c r="CD267" s="271">
        <f t="shared" si="288"/>
        <v>0</v>
      </c>
      <c r="CE267" s="272">
        <f t="shared" si="289"/>
        <v>0</v>
      </c>
      <c r="CF267" s="273">
        <f t="shared" si="290"/>
        <v>0</v>
      </c>
    </row>
    <row r="268" spans="1:84" s="153" customFormat="1" x14ac:dyDescent="0.2">
      <c r="A268" s="249"/>
      <c r="B268" s="183"/>
      <c r="C268" s="182"/>
      <c r="D268" s="184"/>
      <c r="E268" s="257" t="str">
        <f>IF(D268="","",(VLOOKUP(O268,Parametre!$A$15:$B$21,2)))</f>
        <v/>
      </c>
      <c r="F268" s="197"/>
      <c r="G268" s="198"/>
      <c r="H268" s="199"/>
      <c r="I268" s="199"/>
      <c r="J268" s="198"/>
      <c r="K268" s="200"/>
      <c r="L268" s="251"/>
      <c r="M268" s="157" t="s">
        <v>60</v>
      </c>
      <c r="N268" s="60"/>
      <c r="O268" s="258" t="str">
        <f t="shared" si="238"/>
        <v/>
      </c>
      <c r="P268" s="259">
        <f t="shared" si="267"/>
        <v>0</v>
      </c>
      <c r="Q268" s="259">
        <f t="shared" si="268"/>
        <v>0</v>
      </c>
      <c r="R268" s="60"/>
      <c r="S268" s="260">
        <f t="shared" si="239"/>
        <v>0</v>
      </c>
      <c r="T268" s="261"/>
      <c r="U268" s="262">
        <f t="shared" si="240"/>
        <v>0</v>
      </c>
      <c r="V268" s="262">
        <f t="shared" si="241"/>
        <v>0</v>
      </c>
      <c r="W268" s="60"/>
      <c r="X268" s="263">
        <f t="shared" si="234"/>
        <v>0</v>
      </c>
      <c r="Y268" s="264">
        <f t="shared" si="235"/>
        <v>0</v>
      </c>
      <c r="Z268" s="265"/>
      <c r="AA268" s="263">
        <f t="shared" si="236"/>
        <v>0</v>
      </c>
      <c r="AB268" s="264">
        <f t="shared" si="237"/>
        <v>0</v>
      </c>
      <c r="AC268" s="60"/>
      <c r="AD268" s="60" t="str">
        <f>IF(A268="","",(VLOOKUP(O268,Parametre!$E$2:$F$8,2)))</f>
        <v/>
      </c>
      <c r="AE268" s="60"/>
      <c r="AF268" s="266">
        <f t="shared" si="269"/>
        <v>0</v>
      </c>
      <c r="AG268" s="267">
        <f t="shared" si="270"/>
        <v>0</v>
      </c>
      <c r="AH268" s="267">
        <f t="shared" si="242"/>
        <v>0</v>
      </c>
      <c r="AI268" s="267">
        <f t="shared" si="271"/>
        <v>0</v>
      </c>
      <c r="AJ268" s="268">
        <f t="shared" si="272"/>
        <v>0</v>
      </c>
      <c r="AK268" s="60"/>
      <c r="AL268" s="266">
        <f t="shared" si="291"/>
        <v>0</v>
      </c>
      <c r="AM268" s="267">
        <f t="shared" si="273"/>
        <v>0</v>
      </c>
      <c r="AN268" s="267">
        <f t="shared" si="274"/>
        <v>0</v>
      </c>
      <c r="AO268" s="267">
        <f t="shared" si="275"/>
        <v>0</v>
      </c>
      <c r="AP268" s="268">
        <f t="shared" si="276"/>
        <v>0</v>
      </c>
      <c r="AQ268" s="60"/>
      <c r="AR268" s="266">
        <f t="shared" si="277"/>
        <v>0</v>
      </c>
      <c r="AS268" s="60"/>
      <c r="AT268" s="269">
        <f t="shared" si="243"/>
        <v>0</v>
      </c>
      <c r="AU268" s="269">
        <f t="shared" si="244"/>
        <v>0</v>
      </c>
      <c r="AV268" s="269">
        <f t="shared" si="245"/>
        <v>0</v>
      </c>
      <c r="AW268" s="270">
        <f t="shared" si="246"/>
        <v>0</v>
      </c>
      <c r="AX268" s="270">
        <f t="shared" si="247"/>
        <v>0</v>
      </c>
      <c r="AY268" s="270">
        <f t="shared" si="248"/>
        <v>0</v>
      </c>
      <c r="AZ268" s="269">
        <f t="shared" si="249"/>
        <v>0</v>
      </c>
      <c r="BA268" s="269">
        <f t="shared" si="250"/>
        <v>0</v>
      </c>
      <c r="BB268" s="269">
        <f t="shared" si="251"/>
        <v>0</v>
      </c>
      <c r="BC268" s="270">
        <f t="shared" si="252"/>
        <v>0</v>
      </c>
      <c r="BD268" s="270">
        <f t="shared" si="253"/>
        <v>0</v>
      </c>
      <c r="BE268" s="270">
        <f t="shared" si="254"/>
        <v>0</v>
      </c>
      <c r="BF268" s="269">
        <f t="shared" si="278"/>
        <v>0</v>
      </c>
      <c r="BG268" s="269">
        <f t="shared" si="279"/>
        <v>0</v>
      </c>
      <c r="BH268" s="269">
        <f t="shared" si="280"/>
        <v>0</v>
      </c>
      <c r="BI268" s="269">
        <f t="shared" si="281"/>
        <v>0</v>
      </c>
      <c r="BJ268" s="269">
        <f t="shared" si="282"/>
        <v>0</v>
      </c>
      <c r="BK268" s="60"/>
      <c r="BL268" s="269">
        <f t="shared" si="255"/>
        <v>0</v>
      </c>
      <c r="BM268" s="269">
        <f t="shared" si="256"/>
        <v>0</v>
      </c>
      <c r="BN268" s="269">
        <f t="shared" si="257"/>
        <v>0</v>
      </c>
      <c r="BO268" s="270">
        <f t="shared" si="258"/>
        <v>0</v>
      </c>
      <c r="BP268" s="270">
        <f t="shared" si="259"/>
        <v>0</v>
      </c>
      <c r="BQ268" s="270">
        <f t="shared" si="260"/>
        <v>0</v>
      </c>
      <c r="BR268" s="269">
        <f t="shared" si="261"/>
        <v>0</v>
      </c>
      <c r="BS268" s="269">
        <f t="shared" si="262"/>
        <v>0</v>
      </c>
      <c r="BT268" s="269">
        <f t="shared" si="263"/>
        <v>0</v>
      </c>
      <c r="BU268" s="270">
        <f t="shared" si="264"/>
        <v>0</v>
      </c>
      <c r="BV268" s="270">
        <f t="shared" si="265"/>
        <v>0</v>
      </c>
      <c r="BW268" s="270">
        <f t="shared" si="266"/>
        <v>0</v>
      </c>
      <c r="BX268" s="269">
        <f t="shared" si="283"/>
        <v>0</v>
      </c>
      <c r="BY268" s="269">
        <f t="shared" si="284"/>
        <v>0</v>
      </c>
      <c r="BZ268" s="269">
        <f t="shared" si="285"/>
        <v>0</v>
      </c>
      <c r="CA268" s="269">
        <f t="shared" si="286"/>
        <v>0</v>
      </c>
      <c r="CB268" s="269">
        <f t="shared" si="287"/>
        <v>0</v>
      </c>
      <c r="CC268" s="60"/>
      <c r="CD268" s="271">
        <f t="shared" si="288"/>
        <v>0</v>
      </c>
      <c r="CE268" s="272">
        <f t="shared" si="289"/>
        <v>0</v>
      </c>
      <c r="CF268" s="273">
        <f t="shared" si="290"/>
        <v>0</v>
      </c>
    </row>
    <row r="269" spans="1:84" s="153" customFormat="1" x14ac:dyDescent="0.2">
      <c r="A269" s="249"/>
      <c r="B269" s="183"/>
      <c r="C269" s="182"/>
      <c r="D269" s="184"/>
      <c r="E269" s="257" t="str">
        <f>IF(D269="","",(VLOOKUP(O269,Parametre!$A$15:$B$21,2)))</f>
        <v/>
      </c>
      <c r="F269" s="197"/>
      <c r="G269" s="198"/>
      <c r="H269" s="199"/>
      <c r="I269" s="199"/>
      <c r="J269" s="198"/>
      <c r="K269" s="200"/>
      <c r="L269" s="251"/>
      <c r="M269" s="157" t="s">
        <v>61</v>
      </c>
      <c r="N269" s="60"/>
      <c r="O269" s="258" t="str">
        <f t="shared" si="238"/>
        <v/>
      </c>
      <c r="P269" s="259">
        <f t="shared" si="267"/>
        <v>0</v>
      </c>
      <c r="Q269" s="259">
        <f t="shared" si="268"/>
        <v>0</v>
      </c>
      <c r="R269" s="60"/>
      <c r="S269" s="260">
        <f t="shared" si="239"/>
        <v>0</v>
      </c>
      <c r="T269" s="261"/>
      <c r="U269" s="262">
        <f t="shared" si="240"/>
        <v>0</v>
      </c>
      <c r="V269" s="262">
        <f t="shared" si="241"/>
        <v>0</v>
      </c>
      <c r="W269" s="60"/>
      <c r="X269" s="263">
        <f t="shared" si="234"/>
        <v>0</v>
      </c>
      <c r="Y269" s="264">
        <f t="shared" si="235"/>
        <v>0</v>
      </c>
      <c r="Z269" s="265"/>
      <c r="AA269" s="263">
        <f t="shared" si="236"/>
        <v>0</v>
      </c>
      <c r="AB269" s="264">
        <f t="shared" si="237"/>
        <v>0</v>
      </c>
      <c r="AC269" s="60"/>
      <c r="AD269" s="60" t="str">
        <f>IF(A269="","",(VLOOKUP(O269,Parametre!$E$2:$F$8,2)))</f>
        <v/>
      </c>
      <c r="AE269" s="60"/>
      <c r="AF269" s="266">
        <f t="shared" si="269"/>
        <v>0</v>
      </c>
      <c r="AG269" s="267">
        <f t="shared" si="270"/>
        <v>0</v>
      </c>
      <c r="AH269" s="267">
        <f t="shared" si="242"/>
        <v>0</v>
      </c>
      <c r="AI269" s="267">
        <f t="shared" si="271"/>
        <v>0</v>
      </c>
      <c r="AJ269" s="268">
        <f t="shared" si="272"/>
        <v>0</v>
      </c>
      <c r="AK269" s="60"/>
      <c r="AL269" s="266">
        <f t="shared" si="291"/>
        <v>0</v>
      </c>
      <c r="AM269" s="267">
        <f t="shared" si="273"/>
        <v>0</v>
      </c>
      <c r="AN269" s="267">
        <f t="shared" si="274"/>
        <v>0</v>
      </c>
      <c r="AO269" s="267">
        <f t="shared" si="275"/>
        <v>0</v>
      </c>
      <c r="AP269" s="268">
        <f t="shared" si="276"/>
        <v>0</v>
      </c>
      <c r="AQ269" s="60"/>
      <c r="AR269" s="266">
        <f t="shared" si="277"/>
        <v>0</v>
      </c>
      <c r="AS269" s="60"/>
      <c r="AT269" s="269">
        <f t="shared" si="243"/>
        <v>0</v>
      </c>
      <c r="AU269" s="269">
        <f t="shared" si="244"/>
        <v>0</v>
      </c>
      <c r="AV269" s="269">
        <f t="shared" si="245"/>
        <v>0</v>
      </c>
      <c r="AW269" s="270">
        <f t="shared" si="246"/>
        <v>0</v>
      </c>
      <c r="AX269" s="270">
        <f t="shared" si="247"/>
        <v>0</v>
      </c>
      <c r="AY269" s="270">
        <f t="shared" si="248"/>
        <v>0</v>
      </c>
      <c r="AZ269" s="269">
        <f t="shared" si="249"/>
        <v>0</v>
      </c>
      <c r="BA269" s="269">
        <f t="shared" si="250"/>
        <v>0</v>
      </c>
      <c r="BB269" s="269">
        <f t="shared" si="251"/>
        <v>0</v>
      </c>
      <c r="BC269" s="270">
        <f t="shared" si="252"/>
        <v>0</v>
      </c>
      <c r="BD269" s="270">
        <f t="shared" si="253"/>
        <v>0</v>
      </c>
      <c r="BE269" s="270">
        <f t="shared" si="254"/>
        <v>0</v>
      </c>
      <c r="BF269" s="269">
        <f t="shared" si="278"/>
        <v>0</v>
      </c>
      <c r="BG269" s="269">
        <f t="shared" si="279"/>
        <v>0</v>
      </c>
      <c r="BH269" s="269">
        <f t="shared" si="280"/>
        <v>0</v>
      </c>
      <c r="BI269" s="269">
        <f t="shared" si="281"/>
        <v>0</v>
      </c>
      <c r="BJ269" s="269">
        <f t="shared" si="282"/>
        <v>0</v>
      </c>
      <c r="BK269" s="60"/>
      <c r="BL269" s="269">
        <f t="shared" si="255"/>
        <v>0</v>
      </c>
      <c r="BM269" s="269">
        <f t="shared" si="256"/>
        <v>0</v>
      </c>
      <c r="BN269" s="269">
        <f t="shared" si="257"/>
        <v>0</v>
      </c>
      <c r="BO269" s="270">
        <f t="shared" si="258"/>
        <v>0</v>
      </c>
      <c r="BP269" s="270">
        <f t="shared" si="259"/>
        <v>0</v>
      </c>
      <c r="BQ269" s="270">
        <f t="shared" si="260"/>
        <v>0</v>
      </c>
      <c r="BR269" s="269">
        <f t="shared" si="261"/>
        <v>0</v>
      </c>
      <c r="BS269" s="269">
        <f t="shared" si="262"/>
        <v>0</v>
      </c>
      <c r="BT269" s="269">
        <f t="shared" si="263"/>
        <v>0</v>
      </c>
      <c r="BU269" s="270">
        <f t="shared" si="264"/>
        <v>0</v>
      </c>
      <c r="BV269" s="270">
        <f t="shared" si="265"/>
        <v>0</v>
      </c>
      <c r="BW269" s="270">
        <f t="shared" si="266"/>
        <v>0</v>
      </c>
      <c r="BX269" s="269">
        <f t="shared" si="283"/>
        <v>0</v>
      </c>
      <c r="BY269" s="269">
        <f t="shared" si="284"/>
        <v>0</v>
      </c>
      <c r="BZ269" s="269">
        <f t="shared" si="285"/>
        <v>0</v>
      </c>
      <c r="CA269" s="269">
        <f t="shared" si="286"/>
        <v>0</v>
      </c>
      <c r="CB269" s="269">
        <f t="shared" si="287"/>
        <v>0</v>
      </c>
      <c r="CC269" s="60"/>
      <c r="CD269" s="271">
        <f t="shared" si="288"/>
        <v>0</v>
      </c>
      <c r="CE269" s="272">
        <f t="shared" si="289"/>
        <v>0</v>
      </c>
      <c r="CF269" s="273">
        <f t="shared" si="290"/>
        <v>0</v>
      </c>
    </row>
    <row r="270" spans="1:84" s="153" customFormat="1" x14ac:dyDescent="0.2">
      <c r="A270" s="249"/>
      <c r="B270" s="183"/>
      <c r="C270" s="182"/>
      <c r="D270" s="184"/>
      <c r="E270" s="257" t="str">
        <f>IF(D270="","",(VLOOKUP(O270,Parametre!$A$15:$B$21,2)))</f>
        <v/>
      </c>
      <c r="F270" s="197"/>
      <c r="G270" s="198"/>
      <c r="H270" s="199"/>
      <c r="I270" s="199"/>
      <c r="J270" s="198"/>
      <c r="K270" s="200"/>
      <c r="L270" s="251"/>
      <c r="M270" s="157"/>
      <c r="N270" s="60"/>
      <c r="O270" s="258" t="str">
        <f t="shared" si="238"/>
        <v/>
      </c>
      <c r="P270" s="259">
        <f t="shared" si="267"/>
        <v>0</v>
      </c>
      <c r="Q270" s="259">
        <f t="shared" si="268"/>
        <v>0</v>
      </c>
      <c r="R270" s="60"/>
      <c r="S270" s="260">
        <f t="shared" si="239"/>
        <v>0</v>
      </c>
      <c r="T270" s="261"/>
      <c r="U270" s="262">
        <f t="shared" si="240"/>
        <v>0</v>
      </c>
      <c r="V270" s="262">
        <f t="shared" si="241"/>
        <v>0</v>
      </c>
      <c r="W270" s="60"/>
      <c r="X270" s="263">
        <f t="shared" si="234"/>
        <v>0</v>
      </c>
      <c r="Y270" s="264">
        <f t="shared" si="235"/>
        <v>0</v>
      </c>
      <c r="Z270" s="265"/>
      <c r="AA270" s="263">
        <f t="shared" si="236"/>
        <v>0</v>
      </c>
      <c r="AB270" s="264">
        <f t="shared" si="237"/>
        <v>0</v>
      </c>
      <c r="AC270" s="60"/>
      <c r="AD270" s="60" t="str">
        <f>IF(A270="","",(VLOOKUP(O270,Parametre!$E$2:$F$8,2)))</f>
        <v/>
      </c>
      <c r="AE270" s="60"/>
      <c r="AF270" s="266">
        <f t="shared" si="269"/>
        <v>0</v>
      </c>
      <c r="AG270" s="267">
        <f t="shared" si="270"/>
        <v>0</v>
      </c>
      <c r="AH270" s="267">
        <f t="shared" si="242"/>
        <v>0</v>
      </c>
      <c r="AI270" s="267">
        <f t="shared" si="271"/>
        <v>0</v>
      </c>
      <c r="AJ270" s="268">
        <f t="shared" si="272"/>
        <v>0</v>
      </c>
      <c r="AK270" s="60"/>
      <c r="AL270" s="266">
        <f t="shared" si="291"/>
        <v>0</v>
      </c>
      <c r="AM270" s="267">
        <f t="shared" si="273"/>
        <v>0</v>
      </c>
      <c r="AN270" s="267">
        <f t="shared" si="274"/>
        <v>0</v>
      </c>
      <c r="AO270" s="267">
        <f t="shared" si="275"/>
        <v>0</v>
      </c>
      <c r="AP270" s="268">
        <f t="shared" si="276"/>
        <v>0</v>
      </c>
      <c r="AQ270" s="60"/>
      <c r="AR270" s="266">
        <f t="shared" si="277"/>
        <v>0</v>
      </c>
      <c r="AS270" s="60"/>
      <c r="AT270" s="269">
        <f t="shared" si="243"/>
        <v>0</v>
      </c>
      <c r="AU270" s="269">
        <f t="shared" si="244"/>
        <v>0</v>
      </c>
      <c r="AV270" s="269">
        <f t="shared" si="245"/>
        <v>0</v>
      </c>
      <c r="AW270" s="270">
        <f t="shared" si="246"/>
        <v>0</v>
      </c>
      <c r="AX270" s="270">
        <f t="shared" si="247"/>
        <v>0</v>
      </c>
      <c r="AY270" s="270">
        <f t="shared" si="248"/>
        <v>0</v>
      </c>
      <c r="AZ270" s="269">
        <f t="shared" si="249"/>
        <v>0</v>
      </c>
      <c r="BA270" s="269">
        <f t="shared" si="250"/>
        <v>0</v>
      </c>
      <c r="BB270" s="269">
        <f t="shared" si="251"/>
        <v>0</v>
      </c>
      <c r="BC270" s="270">
        <f t="shared" si="252"/>
        <v>0</v>
      </c>
      <c r="BD270" s="270">
        <f t="shared" si="253"/>
        <v>0</v>
      </c>
      <c r="BE270" s="270">
        <f t="shared" si="254"/>
        <v>0</v>
      </c>
      <c r="BF270" s="269">
        <f t="shared" si="278"/>
        <v>0</v>
      </c>
      <c r="BG270" s="269">
        <f t="shared" si="279"/>
        <v>0</v>
      </c>
      <c r="BH270" s="269">
        <f t="shared" si="280"/>
        <v>0</v>
      </c>
      <c r="BI270" s="269">
        <f t="shared" si="281"/>
        <v>0</v>
      </c>
      <c r="BJ270" s="269">
        <f t="shared" si="282"/>
        <v>0</v>
      </c>
      <c r="BK270" s="60"/>
      <c r="BL270" s="269">
        <f t="shared" si="255"/>
        <v>0</v>
      </c>
      <c r="BM270" s="269">
        <f t="shared" si="256"/>
        <v>0</v>
      </c>
      <c r="BN270" s="269">
        <f t="shared" si="257"/>
        <v>0</v>
      </c>
      <c r="BO270" s="270">
        <f t="shared" si="258"/>
        <v>0</v>
      </c>
      <c r="BP270" s="270">
        <f t="shared" si="259"/>
        <v>0</v>
      </c>
      <c r="BQ270" s="270">
        <f t="shared" si="260"/>
        <v>0</v>
      </c>
      <c r="BR270" s="269">
        <f t="shared" si="261"/>
        <v>0</v>
      </c>
      <c r="BS270" s="269">
        <f t="shared" si="262"/>
        <v>0</v>
      </c>
      <c r="BT270" s="269">
        <f t="shared" si="263"/>
        <v>0</v>
      </c>
      <c r="BU270" s="270">
        <f t="shared" si="264"/>
        <v>0</v>
      </c>
      <c r="BV270" s="270">
        <f t="shared" si="265"/>
        <v>0</v>
      </c>
      <c r="BW270" s="270">
        <f t="shared" si="266"/>
        <v>0</v>
      </c>
      <c r="BX270" s="269">
        <f t="shared" si="283"/>
        <v>0</v>
      </c>
      <c r="BY270" s="269">
        <f t="shared" si="284"/>
        <v>0</v>
      </c>
      <c r="BZ270" s="269">
        <f t="shared" si="285"/>
        <v>0</v>
      </c>
      <c r="CA270" s="269">
        <f t="shared" si="286"/>
        <v>0</v>
      </c>
      <c r="CB270" s="269">
        <f t="shared" si="287"/>
        <v>0</v>
      </c>
      <c r="CC270" s="60"/>
      <c r="CD270" s="271">
        <f t="shared" si="288"/>
        <v>0</v>
      </c>
      <c r="CE270" s="272">
        <f t="shared" si="289"/>
        <v>0</v>
      </c>
      <c r="CF270" s="273">
        <f t="shared" si="290"/>
        <v>0</v>
      </c>
    </row>
    <row r="271" spans="1:84" s="153" customFormat="1" x14ac:dyDescent="0.2">
      <c r="A271" s="249"/>
      <c r="B271" s="183"/>
      <c r="C271" s="182"/>
      <c r="D271" s="184"/>
      <c r="E271" s="257" t="str">
        <f>IF(D271="","",(VLOOKUP(O271,Parametre!$A$15:$B$21,2)))</f>
        <v/>
      </c>
      <c r="F271" s="197"/>
      <c r="G271" s="198"/>
      <c r="H271" s="199"/>
      <c r="I271" s="199"/>
      <c r="J271" s="198"/>
      <c r="K271" s="200"/>
      <c r="L271" s="251"/>
      <c r="M271" s="157"/>
      <c r="N271" s="60"/>
      <c r="O271" s="258" t="str">
        <f t="shared" si="238"/>
        <v/>
      </c>
      <c r="P271" s="259">
        <f t="shared" si="267"/>
        <v>0</v>
      </c>
      <c r="Q271" s="259">
        <f t="shared" si="268"/>
        <v>0</v>
      </c>
      <c r="R271" s="60"/>
      <c r="S271" s="260">
        <f t="shared" si="239"/>
        <v>0</v>
      </c>
      <c r="T271" s="261"/>
      <c r="U271" s="262">
        <f t="shared" si="240"/>
        <v>0</v>
      </c>
      <c r="V271" s="262">
        <f t="shared" si="241"/>
        <v>0</v>
      </c>
      <c r="W271" s="60"/>
      <c r="X271" s="263">
        <f t="shared" ref="X271:X334" si="292">U271</f>
        <v>0</v>
      </c>
      <c r="Y271" s="264">
        <f t="shared" ref="Y271:Y334" si="293">X271*24</f>
        <v>0</v>
      </c>
      <c r="Z271" s="265"/>
      <c r="AA271" s="263">
        <f t="shared" ref="AA271:AA334" si="294">V271</f>
        <v>0</v>
      </c>
      <c r="AB271" s="264">
        <f t="shared" ref="AB271:AB334" si="295">AA271*24</f>
        <v>0</v>
      </c>
      <c r="AC271" s="60"/>
      <c r="AD271" s="60" t="str">
        <f>IF(A271="","",(VLOOKUP(O271,Parametre!$E$2:$F$8,2)))</f>
        <v/>
      </c>
      <c r="AE271" s="60"/>
      <c r="AF271" s="266">
        <f t="shared" si="269"/>
        <v>0</v>
      </c>
      <c r="AG271" s="267">
        <f t="shared" si="270"/>
        <v>0</v>
      </c>
      <c r="AH271" s="267">
        <f t="shared" si="242"/>
        <v>0</v>
      </c>
      <c r="AI271" s="267">
        <f t="shared" si="271"/>
        <v>0</v>
      </c>
      <c r="AJ271" s="268">
        <f t="shared" si="272"/>
        <v>0</v>
      </c>
      <c r="AK271" s="60"/>
      <c r="AL271" s="266">
        <f t="shared" si="291"/>
        <v>0</v>
      </c>
      <c r="AM271" s="267">
        <f t="shared" si="273"/>
        <v>0</v>
      </c>
      <c r="AN271" s="267">
        <f t="shared" si="274"/>
        <v>0</v>
      </c>
      <c r="AO271" s="267">
        <f t="shared" si="275"/>
        <v>0</v>
      </c>
      <c r="AP271" s="268">
        <f t="shared" si="276"/>
        <v>0</v>
      </c>
      <c r="AQ271" s="60"/>
      <c r="AR271" s="266">
        <f t="shared" si="277"/>
        <v>0</v>
      </c>
      <c r="AS271" s="60"/>
      <c r="AT271" s="269">
        <f t="shared" si="243"/>
        <v>0</v>
      </c>
      <c r="AU271" s="269">
        <f t="shared" si="244"/>
        <v>0</v>
      </c>
      <c r="AV271" s="269">
        <f t="shared" si="245"/>
        <v>0</v>
      </c>
      <c r="AW271" s="270">
        <f t="shared" si="246"/>
        <v>0</v>
      </c>
      <c r="AX271" s="270">
        <f t="shared" si="247"/>
        <v>0</v>
      </c>
      <c r="AY271" s="270">
        <f t="shared" si="248"/>
        <v>0</v>
      </c>
      <c r="AZ271" s="269">
        <f t="shared" si="249"/>
        <v>0</v>
      </c>
      <c r="BA271" s="269">
        <f t="shared" si="250"/>
        <v>0</v>
      </c>
      <c r="BB271" s="269">
        <f t="shared" si="251"/>
        <v>0</v>
      </c>
      <c r="BC271" s="270">
        <f t="shared" si="252"/>
        <v>0</v>
      </c>
      <c r="BD271" s="270">
        <f t="shared" si="253"/>
        <v>0</v>
      </c>
      <c r="BE271" s="270">
        <f t="shared" si="254"/>
        <v>0</v>
      </c>
      <c r="BF271" s="269">
        <f t="shared" si="278"/>
        <v>0</v>
      </c>
      <c r="BG271" s="269">
        <f t="shared" si="279"/>
        <v>0</v>
      </c>
      <c r="BH271" s="269">
        <f t="shared" si="280"/>
        <v>0</v>
      </c>
      <c r="BI271" s="269">
        <f t="shared" si="281"/>
        <v>0</v>
      </c>
      <c r="BJ271" s="269">
        <f t="shared" si="282"/>
        <v>0</v>
      </c>
      <c r="BK271" s="60"/>
      <c r="BL271" s="269">
        <f t="shared" si="255"/>
        <v>0</v>
      </c>
      <c r="BM271" s="269">
        <f t="shared" si="256"/>
        <v>0</v>
      </c>
      <c r="BN271" s="269">
        <f t="shared" si="257"/>
        <v>0</v>
      </c>
      <c r="BO271" s="270">
        <f t="shared" si="258"/>
        <v>0</v>
      </c>
      <c r="BP271" s="270">
        <f t="shared" si="259"/>
        <v>0</v>
      </c>
      <c r="BQ271" s="270">
        <f t="shared" si="260"/>
        <v>0</v>
      </c>
      <c r="BR271" s="269">
        <f t="shared" si="261"/>
        <v>0</v>
      </c>
      <c r="BS271" s="269">
        <f t="shared" si="262"/>
        <v>0</v>
      </c>
      <c r="BT271" s="269">
        <f t="shared" si="263"/>
        <v>0</v>
      </c>
      <c r="BU271" s="270">
        <f t="shared" si="264"/>
        <v>0</v>
      </c>
      <c r="BV271" s="270">
        <f t="shared" si="265"/>
        <v>0</v>
      </c>
      <c r="BW271" s="270">
        <f t="shared" si="266"/>
        <v>0</v>
      </c>
      <c r="BX271" s="269">
        <f t="shared" si="283"/>
        <v>0</v>
      </c>
      <c r="BY271" s="269">
        <f t="shared" si="284"/>
        <v>0</v>
      </c>
      <c r="BZ271" s="269">
        <f t="shared" si="285"/>
        <v>0</v>
      </c>
      <c r="CA271" s="269">
        <f t="shared" si="286"/>
        <v>0</v>
      </c>
      <c r="CB271" s="269">
        <f t="shared" si="287"/>
        <v>0</v>
      </c>
      <c r="CC271" s="60"/>
      <c r="CD271" s="271">
        <f t="shared" si="288"/>
        <v>0</v>
      </c>
      <c r="CE271" s="272">
        <f t="shared" si="289"/>
        <v>0</v>
      </c>
      <c r="CF271" s="273">
        <f t="shared" si="290"/>
        <v>0</v>
      </c>
    </row>
    <row r="272" spans="1:84" s="153" customFormat="1" x14ac:dyDescent="0.2">
      <c r="A272" s="249"/>
      <c r="B272" s="183"/>
      <c r="C272" s="182"/>
      <c r="D272" s="184"/>
      <c r="E272" s="257" t="str">
        <f>IF(D272="","",(VLOOKUP(O272,Parametre!$A$15:$B$21,2)))</f>
        <v/>
      </c>
      <c r="F272" s="197"/>
      <c r="G272" s="198"/>
      <c r="H272" s="199"/>
      <c r="I272" s="199"/>
      <c r="J272" s="198"/>
      <c r="K272" s="200"/>
      <c r="L272" s="251"/>
      <c r="M272" s="157"/>
      <c r="N272" s="60"/>
      <c r="O272" s="258" t="str">
        <f t="shared" si="238"/>
        <v/>
      </c>
      <c r="P272" s="259">
        <f t="shared" si="267"/>
        <v>0</v>
      </c>
      <c r="Q272" s="259">
        <f t="shared" si="268"/>
        <v>0</v>
      </c>
      <c r="R272" s="60"/>
      <c r="S272" s="260">
        <f t="shared" si="239"/>
        <v>0</v>
      </c>
      <c r="T272" s="261"/>
      <c r="U272" s="262">
        <f t="shared" si="240"/>
        <v>0</v>
      </c>
      <c r="V272" s="262">
        <f t="shared" si="241"/>
        <v>0</v>
      </c>
      <c r="W272" s="60"/>
      <c r="X272" s="263">
        <f t="shared" si="292"/>
        <v>0</v>
      </c>
      <c r="Y272" s="264">
        <f t="shared" si="293"/>
        <v>0</v>
      </c>
      <c r="Z272" s="265"/>
      <c r="AA272" s="263">
        <f t="shared" si="294"/>
        <v>0</v>
      </c>
      <c r="AB272" s="264">
        <f t="shared" si="295"/>
        <v>0</v>
      </c>
      <c r="AC272" s="60"/>
      <c r="AD272" s="60" t="str">
        <f>IF(A272="","",(VLOOKUP(O272,Parametre!$E$2:$F$8,2)))</f>
        <v/>
      </c>
      <c r="AE272" s="60"/>
      <c r="AF272" s="266">
        <f t="shared" si="269"/>
        <v>0</v>
      </c>
      <c r="AG272" s="267">
        <f t="shared" si="270"/>
        <v>0</v>
      </c>
      <c r="AH272" s="267">
        <f t="shared" si="242"/>
        <v>0</v>
      </c>
      <c r="AI272" s="267">
        <f t="shared" si="271"/>
        <v>0</v>
      </c>
      <c r="AJ272" s="268">
        <f t="shared" si="272"/>
        <v>0</v>
      </c>
      <c r="AK272" s="60"/>
      <c r="AL272" s="266">
        <f t="shared" si="291"/>
        <v>0</v>
      </c>
      <c r="AM272" s="267">
        <f t="shared" si="273"/>
        <v>0</v>
      </c>
      <c r="AN272" s="267">
        <f t="shared" si="274"/>
        <v>0</v>
      </c>
      <c r="AO272" s="267">
        <f t="shared" si="275"/>
        <v>0</v>
      </c>
      <c r="AP272" s="268">
        <f t="shared" si="276"/>
        <v>0</v>
      </c>
      <c r="AQ272" s="60"/>
      <c r="AR272" s="266">
        <f t="shared" si="277"/>
        <v>0</v>
      </c>
      <c r="AS272" s="60"/>
      <c r="AT272" s="269">
        <f t="shared" si="243"/>
        <v>0</v>
      </c>
      <c r="AU272" s="269">
        <f t="shared" si="244"/>
        <v>0</v>
      </c>
      <c r="AV272" s="269">
        <f t="shared" si="245"/>
        <v>0</v>
      </c>
      <c r="AW272" s="270">
        <f t="shared" si="246"/>
        <v>0</v>
      </c>
      <c r="AX272" s="270">
        <f t="shared" si="247"/>
        <v>0</v>
      </c>
      <c r="AY272" s="270">
        <f t="shared" si="248"/>
        <v>0</v>
      </c>
      <c r="AZ272" s="269">
        <f t="shared" si="249"/>
        <v>0</v>
      </c>
      <c r="BA272" s="269">
        <f t="shared" si="250"/>
        <v>0</v>
      </c>
      <c r="BB272" s="269">
        <f t="shared" si="251"/>
        <v>0</v>
      </c>
      <c r="BC272" s="270">
        <f t="shared" si="252"/>
        <v>0</v>
      </c>
      <c r="BD272" s="270">
        <f t="shared" si="253"/>
        <v>0</v>
      </c>
      <c r="BE272" s="270">
        <f t="shared" si="254"/>
        <v>0</v>
      </c>
      <c r="BF272" s="269">
        <f t="shared" si="278"/>
        <v>0</v>
      </c>
      <c r="BG272" s="269">
        <f t="shared" si="279"/>
        <v>0</v>
      </c>
      <c r="BH272" s="269">
        <f t="shared" si="280"/>
        <v>0</v>
      </c>
      <c r="BI272" s="269">
        <f t="shared" si="281"/>
        <v>0</v>
      </c>
      <c r="BJ272" s="269">
        <f t="shared" si="282"/>
        <v>0</v>
      </c>
      <c r="BK272" s="60"/>
      <c r="BL272" s="269">
        <f t="shared" si="255"/>
        <v>0</v>
      </c>
      <c r="BM272" s="269">
        <f t="shared" si="256"/>
        <v>0</v>
      </c>
      <c r="BN272" s="269">
        <f t="shared" si="257"/>
        <v>0</v>
      </c>
      <c r="BO272" s="270">
        <f t="shared" si="258"/>
        <v>0</v>
      </c>
      <c r="BP272" s="270">
        <f t="shared" si="259"/>
        <v>0</v>
      </c>
      <c r="BQ272" s="270">
        <f t="shared" si="260"/>
        <v>0</v>
      </c>
      <c r="BR272" s="269">
        <f t="shared" si="261"/>
        <v>0</v>
      </c>
      <c r="BS272" s="269">
        <f t="shared" si="262"/>
        <v>0</v>
      </c>
      <c r="BT272" s="269">
        <f t="shared" si="263"/>
        <v>0</v>
      </c>
      <c r="BU272" s="270">
        <f t="shared" si="264"/>
        <v>0</v>
      </c>
      <c r="BV272" s="270">
        <f t="shared" si="265"/>
        <v>0</v>
      </c>
      <c r="BW272" s="270">
        <f t="shared" si="266"/>
        <v>0</v>
      </c>
      <c r="BX272" s="269">
        <f t="shared" si="283"/>
        <v>0</v>
      </c>
      <c r="BY272" s="269">
        <f t="shared" si="284"/>
        <v>0</v>
      </c>
      <c r="BZ272" s="269">
        <f t="shared" si="285"/>
        <v>0</v>
      </c>
      <c r="CA272" s="269">
        <f t="shared" si="286"/>
        <v>0</v>
      </c>
      <c r="CB272" s="269">
        <f t="shared" si="287"/>
        <v>0</v>
      </c>
      <c r="CC272" s="60"/>
      <c r="CD272" s="271">
        <f t="shared" si="288"/>
        <v>0</v>
      </c>
      <c r="CE272" s="272">
        <f t="shared" si="289"/>
        <v>0</v>
      </c>
      <c r="CF272" s="273">
        <f t="shared" si="290"/>
        <v>0</v>
      </c>
    </row>
    <row r="273" spans="1:84" s="153" customFormat="1" x14ac:dyDescent="0.2">
      <c r="A273" s="249"/>
      <c r="B273" s="183"/>
      <c r="C273" s="182"/>
      <c r="D273" s="184"/>
      <c r="E273" s="257" t="str">
        <f>IF(D273="","",(VLOOKUP(O273,Parametre!$A$15:$B$21,2)))</f>
        <v/>
      </c>
      <c r="F273" s="197"/>
      <c r="G273" s="198"/>
      <c r="H273" s="199"/>
      <c r="I273" s="199"/>
      <c r="J273" s="198"/>
      <c r="K273" s="200"/>
      <c r="L273" s="251"/>
      <c r="M273" s="157"/>
      <c r="N273" s="60"/>
      <c r="O273" s="258" t="str">
        <f t="shared" si="238"/>
        <v/>
      </c>
      <c r="P273" s="259">
        <f t="shared" si="267"/>
        <v>0</v>
      </c>
      <c r="Q273" s="259">
        <f t="shared" si="268"/>
        <v>0</v>
      </c>
      <c r="R273" s="60"/>
      <c r="S273" s="260">
        <f t="shared" si="239"/>
        <v>0</v>
      </c>
      <c r="T273" s="261"/>
      <c r="U273" s="262">
        <f t="shared" si="240"/>
        <v>0</v>
      </c>
      <c r="V273" s="262">
        <f t="shared" si="241"/>
        <v>0</v>
      </c>
      <c r="W273" s="60"/>
      <c r="X273" s="263">
        <f t="shared" si="292"/>
        <v>0</v>
      </c>
      <c r="Y273" s="264">
        <f t="shared" si="293"/>
        <v>0</v>
      </c>
      <c r="Z273" s="265"/>
      <c r="AA273" s="263">
        <f t="shared" si="294"/>
        <v>0</v>
      </c>
      <c r="AB273" s="264">
        <f t="shared" si="295"/>
        <v>0</v>
      </c>
      <c r="AC273" s="60"/>
      <c r="AD273" s="60" t="str">
        <f>IF(A273="","",(VLOOKUP(O273,Parametre!$E$2:$F$8,2)))</f>
        <v/>
      </c>
      <c r="AE273" s="60"/>
      <c r="AF273" s="266">
        <f t="shared" si="269"/>
        <v>0</v>
      </c>
      <c r="AG273" s="267">
        <f t="shared" si="270"/>
        <v>0</v>
      </c>
      <c r="AH273" s="267">
        <f t="shared" si="242"/>
        <v>0</v>
      </c>
      <c r="AI273" s="267">
        <f t="shared" si="271"/>
        <v>0</v>
      </c>
      <c r="AJ273" s="268">
        <f t="shared" si="272"/>
        <v>0</v>
      </c>
      <c r="AK273" s="60"/>
      <c r="AL273" s="266">
        <f t="shared" si="291"/>
        <v>0</v>
      </c>
      <c r="AM273" s="267">
        <f t="shared" si="273"/>
        <v>0</v>
      </c>
      <c r="AN273" s="267">
        <f t="shared" si="274"/>
        <v>0</v>
      </c>
      <c r="AO273" s="267">
        <f t="shared" si="275"/>
        <v>0</v>
      </c>
      <c r="AP273" s="268">
        <f t="shared" si="276"/>
        <v>0</v>
      </c>
      <c r="AQ273" s="60"/>
      <c r="AR273" s="266">
        <f t="shared" si="277"/>
        <v>0</v>
      </c>
      <c r="AS273" s="60"/>
      <c r="AT273" s="269">
        <f t="shared" si="243"/>
        <v>0</v>
      </c>
      <c r="AU273" s="269">
        <f t="shared" si="244"/>
        <v>0</v>
      </c>
      <c r="AV273" s="269">
        <f t="shared" si="245"/>
        <v>0</v>
      </c>
      <c r="AW273" s="270">
        <f t="shared" si="246"/>
        <v>0</v>
      </c>
      <c r="AX273" s="270">
        <f t="shared" si="247"/>
        <v>0</v>
      </c>
      <c r="AY273" s="270">
        <f t="shared" si="248"/>
        <v>0</v>
      </c>
      <c r="AZ273" s="269">
        <f t="shared" si="249"/>
        <v>0</v>
      </c>
      <c r="BA273" s="269">
        <f t="shared" si="250"/>
        <v>0</v>
      </c>
      <c r="BB273" s="269">
        <f t="shared" si="251"/>
        <v>0</v>
      </c>
      <c r="BC273" s="270">
        <f t="shared" si="252"/>
        <v>0</v>
      </c>
      <c r="BD273" s="270">
        <f t="shared" si="253"/>
        <v>0</v>
      </c>
      <c r="BE273" s="270">
        <f t="shared" si="254"/>
        <v>0</v>
      </c>
      <c r="BF273" s="269">
        <f t="shared" si="278"/>
        <v>0</v>
      </c>
      <c r="BG273" s="269">
        <f t="shared" si="279"/>
        <v>0</v>
      </c>
      <c r="BH273" s="269">
        <f t="shared" si="280"/>
        <v>0</v>
      </c>
      <c r="BI273" s="269">
        <f t="shared" si="281"/>
        <v>0</v>
      </c>
      <c r="BJ273" s="269">
        <f t="shared" si="282"/>
        <v>0</v>
      </c>
      <c r="BK273" s="60"/>
      <c r="BL273" s="269">
        <f t="shared" si="255"/>
        <v>0</v>
      </c>
      <c r="BM273" s="269">
        <f t="shared" si="256"/>
        <v>0</v>
      </c>
      <c r="BN273" s="269">
        <f t="shared" si="257"/>
        <v>0</v>
      </c>
      <c r="BO273" s="270">
        <f t="shared" si="258"/>
        <v>0</v>
      </c>
      <c r="BP273" s="270">
        <f t="shared" si="259"/>
        <v>0</v>
      </c>
      <c r="BQ273" s="270">
        <f t="shared" si="260"/>
        <v>0</v>
      </c>
      <c r="BR273" s="269">
        <f t="shared" si="261"/>
        <v>0</v>
      </c>
      <c r="BS273" s="269">
        <f t="shared" si="262"/>
        <v>0</v>
      </c>
      <c r="BT273" s="269">
        <f t="shared" si="263"/>
        <v>0</v>
      </c>
      <c r="BU273" s="270">
        <f t="shared" si="264"/>
        <v>0</v>
      </c>
      <c r="BV273" s="270">
        <f t="shared" si="265"/>
        <v>0</v>
      </c>
      <c r="BW273" s="270">
        <f t="shared" si="266"/>
        <v>0</v>
      </c>
      <c r="BX273" s="269">
        <f t="shared" si="283"/>
        <v>0</v>
      </c>
      <c r="BY273" s="269">
        <f t="shared" si="284"/>
        <v>0</v>
      </c>
      <c r="BZ273" s="269">
        <f t="shared" si="285"/>
        <v>0</v>
      </c>
      <c r="CA273" s="269">
        <f t="shared" si="286"/>
        <v>0</v>
      </c>
      <c r="CB273" s="269">
        <f t="shared" si="287"/>
        <v>0</v>
      </c>
      <c r="CC273" s="60"/>
      <c r="CD273" s="271">
        <f t="shared" si="288"/>
        <v>0</v>
      </c>
      <c r="CE273" s="272">
        <f t="shared" si="289"/>
        <v>0</v>
      </c>
      <c r="CF273" s="273">
        <f t="shared" si="290"/>
        <v>0</v>
      </c>
    </row>
    <row r="274" spans="1:84" s="153" customFormat="1" x14ac:dyDescent="0.2">
      <c r="A274" s="249"/>
      <c r="B274" s="183"/>
      <c r="C274" s="182"/>
      <c r="D274" s="184"/>
      <c r="E274" s="257" t="str">
        <f>IF(D274="","",(VLOOKUP(O274,Parametre!$A$15:$B$21,2)))</f>
        <v/>
      </c>
      <c r="F274" s="197"/>
      <c r="G274" s="198"/>
      <c r="H274" s="199"/>
      <c r="I274" s="199"/>
      <c r="J274" s="198"/>
      <c r="K274" s="200"/>
      <c r="L274" s="251"/>
      <c r="M274" s="157"/>
      <c r="N274" s="60"/>
      <c r="O274" s="258" t="str">
        <f t="shared" si="238"/>
        <v/>
      </c>
      <c r="P274" s="259">
        <f t="shared" si="267"/>
        <v>0</v>
      </c>
      <c r="Q274" s="259">
        <f t="shared" si="268"/>
        <v>0</v>
      </c>
      <c r="R274" s="60"/>
      <c r="S274" s="260">
        <f t="shared" si="239"/>
        <v>0</v>
      </c>
      <c r="T274" s="261"/>
      <c r="U274" s="262">
        <f t="shared" si="240"/>
        <v>0</v>
      </c>
      <c r="V274" s="262">
        <f t="shared" si="241"/>
        <v>0</v>
      </c>
      <c r="W274" s="60"/>
      <c r="X274" s="263">
        <f t="shared" si="292"/>
        <v>0</v>
      </c>
      <c r="Y274" s="264">
        <f t="shared" si="293"/>
        <v>0</v>
      </c>
      <c r="Z274" s="265"/>
      <c r="AA274" s="263">
        <f t="shared" si="294"/>
        <v>0</v>
      </c>
      <c r="AB274" s="264">
        <f t="shared" si="295"/>
        <v>0</v>
      </c>
      <c r="AC274" s="60"/>
      <c r="AD274" s="60" t="str">
        <f>IF(A274="","",(VLOOKUP(O274,Parametre!$E$2:$F$8,2)))</f>
        <v/>
      </c>
      <c r="AE274" s="60"/>
      <c r="AF274" s="266">
        <f t="shared" si="269"/>
        <v>0</v>
      </c>
      <c r="AG274" s="267">
        <f t="shared" si="270"/>
        <v>0</v>
      </c>
      <c r="AH274" s="267">
        <f t="shared" si="242"/>
        <v>0</v>
      </c>
      <c r="AI274" s="267">
        <f t="shared" si="271"/>
        <v>0</v>
      </c>
      <c r="AJ274" s="268">
        <f t="shared" si="272"/>
        <v>0</v>
      </c>
      <c r="AK274" s="60"/>
      <c r="AL274" s="266">
        <f t="shared" si="291"/>
        <v>0</v>
      </c>
      <c r="AM274" s="267">
        <f t="shared" si="273"/>
        <v>0</v>
      </c>
      <c r="AN274" s="267">
        <f t="shared" si="274"/>
        <v>0</v>
      </c>
      <c r="AO274" s="267">
        <f t="shared" si="275"/>
        <v>0</v>
      </c>
      <c r="AP274" s="268">
        <f t="shared" si="276"/>
        <v>0</v>
      </c>
      <c r="AQ274" s="60"/>
      <c r="AR274" s="266">
        <f t="shared" si="277"/>
        <v>0</v>
      </c>
      <c r="AS274" s="60"/>
      <c r="AT274" s="269">
        <f t="shared" si="243"/>
        <v>0</v>
      </c>
      <c r="AU274" s="269">
        <f t="shared" si="244"/>
        <v>0</v>
      </c>
      <c r="AV274" s="269">
        <f t="shared" si="245"/>
        <v>0</v>
      </c>
      <c r="AW274" s="270">
        <f t="shared" si="246"/>
        <v>0</v>
      </c>
      <c r="AX274" s="270">
        <f t="shared" si="247"/>
        <v>0</v>
      </c>
      <c r="AY274" s="270">
        <f t="shared" si="248"/>
        <v>0</v>
      </c>
      <c r="AZ274" s="269">
        <f t="shared" si="249"/>
        <v>0</v>
      </c>
      <c r="BA274" s="269">
        <f t="shared" si="250"/>
        <v>0</v>
      </c>
      <c r="BB274" s="269">
        <f t="shared" si="251"/>
        <v>0</v>
      </c>
      <c r="BC274" s="270">
        <f t="shared" si="252"/>
        <v>0</v>
      </c>
      <c r="BD274" s="270">
        <f t="shared" si="253"/>
        <v>0</v>
      </c>
      <c r="BE274" s="270">
        <f t="shared" si="254"/>
        <v>0</v>
      </c>
      <c r="BF274" s="269">
        <f t="shared" si="278"/>
        <v>0</v>
      </c>
      <c r="BG274" s="269">
        <f t="shared" si="279"/>
        <v>0</v>
      </c>
      <c r="BH274" s="269">
        <f t="shared" si="280"/>
        <v>0</v>
      </c>
      <c r="BI274" s="269">
        <f t="shared" si="281"/>
        <v>0</v>
      </c>
      <c r="BJ274" s="269">
        <f t="shared" si="282"/>
        <v>0</v>
      </c>
      <c r="BK274" s="60"/>
      <c r="BL274" s="269">
        <f t="shared" si="255"/>
        <v>0</v>
      </c>
      <c r="BM274" s="269">
        <f t="shared" si="256"/>
        <v>0</v>
      </c>
      <c r="BN274" s="269">
        <f t="shared" si="257"/>
        <v>0</v>
      </c>
      <c r="BO274" s="270">
        <f t="shared" si="258"/>
        <v>0</v>
      </c>
      <c r="BP274" s="270">
        <f t="shared" si="259"/>
        <v>0</v>
      </c>
      <c r="BQ274" s="270">
        <f t="shared" si="260"/>
        <v>0</v>
      </c>
      <c r="BR274" s="269">
        <f t="shared" si="261"/>
        <v>0</v>
      </c>
      <c r="BS274" s="269">
        <f t="shared" si="262"/>
        <v>0</v>
      </c>
      <c r="BT274" s="269">
        <f t="shared" si="263"/>
        <v>0</v>
      </c>
      <c r="BU274" s="270">
        <f t="shared" si="264"/>
        <v>0</v>
      </c>
      <c r="BV274" s="270">
        <f t="shared" si="265"/>
        <v>0</v>
      </c>
      <c r="BW274" s="270">
        <f t="shared" si="266"/>
        <v>0</v>
      </c>
      <c r="BX274" s="269">
        <f t="shared" si="283"/>
        <v>0</v>
      </c>
      <c r="BY274" s="269">
        <f t="shared" si="284"/>
        <v>0</v>
      </c>
      <c r="BZ274" s="269">
        <f t="shared" si="285"/>
        <v>0</v>
      </c>
      <c r="CA274" s="269">
        <f t="shared" si="286"/>
        <v>0</v>
      </c>
      <c r="CB274" s="269">
        <f t="shared" si="287"/>
        <v>0</v>
      </c>
      <c r="CC274" s="60"/>
      <c r="CD274" s="271">
        <f t="shared" si="288"/>
        <v>0</v>
      </c>
      <c r="CE274" s="272">
        <f t="shared" si="289"/>
        <v>0</v>
      </c>
      <c r="CF274" s="273">
        <f t="shared" si="290"/>
        <v>0</v>
      </c>
    </row>
    <row r="275" spans="1:84" s="153" customFormat="1" x14ac:dyDescent="0.2">
      <c r="A275" s="249"/>
      <c r="B275" s="183"/>
      <c r="C275" s="182"/>
      <c r="D275" s="184"/>
      <c r="E275" s="257" t="str">
        <f>IF(D275="","",(VLOOKUP(O275,Parametre!$A$15:$B$21,2)))</f>
        <v/>
      </c>
      <c r="F275" s="197"/>
      <c r="G275" s="198"/>
      <c r="H275" s="199"/>
      <c r="I275" s="199"/>
      <c r="J275" s="198"/>
      <c r="K275" s="200"/>
      <c r="L275" s="251"/>
      <c r="M275" s="157"/>
      <c r="N275" s="60"/>
      <c r="O275" s="258" t="str">
        <f t="shared" si="238"/>
        <v/>
      </c>
      <c r="P275" s="259">
        <f t="shared" si="267"/>
        <v>0</v>
      </c>
      <c r="Q275" s="259">
        <f t="shared" si="268"/>
        <v>0</v>
      </c>
      <c r="R275" s="60"/>
      <c r="S275" s="260">
        <f t="shared" si="239"/>
        <v>0</v>
      </c>
      <c r="T275" s="261"/>
      <c r="U275" s="262">
        <f t="shared" si="240"/>
        <v>0</v>
      </c>
      <c r="V275" s="262">
        <f t="shared" si="241"/>
        <v>0</v>
      </c>
      <c r="W275" s="60"/>
      <c r="X275" s="263">
        <f t="shared" si="292"/>
        <v>0</v>
      </c>
      <c r="Y275" s="264">
        <f t="shared" si="293"/>
        <v>0</v>
      </c>
      <c r="Z275" s="265"/>
      <c r="AA275" s="263">
        <f t="shared" si="294"/>
        <v>0</v>
      </c>
      <c r="AB275" s="264">
        <f t="shared" si="295"/>
        <v>0</v>
      </c>
      <c r="AC275" s="60"/>
      <c r="AD275" s="60" t="str">
        <f>IF(A275="","",(VLOOKUP(O275,Parametre!$E$2:$F$8,2)))</f>
        <v/>
      </c>
      <c r="AE275" s="60"/>
      <c r="AF275" s="266">
        <f t="shared" si="269"/>
        <v>0</v>
      </c>
      <c r="AG275" s="267">
        <f t="shared" si="270"/>
        <v>0</v>
      </c>
      <c r="AH275" s="267">
        <f t="shared" si="242"/>
        <v>0</v>
      </c>
      <c r="AI275" s="267">
        <f t="shared" si="271"/>
        <v>0</v>
      </c>
      <c r="AJ275" s="268">
        <f t="shared" si="272"/>
        <v>0</v>
      </c>
      <c r="AK275" s="60"/>
      <c r="AL275" s="266">
        <f t="shared" si="291"/>
        <v>0</v>
      </c>
      <c r="AM275" s="267">
        <f t="shared" si="273"/>
        <v>0</v>
      </c>
      <c r="AN275" s="267">
        <f t="shared" si="274"/>
        <v>0</v>
      </c>
      <c r="AO275" s="267">
        <f t="shared" si="275"/>
        <v>0</v>
      </c>
      <c r="AP275" s="268">
        <f t="shared" si="276"/>
        <v>0</v>
      </c>
      <c r="AQ275" s="60"/>
      <c r="AR275" s="266">
        <f t="shared" si="277"/>
        <v>0</v>
      </c>
      <c r="AS275" s="60"/>
      <c r="AT275" s="269">
        <f t="shared" si="243"/>
        <v>0</v>
      </c>
      <c r="AU275" s="269">
        <f t="shared" si="244"/>
        <v>0</v>
      </c>
      <c r="AV275" s="269">
        <f t="shared" si="245"/>
        <v>0</v>
      </c>
      <c r="AW275" s="270">
        <f t="shared" si="246"/>
        <v>0</v>
      </c>
      <c r="AX275" s="270">
        <f t="shared" si="247"/>
        <v>0</v>
      </c>
      <c r="AY275" s="270">
        <f t="shared" si="248"/>
        <v>0</v>
      </c>
      <c r="AZ275" s="269">
        <f t="shared" si="249"/>
        <v>0</v>
      </c>
      <c r="BA275" s="269">
        <f t="shared" si="250"/>
        <v>0</v>
      </c>
      <c r="BB275" s="269">
        <f t="shared" si="251"/>
        <v>0</v>
      </c>
      <c r="BC275" s="270">
        <f t="shared" si="252"/>
        <v>0</v>
      </c>
      <c r="BD275" s="270">
        <f t="shared" si="253"/>
        <v>0</v>
      </c>
      <c r="BE275" s="270">
        <f t="shared" si="254"/>
        <v>0</v>
      </c>
      <c r="BF275" s="269">
        <f t="shared" si="278"/>
        <v>0</v>
      </c>
      <c r="BG275" s="269">
        <f t="shared" si="279"/>
        <v>0</v>
      </c>
      <c r="BH275" s="269">
        <f t="shared" si="280"/>
        <v>0</v>
      </c>
      <c r="BI275" s="269">
        <f t="shared" si="281"/>
        <v>0</v>
      </c>
      <c r="BJ275" s="269">
        <f t="shared" si="282"/>
        <v>0</v>
      </c>
      <c r="BK275" s="60"/>
      <c r="BL275" s="269">
        <f t="shared" si="255"/>
        <v>0</v>
      </c>
      <c r="BM275" s="269">
        <f t="shared" si="256"/>
        <v>0</v>
      </c>
      <c r="BN275" s="269">
        <f t="shared" si="257"/>
        <v>0</v>
      </c>
      <c r="BO275" s="270">
        <f t="shared" si="258"/>
        <v>0</v>
      </c>
      <c r="BP275" s="270">
        <f t="shared" si="259"/>
        <v>0</v>
      </c>
      <c r="BQ275" s="270">
        <f t="shared" si="260"/>
        <v>0</v>
      </c>
      <c r="BR275" s="269">
        <f t="shared" si="261"/>
        <v>0</v>
      </c>
      <c r="BS275" s="269">
        <f t="shared" si="262"/>
        <v>0</v>
      </c>
      <c r="BT275" s="269">
        <f t="shared" si="263"/>
        <v>0</v>
      </c>
      <c r="BU275" s="270">
        <f t="shared" si="264"/>
        <v>0</v>
      </c>
      <c r="BV275" s="270">
        <f t="shared" si="265"/>
        <v>0</v>
      </c>
      <c r="BW275" s="270">
        <f t="shared" si="266"/>
        <v>0</v>
      </c>
      <c r="BX275" s="269">
        <f t="shared" si="283"/>
        <v>0</v>
      </c>
      <c r="BY275" s="269">
        <f t="shared" si="284"/>
        <v>0</v>
      </c>
      <c r="BZ275" s="269">
        <f t="shared" si="285"/>
        <v>0</v>
      </c>
      <c r="CA275" s="269">
        <f t="shared" si="286"/>
        <v>0</v>
      </c>
      <c r="CB275" s="269">
        <f t="shared" si="287"/>
        <v>0</v>
      </c>
      <c r="CC275" s="60"/>
      <c r="CD275" s="271">
        <f t="shared" si="288"/>
        <v>0</v>
      </c>
      <c r="CE275" s="272">
        <f t="shared" si="289"/>
        <v>0</v>
      </c>
      <c r="CF275" s="273">
        <f t="shared" si="290"/>
        <v>0</v>
      </c>
    </row>
    <row r="276" spans="1:84" s="153" customFormat="1" x14ac:dyDescent="0.2">
      <c r="A276" s="249"/>
      <c r="B276" s="183"/>
      <c r="C276" s="182"/>
      <c r="D276" s="184"/>
      <c r="E276" s="257" t="str">
        <f>IF(D276="","",(VLOOKUP(O276,Parametre!$A$15:$B$21,2)))</f>
        <v/>
      </c>
      <c r="F276" s="197"/>
      <c r="G276" s="198"/>
      <c r="H276" s="199"/>
      <c r="I276" s="199"/>
      <c r="J276" s="198"/>
      <c r="K276" s="200"/>
      <c r="L276" s="251"/>
      <c r="M276" s="157"/>
      <c r="N276" s="60"/>
      <c r="O276" s="258" t="str">
        <f t="shared" si="238"/>
        <v/>
      </c>
      <c r="P276" s="259">
        <f t="shared" si="267"/>
        <v>0</v>
      </c>
      <c r="Q276" s="259">
        <f t="shared" si="268"/>
        <v>0</v>
      </c>
      <c r="R276" s="60"/>
      <c r="S276" s="260">
        <f t="shared" si="239"/>
        <v>0</v>
      </c>
      <c r="T276" s="261"/>
      <c r="U276" s="262">
        <f t="shared" si="240"/>
        <v>0</v>
      </c>
      <c r="V276" s="262">
        <f t="shared" si="241"/>
        <v>0</v>
      </c>
      <c r="W276" s="60"/>
      <c r="X276" s="263">
        <f t="shared" si="292"/>
        <v>0</v>
      </c>
      <c r="Y276" s="264">
        <f t="shared" si="293"/>
        <v>0</v>
      </c>
      <c r="Z276" s="265"/>
      <c r="AA276" s="263">
        <f t="shared" si="294"/>
        <v>0</v>
      </c>
      <c r="AB276" s="264">
        <f t="shared" si="295"/>
        <v>0</v>
      </c>
      <c r="AC276" s="60"/>
      <c r="AD276" s="60" t="str">
        <f>IF(A276="","",(VLOOKUP(O276,Parametre!$E$2:$F$8,2)))</f>
        <v/>
      </c>
      <c r="AE276" s="60"/>
      <c r="AF276" s="266">
        <f t="shared" si="269"/>
        <v>0</v>
      </c>
      <c r="AG276" s="267">
        <f t="shared" si="270"/>
        <v>0</v>
      </c>
      <c r="AH276" s="267">
        <f t="shared" si="242"/>
        <v>0</v>
      </c>
      <c r="AI276" s="267">
        <f t="shared" si="271"/>
        <v>0</v>
      </c>
      <c r="AJ276" s="268">
        <f t="shared" si="272"/>
        <v>0</v>
      </c>
      <c r="AK276" s="60"/>
      <c r="AL276" s="266">
        <f t="shared" si="291"/>
        <v>0</v>
      </c>
      <c r="AM276" s="267">
        <f t="shared" si="273"/>
        <v>0</v>
      </c>
      <c r="AN276" s="267">
        <f t="shared" si="274"/>
        <v>0</v>
      </c>
      <c r="AO276" s="267">
        <f t="shared" si="275"/>
        <v>0</v>
      </c>
      <c r="AP276" s="268">
        <f t="shared" si="276"/>
        <v>0</v>
      </c>
      <c r="AQ276" s="60"/>
      <c r="AR276" s="266">
        <f t="shared" si="277"/>
        <v>0</v>
      </c>
      <c r="AS276" s="60"/>
      <c r="AT276" s="269">
        <f t="shared" si="243"/>
        <v>0</v>
      </c>
      <c r="AU276" s="269">
        <f t="shared" si="244"/>
        <v>0</v>
      </c>
      <c r="AV276" s="269">
        <f t="shared" si="245"/>
        <v>0</v>
      </c>
      <c r="AW276" s="270">
        <f t="shared" si="246"/>
        <v>0</v>
      </c>
      <c r="AX276" s="270">
        <f t="shared" si="247"/>
        <v>0</v>
      </c>
      <c r="AY276" s="270">
        <f t="shared" si="248"/>
        <v>0</v>
      </c>
      <c r="AZ276" s="269">
        <f t="shared" si="249"/>
        <v>0</v>
      </c>
      <c r="BA276" s="269">
        <f t="shared" si="250"/>
        <v>0</v>
      </c>
      <c r="BB276" s="269">
        <f t="shared" si="251"/>
        <v>0</v>
      </c>
      <c r="BC276" s="270">
        <f t="shared" si="252"/>
        <v>0</v>
      </c>
      <c r="BD276" s="270">
        <f t="shared" si="253"/>
        <v>0</v>
      </c>
      <c r="BE276" s="270">
        <f t="shared" si="254"/>
        <v>0</v>
      </c>
      <c r="BF276" s="269">
        <f t="shared" si="278"/>
        <v>0</v>
      </c>
      <c r="BG276" s="269">
        <f t="shared" si="279"/>
        <v>0</v>
      </c>
      <c r="BH276" s="269">
        <f t="shared" si="280"/>
        <v>0</v>
      </c>
      <c r="BI276" s="269">
        <f t="shared" si="281"/>
        <v>0</v>
      </c>
      <c r="BJ276" s="269">
        <f t="shared" si="282"/>
        <v>0</v>
      </c>
      <c r="BK276" s="60"/>
      <c r="BL276" s="269">
        <f t="shared" si="255"/>
        <v>0</v>
      </c>
      <c r="BM276" s="269">
        <f t="shared" si="256"/>
        <v>0</v>
      </c>
      <c r="BN276" s="269">
        <f t="shared" si="257"/>
        <v>0</v>
      </c>
      <c r="BO276" s="270">
        <f t="shared" si="258"/>
        <v>0</v>
      </c>
      <c r="BP276" s="270">
        <f t="shared" si="259"/>
        <v>0</v>
      </c>
      <c r="BQ276" s="270">
        <f t="shared" si="260"/>
        <v>0</v>
      </c>
      <c r="BR276" s="269">
        <f t="shared" si="261"/>
        <v>0</v>
      </c>
      <c r="BS276" s="269">
        <f t="shared" si="262"/>
        <v>0</v>
      </c>
      <c r="BT276" s="269">
        <f t="shared" si="263"/>
        <v>0</v>
      </c>
      <c r="BU276" s="270">
        <f t="shared" si="264"/>
        <v>0</v>
      </c>
      <c r="BV276" s="270">
        <f t="shared" si="265"/>
        <v>0</v>
      </c>
      <c r="BW276" s="270">
        <f t="shared" si="266"/>
        <v>0</v>
      </c>
      <c r="BX276" s="269">
        <f t="shared" si="283"/>
        <v>0</v>
      </c>
      <c r="BY276" s="269">
        <f t="shared" si="284"/>
        <v>0</v>
      </c>
      <c r="BZ276" s="269">
        <f t="shared" si="285"/>
        <v>0</v>
      </c>
      <c r="CA276" s="269">
        <f t="shared" si="286"/>
        <v>0</v>
      </c>
      <c r="CB276" s="269">
        <f t="shared" si="287"/>
        <v>0</v>
      </c>
      <c r="CC276" s="60"/>
      <c r="CD276" s="271">
        <f t="shared" si="288"/>
        <v>0</v>
      </c>
      <c r="CE276" s="272">
        <f t="shared" si="289"/>
        <v>0</v>
      </c>
      <c r="CF276" s="273">
        <f t="shared" si="290"/>
        <v>0</v>
      </c>
    </row>
    <row r="277" spans="1:84" s="153" customFormat="1" x14ac:dyDescent="0.2">
      <c r="A277" s="249"/>
      <c r="B277" s="183"/>
      <c r="C277" s="182"/>
      <c r="D277" s="184"/>
      <c r="E277" s="257" t="str">
        <f>IF(D277="","",(VLOOKUP(O277,Parametre!$A$15:$B$21,2)))</f>
        <v/>
      </c>
      <c r="F277" s="197"/>
      <c r="G277" s="198"/>
      <c r="H277" s="199"/>
      <c r="I277" s="199"/>
      <c r="J277" s="198"/>
      <c r="K277" s="200"/>
      <c r="L277" s="251"/>
      <c r="M277" s="157"/>
      <c r="N277" s="60"/>
      <c r="O277" s="258" t="str">
        <f t="shared" si="238"/>
        <v/>
      </c>
      <c r="P277" s="259">
        <f t="shared" si="267"/>
        <v>0</v>
      </c>
      <c r="Q277" s="259">
        <f t="shared" si="268"/>
        <v>0</v>
      </c>
      <c r="R277" s="60"/>
      <c r="S277" s="260">
        <f t="shared" si="239"/>
        <v>0</v>
      </c>
      <c r="T277" s="261"/>
      <c r="U277" s="262">
        <f t="shared" si="240"/>
        <v>0</v>
      </c>
      <c r="V277" s="262">
        <f t="shared" si="241"/>
        <v>0</v>
      </c>
      <c r="W277" s="60"/>
      <c r="X277" s="263">
        <f t="shared" si="292"/>
        <v>0</v>
      </c>
      <c r="Y277" s="264">
        <f t="shared" si="293"/>
        <v>0</v>
      </c>
      <c r="Z277" s="265"/>
      <c r="AA277" s="263">
        <f t="shared" si="294"/>
        <v>0</v>
      </c>
      <c r="AB277" s="264">
        <f t="shared" si="295"/>
        <v>0</v>
      </c>
      <c r="AC277" s="60"/>
      <c r="AD277" s="60" t="str">
        <f>IF(A277="","",(VLOOKUP(O277,Parametre!$E$2:$F$8,2)))</f>
        <v/>
      </c>
      <c r="AE277" s="60"/>
      <c r="AF277" s="266">
        <f t="shared" si="269"/>
        <v>0</v>
      </c>
      <c r="AG277" s="267">
        <f t="shared" si="270"/>
        <v>0</v>
      </c>
      <c r="AH277" s="267">
        <f t="shared" si="242"/>
        <v>0</v>
      </c>
      <c r="AI277" s="267">
        <f t="shared" si="271"/>
        <v>0</v>
      </c>
      <c r="AJ277" s="268">
        <f t="shared" si="272"/>
        <v>0</v>
      </c>
      <c r="AK277" s="60"/>
      <c r="AL277" s="266">
        <f t="shared" si="291"/>
        <v>0</v>
      </c>
      <c r="AM277" s="267">
        <f t="shared" si="273"/>
        <v>0</v>
      </c>
      <c r="AN277" s="267">
        <f t="shared" si="274"/>
        <v>0</v>
      </c>
      <c r="AO277" s="267">
        <f t="shared" si="275"/>
        <v>0</v>
      </c>
      <c r="AP277" s="268">
        <f t="shared" si="276"/>
        <v>0</v>
      </c>
      <c r="AQ277" s="60"/>
      <c r="AR277" s="266">
        <f t="shared" si="277"/>
        <v>0</v>
      </c>
      <c r="AS277" s="60"/>
      <c r="AT277" s="269">
        <f t="shared" si="243"/>
        <v>0</v>
      </c>
      <c r="AU277" s="269">
        <f t="shared" si="244"/>
        <v>0</v>
      </c>
      <c r="AV277" s="269">
        <f t="shared" si="245"/>
        <v>0</v>
      </c>
      <c r="AW277" s="270">
        <f t="shared" si="246"/>
        <v>0</v>
      </c>
      <c r="AX277" s="270">
        <f t="shared" si="247"/>
        <v>0</v>
      </c>
      <c r="AY277" s="270">
        <f t="shared" si="248"/>
        <v>0</v>
      </c>
      <c r="AZ277" s="269">
        <f t="shared" si="249"/>
        <v>0</v>
      </c>
      <c r="BA277" s="269">
        <f t="shared" si="250"/>
        <v>0</v>
      </c>
      <c r="BB277" s="269">
        <f t="shared" si="251"/>
        <v>0</v>
      </c>
      <c r="BC277" s="270">
        <f t="shared" si="252"/>
        <v>0</v>
      </c>
      <c r="BD277" s="270">
        <f t="shared" si="253"/>
        <v>0</v>
      </c>
      <c r="BE277" s="270">
        <f t="shared" si="254"/>
        <v>0</v>
      </c>
      <c r="BF277" s="269">
        <f t="shared" si="278"/>
        <v>0</v>
      </c>
      <c r="BG277" s="269">
        <f t="shared" si="279"/>
        <v>0</v>
      </c>
      <c r="BH277" s="269">
        <f t="shared" si="280"/>
        <v>0</v>
      </c>
      <c r="BI277" s="269">
        <f t="shared" si="281"/>
        <v>0</v>
      </c>
      <c r="BJ277" s="269">
        <f t="shared" si="282"/>
        <v>0</v>
      </c>
      <c r="BK277" s="60"/>
      <c r="BL277" s="269">
        <f t="shared" si="255"/>
        <v>0</v>
      </c>
      <c r="BM277" s="269">
        <f t="shared" si="256"/>
        <v>0</v>
      </c>
      <c r="BN277" s="269">
        <f t="shared" si="257"/>
        <v>0</v>
      </c>
      <c r="BO277" s="270">
        <f t="shared" si="258"/>
        <v>0</v>
      </c>
      <c r="BP277" s="270">
        <f t="shared" si="259"/>
        <v>0</v>
      </c>
      <c r="BQ277" s="270">
        <f t="shared" si="260"/>
        <v>0</v>
      </c>
      <c r="BR277" s="269">
        <f t="shared" si="261"/>
        <v>0</v>
      </c>
      <c r="BS277" s="269">
        <f t="shared" si="262"/>
        <v>0</v>
      </c>
      <c r="BT277" s="269">
        <f t="shared" si="263"/>
        <v>0</v>
      </c>
      <c r="BU277" s="270">
        <f t="shared" si="264"/>
        <v>0</v>
      </c>
      <c r="BV277" s="270">
        <f t="shared" si="265"/>
        <v>0</v>
      </c>
      <c r="BW277" s="270">
        <f t="shared" si="266"/>
        <v>0</v>
      </c>
      <c r="BX277" s="269">
        <f t="shared" si="283"/>
        <v>0</v>
      </c>
      <c r="BY277" s="269">
        <f t="shared" si="284"/>
        <v>0</v>
      </c>
      <c r="BZ277" s="269">
        <f t="shared" si="285"/>
        <v>0</v>
      </c>
      <c r="CA277" s="269">
        <f t="shared" si="286"/>
        <v>0</v>
      </c>
      <c r="CB277" s="269">
        <f t="shared" si="287"/>
        <v>0</v>
      </c>
      <c r="CC277" s="60"/>
      <c r="CD277" s="271">
        <f t="shared" si="288"/>
        <v>0</v>
      </c>
      <c r="CE277" s="272">
        <f t="shared" si="289"/>
        <v>0</v>
      </c>
      <c r="CF277" s="273">
        <f t="shared" si="290"/>
        <v>0</v>
      </c>
    </row>
    <row r="278" spans="1:84" s="153" customFormat="1" x14ac:dyDescent="0.2">
      <c r="A278" s="249"/>
      <c r="B278" s="183"/>
      <c r="C278" s="182"/>
      <c r="D278" s="184"/>
      <c r="E278" s="257" t="str">
        <f>IF(D278="","",(VLOOKUP(O278,Parametre!$A$15:$B$21,2)))</f>
        <v/>
      </c>
      <c r="F278" s="197"/>
      <c r="G278" s="198"/>
      <c r="H278" s="199"/>
      <c r="I278" s="199"/>
      <c r="J278" s="198"/>
      <c r="K278" s="200"/>
      <c r="L278" s="251"/>
      <c r="M278" s="157"/>
      <c r="N278" s="60"/>
      <c r="O278" s="258" t="str">
        <f t="shared" si="238"/>
        <v/>
      </c>
      <c r="P278" s="259">
        <f t="shared" si="267"/>
        <v>0</v>
      </c>
      <c r="Q278" s="259">
        <f t="shared" si="268"/>
        <v>0</v>
      </c>
      <c r="R278" s="60"/>
      <c r="S278" s="260">
        <f t="shared" si="239"/>
        <v>0</v>
      </c>
      <c r="T278" s="261"/>
      <c r="U278" s="262">
        <f t="shared" si="240"/>
        <v>0</v>
      </c>
      <c r="V278" s="262">
        <f t="shared" si="241"/>
        <v>0</v>
      </c>
      <c r="W278" s="60"/>
      <c r="X278" s="263">
        <f t="shared" si="292"/>
        <v>0</v>
      </c>
      <c r="Y278" s="264">
        <f t="shared" si="293"/>
        <v>0</v>
      </c>
      <c r="Z278" s="265"/>
      <c r="AA278" s="263">
        <f t="shared" si="294"/>
        <v>0</v>
      </c>
      <c r="AB278" s="264">
        <f t="shared" si="295"/>
        <v>0</v>
      </c>
      <c r="AC278" s="60"/>
      <c r="AD278" s="60" t="str">
        <f>IF(A278="","",(VLOOKUP(O278,Parametre!$E$2:$F$8,2)))</f>
        <v/>
      </c>
      <c r="AE278" s="60"/>
      <c r="AF278" s="266">
        <f t="shared" si="269"/>
        <v>0</v>
      </c>
      <c r="AG278" s="267">
        <f t="shared" si="270"/>
        <v>0</v>
      </c>
      <c r="AH278" s="267">
        <f t="shared" si="242"/>
        <v>0</v>
      </c>
      <c r="AI278" s="267">
        <f t="shared" si="271"/>
        <v>0</v>
      </c>
      <c r="AJ278" s="268">
        <f t="shared" si="272"/>
        <v>0</v>
      </c>
      <c r="AK278" s="60"/>
      <c r="AL278" s="266">
        <f t="shared" si="291"/>
        <v>0</v>
      </c>
      <c r="AM278" s="267">
        <f t="shared" si="273"/>
        <v>0</v>
      </c>
      <c r="AN278" s="267">
        <f t="shared" si="274"/>
        <v>0</v>
      </c>
      <c r="AO278" s="267">
        <f t="shared" si="275"/>
        <v>0</v>
      </c>
      <c r="AP278" s="268">
        <f t="shared" si="276"/>
        <v>0</v>
      </c>
      <c r="AQ278" s="60"/>
      <c r="AR278" s="266">
        <f t="shared" si="277"/>
        <v>0</v>
      </c>
      <c r="AS278" s="60"/>
      <c r="AT278" s="269">
        <f t="shared" si="243"/>
        <v>0</v>
      </c>
      <c r="AU278" s="269">
        <f t="shared" si="244"/>
        <v>0</v>
      </c>
      <c r="AV278" s="269">
        <f t="shared" si="245"/>
        <v>0</v>
      </c>
      <c r="AW278" s="270">
        <f t="shared" si="246"/>
        <v>0</v>
      </c>
      <c r="AX278" s="270">
        <f t="shared" si="247"/>
        <v>0</v>
      </c>
      <c r="AY278" s="270">
        <f t="shared" si="248"/>
        <v>0</v>
      </c>
      <c r="AZ278" s="269">
        <f t="shared" si="249"/>
        <v>0</v>
      </c>
      <c r="BA278" s="269">
        <f t="shared" si="250"/>
        <v>0</v>
      </c>
      <c r="BB278" s="269">
        <f t="shared" si="251"/>
        <v>0</v>
      </c>
      <c r="BC278" s="270">
        <f t="shared" si="252"/>
        <v>0</v>
      </c>
      <c r="BD278" s="270">
        <f t="shared" si="253"/>
        <v>0</v>
      </c>
      <c r="BE278" s="270">
        <f t="shared" si="254"/>
        <v>0</v>
      </c>
      <c r="BF278" s="269">
        <f t="shared" si="278"/>
        <v>0</v>
      </c>
      <c r="BG278" s="269">
        <f t="shared" si="279"/>
        <v>0</v>
      </c>
      <c r="BH278" s="269">
        <f t="shared" si="280"/>
        <v>0</v>
      </c>
      <c r="BI278" s="269">
        <f t="shared" si="281"/>
        <v>0</v>
      </c>
      <c r="BJ278" s="269">
        <f t="shared" si="282"/>
        <v>0</v>
      </c>
      <c r="BK278" s="60"/>
      <c r="BL278" s="269">
        <f t="shared" si="255"/>
        <v>0</v>
      </c>
      <c r="BM278" s="269">
        <f t="shared" si="256"/>
        <v>0</v>
      </c>
      <c r="BN278" s="269">
        <f t="shared" si="257"/>
        <v>0</v>
      </c>
      <c r="BO278" s="270">
        <f t="shared" si="258"/>
        <v>0</v>
      </c>
      <c r="BP278" s="270">
        <f t="shared" si="259"/>
        <v>0</v>
      </c>
      <c r="BQ278" s="270">
        <f t="shared" si="260"/>
        <v>0</v>
      </c>
      <c r="BR278" s="269">
        <f t="shared" si="261"/>
        <v>0</v>
      </c>
      <c r="BS278" s="269">
        <f t="shared" si="262"/>
        <v>0</v>
      </c>
      <c r="BT278" s="269">
        <f t="shared" si="263"/>
        <v>0</v>
      </c>
      <c r="BU278" s="270">
        <f t="shared" si="264"/>
        <v>0</v>
      </c>
      <c r="BV278" s="270">
        <f t="shared" si="265"/>
        <v>0</v>
      </c>
      <c r="BW278" s="270">
        <f t="shared" si="266"/>
        <v>0</v>
      </c>
      <c r="BX278" s="269">
        <f t="shared" si="283"/>
        <v>0</v>
      </c>
      <c r="BY278" s="269">
        <f t="shared" si="284"/>
        <v>0</v>
      </c>
      <c r="BZ278" s="269">
        <f t="shared" si="285"/>
        <v>0</v>
      </c>
      <c r="CA278" s="269">
        <f t="shared" si="286"/>
        <v>0</v>
      </c>
      <c r="CB278" s="269">
        <f t="shared" si="287"/>
        <v>0</v>
      </c>
      <c r="CC278" s="60"/>
      <c r="CD278" s="271">
        <f t="shared" si="288"/>
        <v>0</v>
      </c>
      <c r="CE278" s="272">
        <f t="shared" si="289"/>
        <v>0</v>
      </c>
      <c r="CF278" s="273">
        <f t="shared" si="290"/>
        <v>0</v>
      </c>
    </row>
    <row r="279" spans="1:84" s="153" customFormat="1" x14ac:dyDescent="0.2">
      <c r="A279" s="249"/>
      <c r="B279" s="183"/>
      <c r="C279" s="182"/>
      <c r="D279" s="184"/>
      <c r="E279" s="257" t="str">
        <f>IF(D279="","",(VLOOKUP(O279,Parametre!$A$15:$B$21,2)))</f>
        <v/>
      </c>
      <c r="F279" s="197"/>
      <c r="G279" s="198"/>
      <c r="H279" s="199"/>
      <c r="I279" s="199"/>
      <c r="J279" s="198"/>
      <c r="K279" s="200"/>
      <c r="L279" s="251"/>
      <c r="M279" s="157" t="s">
        <v>56</v>
      </c>
      <c r="N279" s="60"/>
      <c r="O279" s="258" t="str">
        <f t="shared" si="238"/>
        <v/>
      </c>
      <c r="P279" s="259">
        <f t="shared" si="267"/>
        <v>0</v>
      </c>
      <c r="Q279" s="259">
        <f t="shared" si="268"/>
        <v>0</v>
      </c>
      <c r="R279" s="60"/>
      <c r="S279" s="260">
        <f t="shared" si="239"/>
        <v>0</v>
      </c>
      <c r="T279" s="261"/>
      <c r="U279" s="262">
        <f t="shared" si="240"/>
        <v>0</v>
      </c>
      <c r="V279" s="262">
        <f t="shared" si="241"/>
        <v>0</v>
      </c>
      <c r="W279" s="60"/>
      <c r="X279" s="263">
        <f t="shared" si="292"/>
        <v>0</v>
      </c>
      <c r="Y279" s="264">
        <f t="shared" si="293"/>
        <v>0</v>
      </c>
      <c r="Z279" s="265"/>
      <c r="AA279" s="263">
        <f t="shared" si="294"/>
        <v>0</v>
      </c>
      <c r="AB279" s="264">
        <f t="shared" si="295"/>
        <v>0</v>
      </c>
      <c r="AC279" s="60"/>
      <c r="AD279" s="60" t="str">
        <f>IF(A279="","",(VLOOKUP(O279,Parametre!$E$2:$F$8,2)))</f>
        <v/>
      </c>
      <c r="AE279" s="60"/>
      <c r="AF279" s="266">
        <f t="shared" si="269"/>
        <v>0</v>
      </c>
      <c r="AG279" s="267">
        <f t="shared" si="270"/>
        <v>0</v>
      </c>
      <c r="AH279" s="267">
        <f t="shared" si="242"/>
        <v>0</v>
      </c>
      <c r="AI279" s="267">
        <f t="shared" si="271"/>
        <v>0</v>
      </c>
      <c r="AJ279" s="268">
        <f t="shared" si="272"/>
        <v>0</v>
      </c>
      <c r="AK279" s="60"/>
      <c r="AL279" s="266">
        <f t="shared" si="291"/>
        <v>0</v>
      </c>
      <c r="AM279" s="267">
        <f t="shared" si="273"/>
        <v>0</v>
      </c>
      <c r="AN279" s="267">
        <f t="shared" si="274"/>
        <v>0</v>
      </c>
      <c r="AO279" s="267">
        <f t="shared" si="275"/>
        <v>0</v>
      </c>
      <c r="AP279" s="268">
        <f t="shared" si="276"/>
        <v>0</v>
      </c>
      <c r="AQ279" s="60"/>
      <c r="AR279" s="266">
        <f t="shared" si="277"/>
        <v>0</v>
      </c>
      <c r="AS279" s="60"/>
      <c r="AT279" s="269">
        <f t="shared" si="243"/>
        <v>0</v>
      </c>
      <c r="AU279" s="269">
        <f t="shared" si="244"/>
        <v>0</v>
      </c>
      <c r="AV279" s="269">
        <f t="shared" si="245"/>
        <v>0</v>
      </c>
      <c r="AW279" s="270">
        <f t="shared" si="246"/>
        <v>0</v>
      </c>
      <c r="AX279" s="270">
        <f t="shared" si="247"/>
        <v>0</v>
      </c>
      <c r="AY279" s="270">
        <f t="shared" si="248"/>
        <v>0</v>
      </c>
      <c r="AZ279" s="269">
        <f t="shared" si="249"/>
        <v>0</v>
      </c>
      <c r="BA279" s="269">
        <f t="shared" si="250"/>
        <v>0</v>
      </c>
      <c r="BB279" s="269">
        <f t="shared" si="251"/>
        <v>0</v>
      </c>
      <c r="BC279" s="270">
        <f t="shared" si="252"/>
        <v>0</v>
      </c>
      <c r="BD279" s="270">
        <f t="shared" si="253"/>
        <v>0</v>
      </c>
      <c r="BE279" s="270">
        <f t="shared" si="254"/>
        <v>0</v>
      </c>
      <c r="BF279" s="269">
        <f t="shared" si="278"/>
        <v>0</v>
      </c>
      <c r="BG279" s="269">
        <f t="shared" si="279"/>
        <v>0</v>
      </c>
      <c r="BH279" s="269">
        <f t="shared" si="280"/>
        <v>0</v>
      </c>
      <c r="BI279" s="269">
        <f t="shared" si="281"/>
        <v>0</v>
      </c>
      <c r="BJ279" s="269">
        <f t="shared" si="282"/>
        <v>0</v>
      </c>
      <c r="BK279" s="60"/>
      <c r="BL279" s="269">
        <f t="shared" si="255"/>
        <v>0</v>
      </c>
      <c r="BM279" s="269">
        <f t="shared" si="256"/>
        <v>0</v>
      </c>
      <c r="BN279" s="269">
        <f t="shared" si="257"/>
        <v>0</v>
      </c>
      <c r="BO279" s="270">
        <f t="shared" si="258"/>
        <v>0</v>
      </c>
      <c r="BP279" s="270">
        <f t="shared" si="259"/>
        <v>0</v>
      </c>
      <c r="BQ279" s="270">
        <f t="shared" si="260"/>
        <v>0</v>
      </c>
      <c r="BR279" s="269">
        <f t="shared" si="261"/>
        <v>0</v>
      </c>
      <c r="BS279" s="269">
        <f t="shared" si="262"/>
        <v>0</v>
      </c>
      <c r="BT279" s="269">
        <f t="shared" si="263"/>
        <v>0</v>
      </c>
      <c r="BU279" s="270">
        <f t="shared" si="264"/>
        <v>0</v>
      </c>
      <c r="BV279" s="270">
        <f t="shared" si="265"/>
        <v>0</v>
      </c>
      <c r="BW279" s="270">
        <f t="shared" si="266"/>
        <v>0</v>
      </c>
      <c r="BX279" s="269">
        <f t="shared" si="283"/>
        <v>0</v>
      </c>
      <c r="BY279" s="269">
        <f t="shared" si="284"/>
        <v>0</v>
      </c>
      <c r="BZ279" s="269">
        <f t="shared" si="285"/>
        <v>0</v>
      </c>
      <c r="CA279" s="269">
        <f t="shared" si="286"/>
        <v>0</v>
      </c>
      <c r="CB279" s="269">
        <f t="shared" si="287"/>
        <v>0</v>
      </c>
      <c r="CC279" s="60"/>
      <c r="CD279" s="271">
        <f t="shared" si="288"/>
        <v>0</v>
      </c>
      <c r="CE279" s="272">
        <f t="shared" si="289"/>
        <v>0</v>
      </c>
      <c r="CF279" s="273">
        <f t="shared" si="290"/>
        <v>0</v>
      </c>
    </row>
    <row r="280" spans="1:84" s="153" customFormat="1" x14ac:dyDescent="0.2">
      <c r="A280" s="249"/>
      <c r="B280" s="183"/>
      <c r="C280" s="182"/>
      <c r="D280" s="184"/>
      <c r="E280" s="257" t="str">
        <f>IF(D280="","",(VLOOKUP(O280,Parametre!$A$15:$B$21,2)))</f>
        <v/>
      </c>
      <c r="F280" s="197"/>
      <c r="G280" s="198"/>
      <c r="H280" s="199"/>
      <c r="I280" s="199"/>
      <c r="J280" s="198"/>
      <c r="K280" s="200"/>
      <c r="L280" s="251"/>
      <c r="M280" s="157" t="s">
        <v>57</v>
      </c>
      <c r="N280" s="60"/>
      <c r="O280" s="258" t="str">
        <f t="shared" si="238"/>
        <v/>
      </c>
      <c r="P280" s="259">
        <f t="shared" si="267"/>
        <v>0</v>
      </c>
      <c r="Q280" s="259">
        <f t="shared" si="268"/>
        <v>0</v>
      </c>
      <c r="R280" s="60"/>
      <c r="S280" s="260">
        <f t="shared" si="239"/>
        <v>0</v>
      </c>
      <c r="T280" s="261"/>
      <c r="U280" s="262">
        <f t="shared" si="240"/>
        <v>0</v>
      </c>
      <c r="V280" s="262">
        <f t="shared" si="241"/>
        <v>0</v>
      </c>
      <c r="W280" s="60"/>
      <c r="X280" s="263">
        <f t="shared" si="292"/>
        <v>0</v>
      </c>
      <c r="Y280" s="264">
        <f t="shared" si="293"/>
        <v>0</v>
      </c>
      <c r="Z280" s="265"/>
      <c r="AA280" s="263">
        <f t="shared" si="294"/>
        <v>0</v>
      </c>
      <c r="AB280" s="264">
        <f t="shared" si="295"/>
        <v>0</v>
      </c>
      <c r="AC280" s="60"/>
      <c r="AD280" s="60" t="str">
        <f>IF(A280="","",(VLOOKUP(O280,Parametre!$E$2:$F$8,2)))</f>
        <v/>
      </c>
      <c r="AE280" s="60"/>
      <c r="AF280" s="266">
        <f t="shared" si="269"/>
        <v>0</v>
      </c>
      <c r="AG280" s="267">
        <f t="shared" si="270"/>
        <v>0</v>
      </c>
      <c r="AH280" s="267">
        <f t="shared" si="242"/>
        <v>0</v>
      </c>
      <c r="AI280" s="267">
        <f t="shared" si="271"/>
        <v>0</v>
      </c>
      <c r="AJ280" s="268">
        <f t="shared" si="272"/>
        <v>0</v>
      </c>
      <c r="AK280" s="60"/>
      <c r="AL280" s="266">
        <f t="shared" si="291"/>
        <v>0</v>
      </c>
      <c r="AM280" s="267">
        <f t="shared" si="273"/>
        <v>0</v>
      </c>
      <c r="AN280" s="267">
        <f t="shared" si="274"/>
        <v>0</v>
      </c>
      <c r="AO280" s="267">
        <f t="shared" si="275"/>
        <v>0</v>
      </c>
      <c r="AP280" s="268">
        <f t="shared" si="276"/>
        <v>0</v>
      </c>
      <c r="AQ280" s="60"/>
      <c r="AR280" s="266">
        <f t="shared" si="277"/>
        <v>0</v>
      </c>
      <c r="AS280" s="60"/>
      <c r="AT280" s="269">
        <f t="shared" si="243"/>
        <v>0</v>
      </c>
      <c r="AU280" s="269">
        <f t="shared" si="244"/>
        <v>0</v>
      </c>
      <c r="AV280" s="269">
        <f t="shared" si="245"/>
        <v>0</v>
      </c>
      <c r="AW280" s="270">
        <f t="shared" si="246"/>
        <v>0</v>
      </c>
      <c r="AX280" s="270">
        <f t="shared" si="247"/>
        <v>0</v>
      </c>
      <c r="AY280" s="270">
        <f t="shared" si="248"/>
        <v>0</v>
      </c>
      <c r="AZ280" s="269">
        <f t="shared" si="249"/>
        <v>0</v>
      </c>
      <c r="BA280" s="269">
        <f t="shared" si="250"/>
        <v>0</v>
      </c>
      <c r="BB280" s="269">
        <f t="shared" si="251"/>
        <v>0</v>
      </c>
      <c r="BC280" s="270">
        <f t="shared" si="252"/>
        <v>0</v>
      </c>
      <c r="BD280" s="270">
        <f t="shared" si="253"/>
        <v>0</v>
      </c>
      <c r="BE280" s="270">
        <f t="shared" si="254"/>
        <v>0</v>
      </c>
      <c r="BF280" s="269">
        <f t="shared" si="278"/>
        <v>0</v>
      </c>
      <c r="BG280" s="269">
        <f t="shared" si="279"/>
        <v>0</v>
      </c>
      <c r="BH280" s="269">
        <f t="shared" si="280"/>
        <v>0</v>
      </c>
      <c r="BI280" s="269">
        <f t="shared" si="281"/>
        <v>0</v>
      </c>
      <c r="BJ280" s="269">
        <f t="shared" si="282"/>
        <v>0</v>
      </c>
      <c r="BK280" s="60"/>
      <c r="BL280" s="269">
        <f t="shared" si="255"/>
        <v>0</v>
      </c>
      <c r="BM280" s="269">
        <f t="shared" si="256"/>
        <v>0</v>
      </c>
      <c r="BN280" s="269">
        <f t="shared" si="257"/>
        <v>0</v>
      </c>
      <c r="BO280" s="270">
        <f t="shared" si="258"/>
        <v>0</v>
      </c>
      <c r="BP280" s="270">
        <f t="shared" si="259"/>
        <v>0</v>
      </c>
      <c r="BQ280" s="270">
        <f t="shared" si="260"/>
        <v>0</v>
      </c>
      <c r="BR280" s="269">
        <f t="shared" si="261"/>
        <v>0</v>
      </c>
      <c r="BS280" s="269">
        <f t="shared" si="262"/>
        <v>0</v>
      </c>
      <c r="BT280" s="269">
        <f t="shared" si="263"/>
        <v>0</v>
      </c>
      <c r="BU280" s="270">
        <f t="shared" si="264"/>
        <v>0</v>
      </c>
      <c r="BV280" s="270">
        <f t="shared" si="265"/>
        <v>0</v>
      </c>
      <c r="BW280" s="270">
        <f t="shared" si="266"/>
        <v>0</v>
      </c>
      <c r="BX280" s="269">
        <f t="shared" si="283"/>
        <v>0</v>
      </c>
      <c r="BY280" s="269">
        <f t="shared" si="284"/>
        <v>0</v>
      </c>
      <c r="BZ280" s="269">
        <f t="shared" si="285"/>
        <v>0</v>
      </c>
      <c r="CA280" s="269">
        <f t="shared" si="286"/>
        <v>0</v>
      </c>
      <c r="CB280" s="269">
        <f t="shared" si="287"/>
        <v>0</v>
      </c>
      <c r="CC280" s="60"/>
      <c r="CD280" s="271">
        <f t="shared" si="288"/>
        <v>0</v>
      </c>
      <c r="CE280" s="272">
        <f t="shared" si="289"/>
        <v>0</v>
      </c>
      <c r="CF280" s="273">
        <f t="shared" si="290"/>
        <v>0</v>
      </c>
    </row>
    <row r="281" spans="1:84" s="153" customFormat="1" x14ac:dyDescent="0.2">
      <c r="A281" s="249"/>
      <c r="B281" s="183"/>
      <c r="C281" s="182"/>
      <c r="D281" s="184"/>
      <c r="E281" s="257" t="str">
        <f>IF(D281="","",(VLOOKUP(O281,Parametre!$A$15:$B$21,2)))</f>
        <v/>
      </c>
      <c r="F281" s="197"/>
      <c r="G281" s="198"/>
      <c r="H281" s="199"/>
      <c r="I281" s="199"/>
      <c r="J281" s="198"/>
      <c r="K281" s="200"/>
      <c r="L281" s="251"/>
      <c r="M281" s="157" t="s">
        <v>58</v>
      </c>
      <c r="N281" s="60"/>
      <c r="O281" s="258" t="str">
        <f t="shared" si="238"/>
        <v/>
      </c>
      <c r="P281" s="259">
        <f t="shared" si="267"/>
        <v>0</v>
      </c>
      <c r="Q281" s="259">
        <f t="shared" si="268"/>
        <v>0</v>
      </c>
      <c r="R281" s="60"/>
      <c r="S281" s="260">
        <f t="shared" si="239"/>
        <v>0</v>
      </c>
      <c r="T281" s="261"/>
      <c r="U281" s="262">
        <f t="shared" si="240"/>
        <v>0</v>
      </c>
      <c r="V281" s="262">
        <f t="shared" si="241"/>
        <v>0</v>
      </c>
      <c r="W281" s="60"/>
      <c r="X281" s="263">
        <f t="shared" si="292"/>
        <v>0</v>
      </c>
      <c r="Y281" s="264">
        <f t="shared" si="293"/>
        <v>0</v>
      </c>
      <c r="Z281" s="265"/>
      <c r="AA281" s="263">
        <f t="shared" si="294"/>
        <v>0</v>
      </c>
      <c r="AB281" s="264">
        <f t="shared" si="295"/>
        <v>0</v>
      </c>
      <c r="AC281" s="60"/>
      <c r="AD281" s="60" t="str">
        <f>IF(A281="","",(VLOOKUP(O281,Parametre!$E$2:$F$8,2)))</f>
        <v/>
      </c>
      <c r="AE281" s="60"/>
      <c r="AF281" s="266">
        <f t="shared" si="269"/>
        <v>0</v>
      </c>
      <c r="AG281" s="267">
        <f t="shared" si="270"/>
        <v>0</v>
      </c>
      <c r="AH281" s="267">
        <f t="shared" si="242"/>
        <v>0</v>
      </c>
      <c r="AI281" s="267">
        <f t="shared" si="271"/>
        <v>0</v>
      </c>
      <c r="AJ281" s="268">
        <f t="shared" si="272"/>
        <v>0</v>
      </c>
      <c r="AK281" s="60"/>
      <c r="AL281" s="266">
        <f t="shared" si="291"/>
        <v>0</v>
      </c>
      <c r="AM281" s="267">
        <f t="shared" si="273"/>
        <v>0</v>
      </c>
      <c r="AN281" s="267">
        <f t="shared" si="274"/>
        <v>0</v>
      </c>
      <c r="AO281" s="267">
        <f t="shared" si="275"/>
        <v>0</v>
      </c>
      <c r="AP281" s="268">
        <f t="shared" si="276"/>
        <v>0</v>
      </c>
      <c r="AQ281" s="60"/>
      <c r="AR281" s="266">
        <f t="shared" si="277"/>
        <v>0</v>
      </c>
      <c r="AS281" s="60"/>
      <c r="AT281" s="269">
        <f t="shared" si="243"/>
        <v>0</v>
      </c>
      <c r="AU281" s="269">
        <f t="shared" si="244"/>
        <v>0</v>
      </c>
      <c r="AV281" s="269">
        <f t="shared" si="245"/>
        <v>0</v>
      </c>
      <c r="AW281" s="270">
        <f t="shared" si="246"/>
        <v>0</v>
      </c>
      <c r="AX281" s="270">
        <f t="shared" si="247"/>
        <v>0</v>
      </c>
      <c r="AY281" s="270">
        <f t="shared" si="248"/>
        <v>0</v>
      </c>
      <c r="AZ281" s="269">
        <f t="shared" si="249"/>
        <v>0</v>
      </c>
      <c r="BA281" s="269">
        <f t="shared" si="250"/>
        <v>0</v>
      </c>
      <c r="BB281" s="269">
        <f t="shared" si="251"/>
        <v>0</v>
      </c>
      <c r="BC281" s="270">
        <f t="shared" si="252"/>
        <v>0</v>
      </c>
      <c r="BD281" s="270">
        <f t="shared" si="253"/>
        <v>0</v>
      </c>
      <c r="BE281" s="270">
        <f t="shared" si="254"/>
        <v>0</v>
      </c>
      <c r="BF281" s="269">
        <f t="shared" si="278"/>
        <v>0</v>
      </c>
      <c r="BG281" s="269">
        <f t="shared" si="279"/>
        <v>0</v>
      </c>
      <c r="BH281" s="269">
        <f t="shared" si="280"/>
        <v>0</v>
      </c>
      <c r="BI281" s="269">
        <f t="shared" si="281"/>
        <v>0</v>
      </c>
      <c r="BJ281" s="269">
        <f t="shared" si="282"/>
        <v>0</v>
      </c>
      <c r="BK281" s="60"/>
      <c r="BL281" s="269">
        <f t="shared" si="255"/>
        <v>0</v>
      </c>
      <c r="BM281" s="269">
        <f t="shared" si="256"/>
        <v>0</v>
      </c>
      <c r="BN281" s="269">
        <f t="shared" si="257"/>
        <v>0</v>
      </c>
      <c r="BO281" s="270">
        <f t="shared" si="258"/>
        <v>0</v>
      </c>
      <c r="BP281" s="270">
        <f t="shared" si="259"/>
        <v>0</v>
      </c>
      <c r="BQ281" s="270">
        <f t="shared" si="260"/>
        <v>0</v>
      </c>
      <c r="BR281" s="269">
        <f t="shared" si="261"/>
        <v>0</v>
      </c>
      <c r="BS281" s="269">
        <f t="shared" si="262"/>
        <v>0</v>
      </c>
      <c r="BT281" s="269">
        <f t="shared" si="263"/>
        <v>0</v>
      </c>
      <c r="BU281" s="270">
        <f t="shared" si="264"/>
        <v>0</v>
      </c>
      <c r="BV281" s="270">
        <f t="shared" si="265"/>
        <v>0</v>
      </c>
      <c r="BW281" s="270">
        <f t="shared" si="266"/>
        <v>0</v>
      </c>
      <c r="BX281" s="269">
        <f t="shared" si="283"/>
        <v>0</v>
      </c>
      <c r="BY281" s="269">
        <f t="shared" si="284"/>
        <v>0</v>
      </c>
      <c r="BZ281" s="269">
        <f t="shared" si="285"/>
        <v>0</v>
      </c>
      <c r="CA281" s="269">
        <f t="shared" si="286"/>
        <v>0</v>
      </c>
      <c r="CB281" s="269">
        <f t="shared" si="287"/>
        <v>0</v>
      </c>
      <c r="CC281" s="60"/>
      <c r="CD281" s="271">
        <f t="shared" si="288"/>
        <v>0</v>
      </c>
      <c r="CE281" s="272">
        <f t="shared" si="289"/>
        <v>0</v>
      </c>
      <c r="CF281" s="273">
        <f t="shared" si="290"/>
        <v>0</v>
      </c>
    </row>
    <row r="282" spans="1:84" s="153" customFormat="1" x14ac:dyDescent="0.2">
      <c r="A282" s="249"/>
      <c r="B282" s="183"/>
      <c r="C282" s="182"/>
      <c r="D282" s="184"/>
      <c r="E282" s="257" t="str">
        <f>IF(D282="","",(VLOOKUP(O282,Parametre!$A$15:$B$21,2)))</f>
        <v/>
      </c>
      <c r="F282" s="197"/>
      <c r="G282" s="198"/>
      <c r="H282" s="199"/>
      <c r="I282" s="199"/>
      <c r="J282" s="198"/>
      <c r="K282" s="200"/>
      <c r="L282" s="251"/>
      <c r="M282" s="157" t="s">
        <v>59</v>
      </c>
      <c r="N282" s="60"/>
      <c r="O282" s="258" t="str">
        <f t="shared" si="238"/>
        <v/>
      </c>
      <c r="P282" s="259">
        <f t="shared" si="267"/>
        <v>0</v>
      </c>
      <c r="Q282" s="259">
        <f t="shared" si="268"/>
        <v>0</v>
      </c>
      <c r="R282" s="60"/>
      <c r="S282" s="260">
        <f t="shared" si="239"/>
        <v>0</v>
      </c>
      <c r="T282" s="261"/>
      <c r="U282" s="262">
        <f t="shared" si="240"/>
        <v>0</v>
      </c>
      <c r="V282" s="262">
        <f t="shared" si="241"/>
        <v>0</v>
      </c>
      <c r="W282" s="60"/>
      <c r="X282" s="263">
        <f t="shared" si="292"/>
        <v>0</v>
      </c>
      <c r="Y282" s="264">
        <f t="shared" si="293"/>
        <v>0</v>
      </c>
      <c r="Z282" s="265"/>
      <c r="AA282" s="263">
        <f t="shared" si="294"/>
        <v>0</v>
      </c>
      <c r="AB282" s="264">
        <f t="shared" si="295"/>
        <v>0</v>
      </c>
      <c r="AC282" s="60"/>
      <c r="AD282" s="60" t="str">
        <f>IF(A282="","",(VLOOKUP(O282,Parametre!$E$2:$F$8,2)))</f>
        <v/>
      </c>
      <c r="AE282" s="60"/>
      <c r="AF282" s="266">
        <f t="shared" si="269"/>
        <v>0</v>
      </c>
      <c r="AG282" s="267">
        <f t="shared" si="270"/>
        <v>0</v>
      </c>
      <c r="AH282" s="267">
        <f t="shared" si="242"/>
        <v>0</v>
      </c>
      <c r="AI282" s="267">
        <f t="shared" si="271"/>
        <v>0</v>
      </c>
      <c r="AJ282" s="268">
        <f t="shared" si="272"/>
        <v>0</v>
      </c>
      <c r="AK282" s="60"/>
      <c r="AL282" s="266">
        <f t="shared" si="291"/>
        <v>0</v>
      </c>
      <c r="AM282" s="267">
        <f t="shared" si="273"/>
        <v>0</v>
      </c>
      <c r="AN282" s="267">
        <f t="shared" si="274"/>
        <v>0</v>
      </c>
      <c r="AO282" s="267">
        <f t="shared" si="275"/>
        <v>0</v>
      </c>
      <c r="AP282" s="268">
        <f t="shared" si="276"/>
        <v>0</v>
      </c>
      <c r="AQ282" s="60"/>
      <c r="AR282" s="266">
        <f t="shared" si="277"/>
        <v>0</v>
      </c>
      <c r="AS282" s="60"/>
      <c r="AT282" s="269">
        <f t="shared" si="243"/>
        <v>0</v>
      </c>
      <c r="AU282" s="269">
        <f t="shared" si="244"/>
        <v>0</v>
      </c>
      <c r="AV282" s="269">
        <f t="shared" si="245"/>
        <v>0</v>
      </c>
      <c r="AW282" s="270">
        <f t="shared" si="246"/>
        <v>0</v>
      </c>
      <c r="AX282" s="270">
        <f t="shared" si="247"/>
        <v>0</v>
      </c>
      <c r="AY282" s="270">
        <f t="shared" si="248"/>
        <v>0</v>
      </c>
      <c r="AZ282" s="269">
        <f t="shared" si="249"/>
        <v>0</v>
      </c>
      <c r="BA282" s="269">
        <f t="shared" si="250"/>
        <v>0</v>
      </c>
      <c r="BB282" s="269">
        <f t="shared" si="251"/>
        <v>0</v>
      </c>
      <c r="BC282" s="270">
        <f t="shared" si="252"/>
        <v>0</v>
      </c>
      <c r="BD282" s="270">
        <f t="shared" si="253"/>
        <v>0</v>
      </c>
      <c r="BE282" s="270">
        <f t="shared" si="254"/>
        <v>0</v>
      </c>
      <c r="BF282" s="269">
        <f t="shared" si="278"/>
        <v>0</v>
      </c>
      <c r="BG282" s="269">
        <f t="shared" si="279"/>
        <v>0</v>
      </c>
      <c r="BH282" s="269">
        <f t="shared" si="280"/>
        <v>0</v>
      </c>
      <c r="BI282" s="269">
        <f t="shared" si="281"/>
        <v>0</v>
      </c>
      <c r="BJ282" s="269">
        <f t="shared" si="282"/>
        <v>0</v>
      </c>
      <c r="BK282" s="60"/>
      <c r="BL282" s="269">
        <f t="shared" si="255"/>
        <v>0</v>
      </c>
      <c r="BM282" s="269">
        <f t="shared" si="256"/>
        <v>0</v>
      </c>
      <c r="BN282" s="269">
        <f t="shared" si="257"/>
        <v>0</v>
      </c>
      <c r="BO282" s="270">
        <f t="shared" si="258"/>
        <v>0</v>
      </c>
      <c r="BP282" s="270">
        <f t="shared" si="259"/>
        <v>0</v>
      </c>
      <c r="BQ282" s="270">
        <f t="shared" si="260"/>
        <v>0</v>
      </c>
      <c r="BR282" s="269">
        <f t="shared" si="261"/>
        <v>0</v>
      </c>
      <c r="BS282" s="269">
        <f t="shared" si="262"/>
        <v>0</v>
      </c>
      <c r="BT282" s="269">
        <f t="shared" si="263"/>
        <v>0</v>
      </c>
      <c r="BU282" s="270">
        <f t="shared" si="264"/>
        <v>0</v>
      </c>
      <c r="BV282" s="270">
        <f t="shared" si="265"/>
        <v>0</v>
      </c>
      <c r="BW282" s="270">
        <f t="shared" si="266"/>
        <v>0</v>
      </c>
      <c r="BX282" s="269">
        <f t="shared" si="283"/>
        <v>0</v>
      </c>
      <c r="BY282" s="269">
        <f t="shared" si="284"/>
        <v>0</v>
      </c>
      <c r="BZ282" s="269">
        <f t="shared" si="285"/>
        <v>0</v>
      </c>
      <c r="CA282" s="269">
        <f t="shared" si="286"/>
        <v>0</v>
      </c>
      <c r="CB282" s="269">
        <f t="shared" si="287"/>
        <v>0</v>
      </c>
      <c r="CC282" s="60"/>
      <c r="CD282" s="271">
        <f t="shared" si="288"/>
        <v>0</v>
      </c>
      <c r="CE282" s="272">
        <f t="shared" si="289"/>
        <v>0</v>
      </c>
      <c r="CF282" s="273">
        <f t="shared" si="290"/>
        <v>0</v>
      </c>
    </row>
    <row r="283" spans="1:84" s="153" customFormat="1" x14ac:dyDescent="0.2">
      <c r="A283" s="249"/>
      <c r="B283" s="183"/>
      <c r="C283" s="182"/>
      <c r="D283" s="184"/>
      <c r="E283" s="257" t="str">
        <f>IF(D283="","",(VLOOKUP(O283,Parametre!$A$15:$B$21,2)))</f>
        <v/>
      </c>
      <c r="F283" s="197"/>
      <c r="G283" s="198"/>
      <c r="H283" s="199"/>
      <c r="I283" s="199"/>
      <c r="J283" s="198"/>
      <c r="K283" s="200"/>
      <c r="L283" s="251"/>
      <c r="M283" s="157" t="s">
        <v>60</v>
      </c>
      <c r="N283" s="60"/>
      <c r="O283" s="258" t="str">
        <f t="shared" si="238"/>
        <v/>
      </c>
      <c r="P283" s="259">
        <f t="shared" si="267"/>
        <v>0</v>
      </c>
      <c r="Q283" s="259">
        <f t="shared" si="268"/>
        <v>0</v>
      </c>
      <c r="R283" s="60"/>
      <c r="S283" s="260">
        <f t="shared" si="239"/>
        <v>0</v>
      </c>
      <c r="T283" s="261"/>
      <c r="U283" s="262">
        <f t="shared" si="240"/>
        <v>0</v>
      </c>
      <c r="V283" s="262">
        <f t="shared" si="241"/>
        <v>0</v>
      </c>
      <c r="W283" s="60"/>
      <c r="X283" s="263">
        <f t="shared" si="292"/>
        <v>0</v>
      </c>
      <c r="Y283" s="264">
        <f t="shared" si="293"/>
        <v>0</v>
      </c>
      <c r="Z283" s="265"/>
      <c r="AA283" s="263">
        <f t="shared" si="294"/>
        <v>0</v>
      </c>
      <c r="AB283" s="264">
        <f t="shared" si="295"/>
        <v>0</v>
      </c>
      <c r="AC283" s="60"/>
      <c r="AD283" s="60" t="str">
        <f>IF(A283="","",(VLOOKUP(O283,Parametre!$E$2:$F$8,2)))</f>
        <v/>
      </c>
      <c r="AE283" s="60"/>
      <c r="AF283" s="266">
        <f t="shared" si="269"/>
        <v>0</v>
      </c>
      <c r="AG283" s="267">
        <f t="shared" si="270"/>
        <v>0</v>
      </c>
      <c r="AH283" s="267">
        <f t="shared" si="242"/>
        <v>0</v>
      </c>
      <c r="AI283" s="267">
        <f t="shared" si="271"/>
        <v>0</v>
      </c>
      <c r="AJ283" s="268">
        <f t="shared" si="272"/>
        <v>0</v>
      </c>
      <c r="AK283" s="60"/>
      <c r="AL283" s="266">
        <f t="shared" si="291"/>
        <v>0</v>
      </c>
      <c r="AM283" s="267">
        <f t="shared" si="273"/>
        <v>0</v>
      </c>
      <c r="AN283" s="267">
        <f t="shared" si="274"/>
        <v>0</v>
      </c>
      <c r="AO283" s="267">
        <f t="shared" si="275"/>
        <v>0</v>
      </c>
      <c r="AP283" s="268">
        <f t="shared" si="276"/>
        <v>0</v>
      </c>
      <c r="AQ283" s="60"/>
      <c r="AR283" s="266">
        <f t="shared" si="277"/>
        <v>0</v>
      </c>
      <c r="AS283" s="60"/>
      <c r="AT283" s="269">
        <f t="shared" si="243"/>
        <v>0</v>
      </c>
      <c r="AU283" s="269">
        <f t="shared" si="244"/>
        <v>0</v>
      </c>
      <c r="AV283" s="269">
        <f t="shared" si="245"/>
        <v>0</v>
      </c>
      <c r="AW283" s="270">
        <f t="shared" si="246"/>
        <v>0</v>
      </c>
      <c r="AX283" s="270">
        <f t="shared" si="247"/>
        <v>0</v>
      </c>
      <c r="AY283" s="270">
        <f t="shared" si="248"/>
        <v>0</v>
      </c>
      <c r="AZ283" s="269">
        <f t="shared" si="249"/>
        <v>0</v>
      </c>
      <c r="BA283" s="269">
        <f t="shared" si="250"/>
        <v>0</v>
      </c>
      <c r="BB283" s="269">
        <f t="shared" si="251"/>
        <v>0</v>
      </c>
      <c r="BC283" s="270">
        <f t="shared" si="252"/>
        <v>0</v>
      </c>
      <c r="BD283" s="270">
        <f t="shared" si="253"/>
        <v>0</v>
      </c>
      <c r="BE283" s="270">
        <f t="shared" si="254"/>
        <v>0</v>
      </c>
      <c r="BF283" s="269">
        <f t="shared" si="278"/>
        <v>0</v>
      </c>
      <c r="BG283" s="269">
        <f t="shared" si="279"/>
        <v>0</v>
      </c>
      <c r="BH283" s="269">
        <f t="shared" si="280"/>
        <v>0</v>
      </c>
      <c r="BI283" s="269">
        <f t="shared" si="281"/>
        <v>0</v>
      </c>
      <c r="BJ283" s="269">
        <f t="shared" si="282"/>
        <v>0</v>
      </c>
      <c r="BK283" s="60"/>
      <c r="BL283" s="269">
        <f t="shared" si="255"/>
        <v>0</v>
      </c>
      <c r="BM283" s="269">
        <f t="shared" si="256"/>
        <v>0</v>
      </c>
      <c r="BN283" s="269">
        <f t="shared" si="257"/>
        <v>0</v>
      </c>
      <c r="BO283" s="270">
        <f t="shared" si="258"/>
        <v>0</v>
      </c>
      <c r="BP283" s="270">
        <f t="shared" si="259"/>
        <v>0</v>
      </c>
      <c r="BQ283" s="270">
        <f t="shared" si="260"/>
        <v>0</v>
      </c>
      <c r="BR283" s="269">
        <f t="shared" si="261"/>
        <v>0</v>
      </c>
      <c r="BS283" s="269">
        <f t="shared" si="262"/>
        <v>0</v>
      </c>
      <c r="BT283" s="269">
        <f t="shared" si="263"/>
        <v>0</v>
      </c>
      <c r="BU283" s="270">
        <f t="shared" si="264"/>
        <v>0</v>
      </c>
      <c r="BV283" s="270">
        <f t="shared" si="265"/>
        <v>0</v>
      </c>
      <c r="BW283" s="270">
        <f t="shared" si="266"/>
        <v>0</v>
      </c>
      <c r="BX283" s="269">
        <f t="shared" si="283"/>
        <v>0</v>
      </c>
      <c r="BY283" s="269">
        <f t="shared" si="284"/>
        <v>0</v>
      </c>
      <c r="BZ283" s="269">
        <f t="shared" si="285"/>
        <v>0</v>
      </c>
      <c r="CA283" s="269">
        <f t="shared" si="286"/>
        <v>0</v>
      </c>
      <c r="CB283" s="269">
        <f t="shared" si="287"/>
        <v>0</v>
      </c>
      <c r="CC283" s="60"/>
      <c r="CD283" s="271">
        <f t="shared" si="288"/>
        <v>0</v>
      </c>
      <c r="CE283" s="272">
        <f t="shared" si="289"/>
        <v>0</v>
      </c>
      <c r="CF283" s="273">
        <f t="shared" si="290"/>
        <v>0</v>
      </c>
    </row>
    <row r="284" spans="1:84" s="153" customFormat="1" x14ac:dyDescent="0.2">
      <c r="A284" s="249"/>
      <c r="B284" s="183"/>
      <c r="C284" s="182"/>
      <c r="D284" s="184"/>
      <c r="E284" s="257" t="str">
        <f>IF(D284="","",(VLOOKUP(O284,Parametre!$A$15:$B$21,2)))</f>
        <v/>
      </c>
      <c r="F284" s="197"/>
      <c r="G284" s="198"/>
      <c r="H284" s="199"/>
      <c r="I284" s="199"/>
      <c r="J284" s="198"/>
      <c r="K284" s="200"/>
      <c r="L284" s="251"/>
      <c r="M284" s="157" t="s">
        <v>61</v>
      </c>
      <c r="N284" s="60"/>
      <c r="O284" s="258" t="str">
        <f t="shared" si="238"/>
        <v/>
      </c>
      <c r="P284" s="259">
        <f t="shared" si="267"/>
        <v>0</v>
      </c>
      <c r="Q284" s="259">
        <f t="shared" si="268"/>
        <v>0</v>
      </c>
      <c r="R284" s="60"/>
      <c r="S284" s="260">
        <f t="shared" si="239"/>
        <v>0</v>
      </c>
      <c r="T284" s="261"/>
      <c r="U284" s="262">
        <f t="shared" si="240"/>
        <v>0</v>
      </c>
      <c r="V284" s="262">
        <f t="shared" si="241"/>
        <v>0</v>
      </c>
      <c r="W284" s="60"/>
      <c r="X284" s="263">
        <f t="shared" si="292"/>
        <v>0</v>
      </c>
      <c r="Y284" s="264">
        <f t="shared" si="293"/>
        <v>0</v>
      </c>
      <c r="Z284" s="265"/>
      <c r="AA284" s="263">
        <f t="shared" si="294"/>
        <v>0</v>
      </c>
      <c r="AB284" s="264">
        <f t="shared" si="295"/>
        <v>0</v>
      </c>
      <c r="AC284" s="60"/>
      <c r="AD284" s="60" t="str">
        <f>IF(A284="","",(VLOOKUP(O284,Parametre!$E$2:$F$8,2)))</f>
        <v/>
      </c>
      <c r="AE284" s="60"/>
      <c r="AF284" s="266">
        <f t="shared" si="269"/>
        <v>0</v>
      </c>
      <c r="AG284" s="267">
        <f t="shared" si="270"/>
        <v>0</v>
      </c>
      <c r="AH284" s="267">
        <f t="shared" si="242"/>
        <v>0</v>
      </c>
      <c r="AI284" s="267">
        <f t="shared" si="271"/>
        <v>0</v>
      </c>
      <c r="AJ284" s="268">
        <f t="shared" si="272"/>
        <v>0</v>
      </c>
      <c r="AK284" s="60"/>
      <c r="AL284" s="266">
        <f t="shared" si="291"/>
        <v>0</v>
      </c>
      <c r="AM284" s="267">
        <f t="shared" si="273"/>
        <v>0</v>
      </c>
      <c r="AN284" s="267">
        <f t="shared" si="274"/>
        <v>0</v>
      </c>
      <c r="AO284" s="267">
        <f t="shared" si="275"/>
        <v>0</v>
      </c>
      <c r="AP284" s="268">
        <f t="shared" si="276"/>
        <v>0</v>
      </c>
      <c r="AQ284" s="60"/>
      <c r="AR284" s="266">
        <f t="shared" si="277"/>
        <v>0</v>
      </c>
      <c r="AS284" s="60"/>
      <c r="AT284" s="269">
        <f t="shared" si="243"/>
        <v>0</v>
      </c>
      <c r="AU284" s="269">
        <f t="shared" si="244"/>
        <v>0</v>
      </c>
      <c r="AV284" s="269">
        <f t="shared" si="245"/>
        <v>0</v>
      </c>
      <c r="AW284" s="270">
        <f t="shared" si="246"/>
        <v>0</v>
      </c>
      <c r="AX284" s="270">
        <f t="shared" si="247"/>
        <v>0</v>
      </c>
      <c r="AY284" s="270">
        <f t="shared" si="248"/>
        <v>0</v>
      </c>
      <c r="AZ284" s="269">
        <f t="shared" si="249"/>
        <v>0</v>
      </c>
      <c r="BA284" s="269">
        <f t="shared" si="250"/>
        <v>0</v>
      </c>
      <c r="BB284" s="269">
        <f t="shared" si="251"/>
        <v>0</v>
      </c>
      <c r="BC284" s="270">
        <f t="shared" si="252"/>
        <v>0</v>
      </c>
      <c r="BD284" s="270">
        <f t="shared" si="253"/>
        <v>0</v>
      </c>
      <c r="BE284" s="270">
        <f t="shared" si="254"/>
        <v>0</v>
      </c>
      <c r="BF284" s="269">
        <f t="shared" si="278"/>
        <v>0</v>
      </c>
      <c r="BG284" s="269">
        <f t="shared" si="279"/>
        <v>0</v>
      </c>
      <c r="BH284" s="269">
        <f t="shared" si="280"/>
        <v>0</v>
      </c>
      <c r="BI284" s="269">
        <f t="shared" si="281"/>
        <v>0</v>
      </c>
      <c r="BJ284" s="269">
        <f t="shared" si="282"/>
        <v>0</v>
      </c>
      <c r="BK284" s="60"/>
      <c r="BL284" s="269">
        <f t="shared" si="255"/>
        <v>0</v>
      </c>
      <c r="BM284" s="269">
        <f t="shared" si="256"/>
        <v>0</v>
      </c>
      <c r="BN284" s="269">
        <f t="shared" si="257"/>
        <v>0</v>
      </c>
      <c r="BO284" s="270">
        <f t="shared" si="258"/>
        <v>0</v>
      </c>
      <c r="BP284" s="270">
        <f t="shared" si="259"/>
        <v>0</v>
      </c>
      <c r="BQ284" s="270">
        <f t="shared" si="260"/>
        <v>0</v>
      </c>
      <c r="BR284" s="269">
        <f t="shared" si="261"/>
        <v>0</v>
      </c>
      <c r="BS284" s="269">
        <f t="shared" si="262"/>
        <v>0</v>
      </c>
      <c r="BT284" s="269">
        <f t="shared" si="263"/>
        <v>0</v>
      </c>
      <c r="BU284" s="270">
        <f t="shared" si="264"/>
        <v>0</v>
      </c>
      <c r="BV284" s="270">
        <f t="shared" si="265"/>
        <v>0</v>
      </c>
      <c r="BW284" s="270">
        <f t="shared" si="266"/>
        <v>0</v>
      </c>
      <c r="BX284" s="269">
        <f t="shared" si="283"/>
        <v>0</v>
      </c>
      <c r="BY284" s="269">
        <f t="shared" si="284"/>
        <v>0</v>
      </c>
      <c r="BZ284" s="269">
        <f t="shared" si="285"/>
        <v>0</v>
      </c>
      <c r="CA284" s="269">
        <f t="shared" si="286"/>
        <v>0</v>
      </c>
      <c r="CB284" s="269">
        <f t="shared" si="287"/>
        <v>0</v>
      </c>
      <c r="CC284" s="60"/>
      <c r="CD284" s="271">
        <f t="shared" si="288"/>
        <v>0</v>
      </c>
      <c r="CE284" s="272">
        <f t="shared" si="289"/>
        <v>0</v>
      </c>
      <c r="CF284" s="273">
        <f t="shared" si="290"/>
        <v>0</v>
      </c>
    </row>
    <row r="285" spans="1:84" s="153" customFormat="1" x14ac:dyDescent="0.2">
      <c r="A285" s="249"/>
      <c r="B285" s="183"/>
      <c r="C285" s="182"/>
      <c r="D285" s="184"/>
      <c r="E285" s="257" t="str">
        <f>IF(D285="","",(VLOOKUP(O285,Parametre!$A$15:$B$21,2)))</f>
        <v/>
      </c>
      <c r="F285" s="197"/>
      <c r="G285" s="198"/>
      <c r="H285" s="199"/>
      <c r="I285" s="199"/>
      <c r="J285" s="198"/>
      <c r="K285" s="200"/>
      <c r="L285" s="251"/>
      <c r="M285" s="157"/>
      <c r="N285" s="60"/>
      <c r="O285" s="258" t="str">
        <f t="shared" si="238"/>
        <v/>
      </c>
      <c r="P285" s="259">
        <f t="shared" si="267"/>
        <v>0</v>
      </c>
      <c r="Q285" s="259">
        <f t="shared" si="268"/>
        <v>0</v>
      </c>
      <c r="R285" s="60"/>
      <c r="S285" s="260">
        <f t="shared" si="239"/>
        <v>0</v>
      </c>
      <c r="T285" s="261"/>
      <c r="U285" s="262">
        <f t="shared" si="240"/>
        <v>0</v>
      </c>
      <c r="V285" s="262">
        <f t="shared" si="241"/>
        <v>0</v>
      </c>
      <c r="W285" s="60"/>
      <c r="X285" s="263">
        <f t="shared" si="292"/>
        <v>0</v>
      </c>
      <c r="Y285" s="264">
        <f t="shared" si="293"/>
        <v>0</v>
      </c>
      <c r="Z285" s="265"/>
      <c r="AA285" s="263">
        <f t="shared" si="294"/>
        <v>0</v>
      </c>
      <c r="AB285" s="264">
        <f t="shared" si="295"/>
        <v>0</v>
      </c>
      <c r="AC285" s="60"/>
      <c r="AD285" s="60" t="str">
        <f>IF(A285="","",(VLOOKUP(O285,Parametre!$E$2:$F$8,2)))</f>
        <v/>
      </c>
      <c r="AE285" s="60"/>
      <c r="AF285" s="266">
        <f t="shared" si="269"/>
        <v>0</v>
      </c>
      <c r="AG285" s="267">
        <f t="shared" si="270"/>
        <v>0</v>
      </c>
      <c r="AH285" s="267">
        <f t="shared" si="242"/>
        <v>0</v>
      </c>
      <c r="AI285" s="267">
        <f t="shared" si="271"/>
        <v>0</v>
      </c>
      <c r="AJ285" s="268">
        <f t="shared" si="272"/>
        <v>0</v>
      </c>
      <c r="AK285" s="60"/>
      <c r="AL285" s="266">
        <f t="shared" si="291"/>
        <v>0</v>
      </c>
      <c r="AM285" s="267">
        <f t="shared" si="273"/>
        <v>0</v>
      </c>
      <c r="AN285" s="267">
        <f t="shared" si="274"/>
        <v>0</v>
      </c>
      <c r="AO285" s="267">
        <f t="shared" si="275"/>
        <v>0</v>
      </c>
      <c r="AP285" s="268">
        <f t="shared" si="276"/>
        <v>0</v>
      </c>
      <c r="AQ285" s="60"/>
      <c r="AR285" s="266">
        <f t="shared" si="277"/>
        <v>0</v>
      </c>
      <c r="AS285" s="60"/>
      <c r="AT285" s="269">
        <f t="shared" si="243"/>
        <v>0</v>
      </c>
      <c r="AU285" s="269">
        <f t="shared" si="244"/>
        <v>0</v>
      </c>
      <c r="AV285" s="269">
        <f t="shared" si="245"/>
        <v>0</v>
      </c>
      <c r="AW285" s="270">
        <f t="shared" si="246"/>
        <v>0</v>
      </c>
      <c r="AX285" s="270">
        <f t="shared" si="247"/>
        <v>0</v>
      </c>
      <c r="AY285" s="270">
        <f t="shared" si="248"/>
        <v>0</v>
      </c>
      <c r="AZ285" s="269">
        <f t="shared" si="249"/>
        <v>0</v>
      </c>
      <c r="BA285" s="269">
        <f t="shared" si="250"/>
        <v>0</v>
      </c>
      <c r="BB285" s="269">
        <f t="shared" si="251"/>
        <v>0</v>
      </c>
      <c r="BC285" s="270">
        <f t="shared" si="252"/>
        <v>0</v>
      </c>
      <c r="BD285" s="270">
        <f t="shared" si="253"/>
        <v>0</v>
      </c>
      <c r="BE285" s="270">
        <f t="shared" si="254"/>
        <v>0</v>
      </c>
      <c r="BF285" s="269">
        <f t="shared" si="278"/>
        <v>0</v>
      </c>
      <c r="BG285" s="269">
        <f t="shared" si="279"/>
        <v>0</v>
      </c>
      <c r="BH285" s="269">
        <f t="shared" si="280"/>
        <v>0</v>
      </c>
      <c r="BI285" s="269">
        <f t="shared" si="281"/>
        <v>0</v>
      </c>
      <c r="BJ285" s="269">
        <f t="shared" si="282"/>
        <v>0</v>
      </c>
      <c r="BK285" s="60"/>
      <c r="BL285" s="269">
        <f t="shared" si="255"/>
        <v>0</v>
      </c>
      <c r="BM285" s="269">
        <f t="shared" si="256"/>
        <v>0</v>
      </c>
      <c r="BN285" s="269">
        <f t="shared" si="257"/>
        <v>0</v>
      </c>
      <c r="BO285" s="270">
        <f t="shared" si="258"/>
        <v>0</v>
      </c>
      <c r="BP285" s="270">
        <f t="shared" si="259"/>
        <v>0</v>
      </c>
      <c r="BQ285" s="270">
        <f t="shared" si="260"/>
        <v>0</v>
      </c>
      <c r="BR285" s="269">
        <f t="shared" si="261"/>
        <v>0</v>
      </c>
      <c r="BS285" s="269">
        <f t="shared" si="262"/>
        <v>0</v>
      </c>
      <c r="BT285" s="269">
        <f t="shared" si="263"/>
        <v>0</v>
      </c>
      <c r="BU285" s="270">
        <f t="shared" si="264"/>
        <v>0</v>
      </c>
      <c r="BV285" s="270">
        <f t="shared" si="265"/>
        <v>0</v>
      </c>
      <c r="BW285" s="270">
        <f t="shared" si="266"/>
        <v>0</v>
      </c>
      <c r="BX285" s="269">
        <f t="shared" si="283"/>
        <v>0</v>
      </c>
      <c r="BY285" s="269">
        <f t="shared" si="284"/>
        <v>0</v>
      </c>
      <c r="BZ285" s="269">
        <f t="shared" si="285"/>
        <v>0</v>
      </c>
      <c r="CA285" s="269">
        <f t="shared" si="286"/>
        <v>0</v>
      </c>
      <c r="CB285" s="269">
        <f t="shared" si="287"/>
        <v>0</v>
      </c>
      <c r="CC285" s="60"/>
      <c r="CD285" s="271">
        <f t="shared" si="288"/>
        <v>0</v>
      </c>
      <c r="CE285" s="272">
        <f t="shared" si="289"/>
        <v>0</v>
      </c>
      <c r="CF285" s="273">
        <f t="shared" si="290"/>
        <v>0</v>
      </c>
    </row>
    <row r="286" spans="1:84" s="153" customFormat="1" x14ac:dyDescent="0.2">
      <c r="A286" s="249"/>
      <c r="B286" s="183"/>
      <c r="C286" s="182"/>
      <c r="D286" s="184"/>
      <c r="E286" s="257" t="str">
        <f>IF(D286="","",(VLOOKUP(O286,Parametre!$A$15:$B$21,2)))</f>
        <v/>
      </c>
      <c r="F286" s="197"/>
      <c r="G286" s="198"/>
      <c r="H286" s="199"/>
      <c r="I286" s="199"/>
      <c r="J286" s="198"/>
      <c r="K286" s="200"/>
      <c r="L286" s="251"/>
      <c r="M286" s="157"/>
      <c r="N286" s="60"/>
      <c r="O286" s="258" t="str">
        <f t="shared" si="238"/>
        <v/>
      </c>
      <c r="P286" s="259">
        <f t="shared" si="267"/>
        <v>0</v>
      </c>
      <c r="Q286" s="259">
        <f t="shared" si="268"/>
        <v>0</v>
      </c>
      <c r="R286" s="60"/>
      <c r="S286" s="260">
        <f t="shared" si="239"/>
        <v>0</v>
      </c>
      <c r="T286" s="261"/>
      <c r="U286" s="262">
        <f t="shared" si="240"/>
        <v>0</v>
      </c>
      <c r="V286" s="262">
        <f t="shared" si="241"/>
        <v>0</v>
      </c>
      <c r="W286" s="60"/>
      <c r="X286" s="263">
        <f t="shared" si="292"/>
        <v>0</v>
      </c>
      <c r="Y286" s="264">
        <f t="shared" si="293"/>
        <v>0</v>
      </c>
      <c r="Z286" s="265"/>
      <c r="AA286" s="263">
        <f t="shared" si="294"/>
        <v>0</v>
      </c>
      <c r="AB286" s="264">
        <f t="shared" si="295"/>
        <v>0</v>
      </c>
      <c r="AC286" s="60"/>
      <c r="AD286" s="60" t="str">
        <f>IF(A286="","",(VLOOKUP(O286,Parametre!$E$2:$F$8,2)))</f>
        <v/>
      </c>
      <c r="AE286" s="60"/>
      <c r="AF286" s="266">
        <f t="shared" si="269"/>
        <v>0</v>
      </c>
      <c r="AG286" s="267">
        <f t="shared" si="270"/>
        <v>0</v>
      </c>
      <c r="AH286" s="267">
        <f t="shared" si="242"/>
        <v>0</v>
      </c>
      <c r="AI286" s="267">
        <f t="shared" si="271"/>
        <v>0</v>
      </c>
      <c r="AJ286" s="268">
        <f t="shared" si="272"/>
        <v>0</v>
      </c>
      <c r="AK286" s="60"/>
      <c r="AL286" s="266">
        <f t="shared" si="291"/>
        <v>0</v>
      </c>
      <c r="AM286" s="267">
        <f t="shared" si="273"/>
        <v>0</v>
      </c>
      <c r="AN286" s="267">
        <f t="shared" si="274"/>
        <v>0</v>
      </c>
      <c r="AO286" s="267">
        <f t="shared" si="275"/>
        <v>0</v>
      </c>
      <c r="AP286" s="268">
        <f t="shared" si="276"/>
        <v>0</v>
      </c>
      <c r="AQ286" s="60"/>
      <c r="AR286" s="266">
        <f t="shared" si="277"/>
        <v>0</v>
      </c>
      <c r="AS286" s="60"/>
      <c r="AT286" s="269">
        <f t="shared" si="243"/>
        <v>0</v>
      </c>
      <c r="AU286" s="269">
        <f t="shared" si="244"/>
        <v>0</v>
      </c>
      <c r="AV286" s="269">
        <f t="shared" si="245"/>
        <v>0</v>
      </c>
      <c r="AW286" s="270">
        <f t="shared" si="246"/>
        <v>0</v>
      </c>
      <c r="AX286" s="270">
        <f t="shared" si="247"/>
        <v>0</v>
      </c>
      <c r="AY286" s="270">
        <f t="shared" si="248"/>
        <v>0</v>
      </c>
      <c r="AZ286" s="269">
        <f t="shared" si="249"/>
        <v>0</v>
      </c>
      <c r="BA286" s="269">
        <f t="shared" si="250"/>
        <v>0</v>
      </c>
      <c r="BB286" s="269">
        <f t="shared" si="251"/>
        <v>0</v>
      </c>
      <c r="BC286" s="270">
        <f t="shared" si="252"/>
        <v>0</v>
      </c>
      <c r="BD286" s="270">
        <f t="shared" si="253"/>
        <v>0</v>
      </c>
      <c r="BE286" s="270">
        <f t="shared" si="254"/>
        <v>0</v>
      </c>
      <c r="BF286" s="269">
        <f t="shared" si="278"/>
        <v>0</v>
      </c>
      <c r="BG286" s="269">
        <f t="shared" si="279"/>
        <v>0</v>
      </c>
      <c r="BH286" s="269">
        <f t="shared" si="280"/>
        <v>0</v>
      </c>
      <c r="BI286" s="269">
        <f t="shared" si="281"/>
        <v>0</v>
      </c>
      <c r="BJ286" s="269">
        <f t="shared" si="282"/>
        <v>0</v>
      </c>
      <c r="BK286" s="60"/>
      <c r="BL286" s="269">
        <f t="shared" si="255"/>
        <v>0</v>
      </c>
      <c r="BM286" s="269">
        <f t="shared" si="256"/>
        <v>0</v>
      </c>
      <c r="BN286" s="269">
        <f t="shared" si="257"/>
        <v>0</v>
      </c>
      <c r="BO286" s="270">
        <f t="shared" si="258"/>
        <v>0</v>
      </c>
      <c r="BP286" s="270">
        <f t="shared" si="259"/>
        <v>0</v>
      </c>
      <c r="BQ286" s="270">
        <f t="shared" si="260"/>
        <v>0</v>
      </c>
      <c r="BR286" s="269">
        <f t="shared" si="261"/>
        <v>0</v>
      </c>
      <c r="BS286" s="269">
        <f t="shared" si="262"/>
        <v>0</v>
      </c>
      <c r="BT286" s="269">
        <f t="shared" si="263"/>
        <v>0</v>
      </c>
      <c r="BU286" s="270">
        <f t="shared" si="264"/>
        <v>0</v>
      </c>
      <c r="BV286" s="270">
        <f t="shared" si="265"/>
        <v>0</v>
      </c>
      <c r="BW286" s="270">
        <f t="shared" si="266"/>
        <v>0</v>
      </c>
      <c r="BX286" s="269">
        <f t="shared" si="283"/>
        <v>0</v>
      </c>
      <c r="BY286" s="269">
        <f t="shared" si="284"/>
        <v>0</v>
      </c>
      <c r="BZ286" s="269">
        <f t="shared" si="285"/>
        <v>0</v>
      </c>
      <c r="CA286" s="269">
        <f t="shared" si="286"/>
        <v>0</v>
      </c>
      <c r="CB286" s="269">
        <f t="shared" si="287"/>
        <v>0</v>
      </c>
      <c r="CC286" s="60"/>
      <c r="CD286" s="271">
        <f t="shared" si="288"/>
        <v>0</v>
      </c>
      <c r="CE286" s="272">
        <f t="shared" si="289"/>
        <v>0</v>
      </c>
      <c r="CF286" s="273">
        <f t="shared" si="290"/>
        <v>0</v>
      </c>
    </row>
    <row r="287" spans="1:84" s="153" customFormat="1" x14ac:dyDescent="0.2">
      <c r="A287" s="249"/>
      <c r="B287" s="183"/>
      <c r="C287" s="182"/>
      <c r="D287" s="184"/>
      <c r="E287" s="257" t="str">
        <f>IF(D287="","",(VLOOKUP(O287,Parametre!$A$15:$B$21,2)))</f>
        <v/>
      </c>
      <c r="F287" s="197"/>
      <c r="G287" s="198"/>
      <c r="H287" s="199"/>
      <c r="I287" s="199"/>
      <c r="J287" s="198"/>
      <c r="K287" s="200"/>
      <c r="L287" s="251"/>
      <c r="M287" s="157"/>
      <c r="N287" s="60"/>
      <c r="O287" s="258" t="str">
        <f t="shared" si="238"/>
        <v/>
      </c>
      <c r="P287" s="259">
        <f t="shared" si="267"/>
        <v>0</v>
      </c>
      <c r="Q287" s="259">
        <f t="shared" si="268"/>
        <v>0</v>
      </c>
      <c r="R287" s="60"/>
      <c r="S287" s="260">
        <f t="shared" si="239"/>
        <v>0</v>
      </c>
      <c r="T287" s="261"/>
      <c r="U287" s="262">
        <f t="shared" si="240"/>
        <v>0</v>
      </c>
      <c r="V287" s="262">
        <f t="shared" si="241"/>
        <v>0</v>
      </c>
      <c r="W287" s="60"/>
      <c r="X287" s="263">
        <f t="shared" si="292"/>
        <v>0</v>
      </c>
      <c r="Y287" s="264">
        <f t="shared" si="293"/>
        <v>0</v>
      </c>
      <c r="Z287" s="265"/>
      <c r="AA287" s="263">
        <f t="shared" si="294"/>
        <v>0</v>
      </c>
      <c r="AB287" s="264">
        <f t="shared" si="295"/>
        <v>0</v>
      </c>
      <c r="AC287" s="60"/>
      <c r="AD287" s="60" t="str">
        <f>IF(A287="","",(VLOOKUP(O287,Parametre!$E$2:$F$8,2)))</f>
        <v/>
      </c>
      <c r="AE287" s="60"/>
      <c r="AF287" s="266">
        <f t="shared" si="269"/>
        <v>0</v>
      </c>
      <c r="AG287" s="267">
        <f t="shared" si="270"/>
        <v>0</v>
      </c>
      <c r="AH287" s="267">
        <f t="shared" si="242"/>
        <v>0</v>
      </c>
      <c r="AI287" s="267">
        <f t="shared" si="271"/>
        <v>0</v>
      </c>
      <c r="AJ287" s="268">
        <f t="shared" si="272"/>
        <v>0</v>
      </c>
      <c r="AK287" s="60"/>
      <c r="AL287" s="266">
        <f t="shared" si="291"/>
        <v>0</v>
      </c>
      <c r="AM287" s="267">
        <f t="shared" si="273"/>
        <v>0</v>
      </c>
      <c r="AN287" s="267">
        <f t="shared" si="274"/>
        <v>0</v>
      </c>
      <c r="AO287" s="267">
        <f t="shared" si="275"/>
        <v>0</v>
      </c>
      <c r="AP287" s="268">
        <f t="shared" si="276"/>
        <v>0</v>
      </c>
      <c r="AQ287" s="60"/>
      <c r="AR287" s="266">
        <f t="shared" si="277"/>
        <v>0</v>
      </c>
      <c r="AS287" s="60"/>
      <c r="AT287" s="269">
        <f t="shared" si="243"/>
        <v>0</v>
      </c>
      <c r="AU287" s="269">
        <f t="shared" si="244"/>
        <v>0</v>
      </c>
      <c r="AV287" s="269">
        <f t="shared" si="245"/>
        <v>0</v>
      </c>
      <c r="AW287" s="270">
        <f t="shared" si="246"/>
        <v>0</v>
      </c>
      <c r="AX287" s="270">
        <f t="shared" si="247"/>
        <v>0</v>
      </c>
      <c r="AY287" s="270">
        <f t="shared" si="248"/>
        <v>0</v>
      </c>
      <c r="AZ287" s="269">
        <f t="shared" si="249"/>
        <v>0</v>
      </c>
      <c r="BA287" s="269">
        <f t="shared" si="250"/>
        <v>0</v>
      </c>
      <c r="BB287" s="269">
        <f t="shared" si="251"/>
        <v>0</v>
      </c>
      <c r="BC287" s="270">
        <f t="shared" si="252"/>
        <v>0</v>
      </c>
      <c r="BD287" s="270">
        <f t="shared" si="253"/>
        <v>0</v>
      </c>
      <c r="BE287" s="270">
        <f t="shared" si="254"/>
        <v>0</v>
      </c>
      <c r="BF287" s="269">
        <f t="shared" si="278"/>
        <v>0</v>
      </c>
      <c r="BG287" s="269">
        <f t="shared" si="279"/>
        <v>0</v>
      </c>
      <c r="BH287" s="269">
        <f t="shared" si="280"/>
        <v>0</v>
      </c>
      <c r="BI287" s="269">
        <f t="shared" si="281"/>
        <v>0</v>
      </c>
      <c r="BJ287" s="269">
        <f t="shared" si="282"/>
        <v>0</v>
      </c>
      <c r="BK287" s="60"/>
      <c r="BL287" s="269">
        <f t="shared" si="255"/>
        <v>0</v>
      </c>
      <c r="BM287" s="269">
        <f t="shared" si="256"/>
        <v>0</v>
      </c>
      <c r="BN287" s="269">
        <f t="shared" si="257"/>
        <v>0</v>
      </c>
      <c r="BO287" s="270">
        <f t="shared" si="258"/>
        <v>0</v>
      </c>
      <c r="BP287" s="270">
        <f t="shared" si="259"/>
        <v>0</v>
      </c>
      <c r="BQ287" s="270">
        <f t="shared" si="260"/>
        <v>0</v>
      </c>
      <c r="BR287" s="269">
        <f t="shared" si="261"/>
        <v>0</v>
      </c>
      <c r="BS287" s="269">
        <f t="shared" si="262"/>
        <v>0</v>
      </c>
      <c r="BT287" s="269">
        <f t="shared" si="263"/>
        <v>0</v>
      </c>
      <c r="BU287" s="270">
        <f t="shared" si="264"/>
        <v>0</v>
      </c>
      <c r="BV287" s="270">
        <f t="shared" si="265"/>
        <v>0</v>
      </c>
      <c r="BW287" s="270">
        <f t="shared" si="266"/>
        <v>0</v>
      </c>
      <c r="BX287" s="269">
        <f t="shared" si="283"/>
        <v>0</v>
      </c>
      <c r="BY287" s="269">
        <f t="shared" si="284"/>
        <v>0</v>
      </c>
      <c r="BZ287" s="269">
        <f t="shared" si="285"/>
        <v>0</v>
      </c>
      <c r="CA287" s="269">
        <f t="shared" si="286"/>
        <v>0</v>
      </c>
      <c r="CB287" s="269">
        <f t="shared" si="287"/>
        <v>0</v>
      </c>
      <c r="CC287" s="60"/>
      <c r="CD287" s="271">
        <f t="shared" si="288"/>
        <v>0</v>
      </c>
      <c r="CE287" s="272">
        <f t="shared" si="289"/>
        <v>0</v>
      </c>
      <c r="CF287" s="273">
        <f t="shared" si="290"/>
        <v>0</v>
      </c>
    </row>
    <row r="288" spans="1:84" s="153" customFormat="1" x14ac:dyDescent="0.2">
      <c r="A288" s="249"/>
      <c r="B288" s="183"/>
      <c r="C288" s="182"/>
      <c r="D288" s="184"/>
      <c r="E288" s="257" t="str">
        <f>IF(D288="","",(VLOOKUP(O288,Parametre!$A$15:$B$21,2)))</f>
        <v/>
      </c>
      <c r="F288" s="197"/>
      <c r="G288" s="198"/>
      <c r="H288" s="199"/>
      <c r="I288" s="199"/>
      <c r="J288" s="198"/>
      <c r="K288" s="200"/>
      <c r="L288" s="251"/>
      <c r="M288" s="157"/>
      <c r="N288" s="60"/>
      <c r="O288" s="258" t="str">
        <f t="shared" si="238"/>
        <v/>
      </c>
      <c r="P288" s="259">
        <f t="shared" si="267"/>
        <v>0</v>
      </c>
      <c r="Q288" s="259">
        <f t="shared" si="268"/>
        <v>0</v>
      </c>
      <c r="R288" s="60"/>
      <c r="S288" s="260">
        <f t="shared" si="239"/>
        <v>0</v>
      </c>
      <c r="T288" s="261"/>
      <c r="U288" s="262">
        <f t="shared" si="240"/>
        <v>0</v>
      </c>
      <c r="V288" s="262">
        <f t="shared" si="241"/>
        <v>0</v>
      </c>
      <c r="W288" s="60"/>
      <c r="X288" s="263">
        <f t="shared" si="292"/>
        <v>0</v>
      </c>
      <c r="Y288" s="264">
        <f t="shared" si="293"/>
        <v>0</v>
      </c>
      <c r="Z288" s="265"/>
      <c r="AA288" s="263">
        <f t="shared" si="294"/>
        <v>0</v>
      </c>
      <c r="AB288" s="264">
        <f t="shared" si="295"/>
        <v>0</v>
      </c>
      <c r="AC288" s="60"/>
      <c r="AD288" s="60" t="str">
        <f>IF(A288="","",(VLOOKUP(O288,Parametre!$E$2:$F$8,2)))</f>
        <v/>
      </c>
      <c r="AE288" s="60"/>
      <c r="AF288" s="266">
        <f t="shared" si="269"/>
        <v>0</v>
      </c>
      <c r="AG288" s="267">
        <f t="shared" si="270"/>
        <v>0</v>
      </c>
      <c r="AH288" s="267">
        <f t="shared" si="242"/>
        <v>0</v>
      </c>
      <c r="AI288" s="267">
        <f t="shared" si="271"/>
        <v>0</v>
      </c>
      <c r="AJ288" s="268">
        <f t="shared" si="272"/>
        <v>0</v>
      </c>
      <c r="AK288" s="60"/>
      <c r="AL288" s="266">
        <f t="shared" si="291"/>
        <v>0</v>
      </c>
      <c r="AM288" s="267">
        <f t="shared" si="273"/>
        <v>0</v>
      </c>
      <c r="AN288" s="267">
        <f t="shared" si="274"/>
        <v>0</v>
      </c>
      <c r="AO288" s="267">
        <f t="shared" si="275"/>
        <v>0</v>
      </c>
      <c r="AP288" s="268">
        <f t="shared" si="276"/>
        <v>0</v>
      </c>
      <c r="AQ288" s="60"/>
      <c r="AR288" s="266">
        <f t="shared" si="277"/>
        <v>0</v>
      </c>
      <c r="AS288" s="60"/>
      <c r="AT288" s="269">
        <f t="shared" si="243"/>
        <v>0</v>
      </c>
      <c r="AU288" s="269">
        <f t="shared" si="244"/>
        <v>0</v>
      </c>
      <c r="AV288" s="269">
        <f t="shared" si="245"/>
        <v>0</v>
      </c>
      <c r="AW288" s="270">
        <f t="shared" si="246"/>
        <v>0</v>
      </c>
      <c r="AX288" s="270">
        <f t="shared" si="247"/>
        <v>0</v>
      </c>
      <c r="AY288" s="270">
        <f t="shared" si="248"/>
        <v>0</v>
      </c>
      <c r="AZ288" s="269">
        <f t="shared" si="249"/>
        <v>0</v>
      </c>
      <c r="BA288" s="269">
        <f t="shared" si="250"/>
        <v>0</v>
      </c>
      <c r="BB288" s="269">
        <f t="shared" si="251"/>
        <v>0</v>
      </c>
      <c r="BC288" s="270">
        <f t="shared" si="252"/>
        <v>0</v>
      </c>
      <c r="BD288" s="270">
        <f t="shared" si="253"/>
        <v>0</v>
      </c>
      <c r="BE288" s="270">
        <f t="shared" si="254"/>
        <v>0</v>
      </c>
      <c r="BF288" s="269">
        <f t="shared" si="278"/>
        <v>0</v>
      </c>
      <c r="BG288" s="269">
        <f t="shared" si="279"/>
        <v>0</v>
      </c>
      <c r="BH288" s="269">
        <f t="shared" si="280"/>
        <v>0</v>
      </c>
      <c r="BI288" s="269">
        <f t="shared" si="281"/>
        <v>0</v>
      </c>
      <c r="BJ288" s="269">
        <f t="shared" si="282"/>
        <v>0</v>
      </c>
      <c r="BK288" s="60"/>
      <c r="BL288" s="269">
        <f t="shared" si="255"/>
        <v>0</v>
      </c>
      <c r="BM288" s="269">
        <f t="shared" si="256"/>
        <v>0</v>
      </c>
      <c r="BN288" s="269">
        <f t="shared" si="257"/>
        <v>0</v>
      </c>
      <c r="BO288" s="270">
        <f t="shared" si="258"/>
        <v>0</v>
      </c>
      <c r="BP288" s="270">
        <f t="shared" si="259"/>
        <v>0</v>
      </c>
      <c r="BQ288" s="270">
        <f t="shared" si="260"/>
        <v>0</v>
      </c>
      <c r="BR288" s="269">
        <f t="shared" si="261"/>
        <v>0</v>
      </c>
      <c r="BS288" s="269">
        <f t="shared" si="262"/>
        <v>0</v>
      </c>
      <c r="BT288" s="269">
        <f t="shared" si="263"/>
        <v>0</v>
      </c>
      <c r="BU288" s="270">
        <f t="shared" si="264"/>
        <v>0</v>
      </c>
      <c r="BV288" s="270">
        <f t="shared" si="265"/>
        <v>0</v>
      </c>
      <c r="BW288" s="270">
        <f t="shared" si="266"/>
        <v>0</v>
      </c>
      <c r="BX288" s="269">
        <f t="shared" si="283"/>
        <v>0</v>
      </c>
      <c r="BY288" s="269">
        <f t="shared" si="284"/>
        <v>0</v>
      </c>
      <c r="BZ288" s="269">
        <f t="shared" si="285"/>
        <v>0</v>
      </c>
      <c r="CA288" s="269">
        <f t="shared" si="286"/>
        <v>0</v>
      </c>
      <c r="CB288" s="269">
        <f t="shared" si="287"/>
        <v>0</v>
      </c>
      <c r="CC288" s="60"/>
      <c r="CD288" s="271">
        <f t="shared" si="288"/>
        <v>0</v>
      </c>
      <c r="CE288" s="272">
        <f t="shared" si="289"/>
        <v>0</v>
      </c>
      <c r="CF288" s="273">
        <f t="shared" si="290"/>
        <v>0</v>
      </c>
    </row>
    <row r="289" spans="1:84" s="153" customFormat="1" x14ac:dyDescent="0.2">
      <c r="A289" s="249"/>
      <c r="B289" s="183"/>
      <c r="C289" s="182"/>
      <c r="D289" s="184"/>
      <c r="E289" s="257" t="str">
        <f>IF(D289="","",(VLOOKUP(O289,Parametre!$A$15:$B$21,2)))</f>
        <v/>
      </c>
      <c r="F289" s="197"/>
      <c r="G289" s="198"/>
      <c r="H289" s="199"/>
      <c r="I289" s="199"/>
      <c r="J289" s="198"/>
      <c r="K289" s="200"/>
      <c r="L289" s="251"/>
      <c r="M289" s="157"/>
      <c r="N289" s="60"/>
      <c r="O289" s="258" t="str">
        <f t="shared" si="238"/>
        <v/>
      </c>
      <c r="P289" s="259">
        <f t="shared" si="267"/>
        <v>0</v>
      </c>
      <c r="Q289" s="259">
        <f t="shared" si="268"/>
        <v>0</v>
      </c>
      <c r="R289" s="60"/>
      <c r="S289" s="260">
        <f t="shared" si="239"/>
        <v>0</v>
      </c>
      <c r="T289" s="261"/>
      <c r="U289" s="262">
        <f t="shared" si="240"/>
        <v>0</v>
      </c>
      <c r="V289" s="262">
        <f t="shared" si="241"/>
        <v>0</v>
      </c>
      <c r="W289" s="60"/>
      <c r="X289" s="263">
        <f t="shared" si="292"/>
        <v>0</v>
      </c>
      <c r="Y289" s="264">
        <f t="shared" si="293"/>
        <v>0</v>
      </c>
      <c r="Z289" s="265"/>
      <c r="AA289" s="263">
        <f t="shared" si="294"/>
        <v>0</v>
      </c>
      <c r="AB289" s="264">
        <f t="shared" si="295"/>
        <v>0</v>
      </c>
      <c r="AC289" s="60"/>
      <c r="AD289" s="60" t="str">
        <f>IF(A289="","",(VLOOKUP(O289,Parametre!$E$2:$F$8,2)))</f>
        <v/>
      </c>
      <c r="AE289" s="60"/>
      <c r="AF289" s="266">
        <f t="shared" si="269"/>
        <v>0</v>
      </c>
      <c r="AG289" s="267">
        <f t="shared" si="270"/>
        <v>0</v>
      </c>
      <c r="AH289" s="267">
        <f t="shared" si="242"/>
        <v>0</v>
      </c>
      <c r="AI289" s="267">
        <f t="shared" si="271"/>
        <v>0</v>
      </c>
      <c r="AJ289" s="268">
        <f t="shared" si="272"/>
        <v>0</v>
      </c>
      <c r="AK289" s="60"/>
      <c r="AL289" s="266">
        <f t="shared" si="291"/>
        <v>0</v>
      </c>
      <c r="AM289" s="267">
        <f t="shared" si="273"/>
        <v>0</v>
      </c>
      <c r="AN289" s="267">
        <f t="shared" si="274"/>
        <v>0</v>
      </c>
      <c r="AO289" s="267">
        <f t="shared" si="275"/>
        <v>0</v>
      </c>
      <c r="AP289" s="268">
        <f t="shared" si="276"/>
        <v>0</v>
      </c>
      <c r="AQ289" s="60"/>
      <c r="AR289" s="266">
        <f t="shared" si="277"/>
        <v>0</v>
      </c>
      <c r="AS289" s="60"/>
      <c r="AT289" s="269">
        <f t="shared" si="243"/>
        <v>0</v>
      </c>
      <c r="AU289" s="269">
        <f t="shared" si="244"/>
        <v>0</v>
      </c>
      <c r="AV289" s="269">
        <f t="shared" si="245"/>
        <v>0</v>
      </c>
      <c r="AW289" s="270">
        <f t="shared" si="246"/>
        <v>0</v>
      </c>
      <c r="AX289" s="270">
        <f t="shared" si="247"/>
        <v>0</v>
      </c>
      <c r="AY289" s="270">
        <f t="shared" si="248"/>
        <v>0</v>
      </c>
      <c r="AZ289" s="269">
        <f t="shared" si="249"/>
        <v>0</v>
      </c>
      <c r="BA289" s="269">
        <f t="shared" si="250"/>
        <v>0</v>
      </c>
      <c r="BB289" s="269">
        <f t="shared" si="251"/>
        <v>0</v>
      </c>
      <c r="BC289" s="270">
        <f t="shared" si="252"/>
        <v>0</v>
      </c>
      <c r="BD289" s="270">
        <f t="shared" si="253"/>
        <v>0</v>
      </c>
      <c r="BE289" s="270">
        <f t="shared" si="254"/>
        <v>0</v>
      </c>
      <c r="BF289" s="269">
        <f t="shared" si="278"/>
        <v>0</v>
      </c>
      <c r="BG289" s="269">
        <f t="shared" si="279"/>
        <v>0</v>
      </c>
      <c r="BH289" s="269">
        <f t="shared" si="280"/>
        <v>0</v>
      </c>
      <c r="BI289" s="269">
        <f t="shared" si="281"/>
        <v>0</v>
      </c>
      <c r="BJ289" s="269">
        <f t="shared" si="282"/>
        <v>0</v>
      </c>
      <c r="BK289" s="60"/>
      <c r="BL289" s="269">
        <f t="shared" si="255"/>
        <v>0</v>
      </c>
      <c r="BM289" s="269">
        <f t="shared" si="256"/>
        <v>0</v>
      </c>
      <c r="BN289" s="269">
        <f t="shared" si="257"/>
        <v>0</v>
      </c>
      <c r="BO289" s="270">
        <f t="shared" si="258"/>
        <v>0</v>
      </c>
      <c r="BP289" s="270">
        <f t="shared" si="259"/>
        <v>0</v>
      </c>
      <c r="BQ289" s="270">
        <f t="shared" si="260"/>
        <v>0</v>
      </c>
      <c r="BR289" s="269">
        <f t="shared" si="261"/>
        <v>0</v>
      </c>
      <c r="BS289" s="269">
        <f t="shared" si="262"/>
        <v>0</v>
      </c>
      <c r="BT289" s="269">
        <f t="shared" si="263"/>
        <v>0</v>
      </c>
      <c r="BU289" s="270">
        <f t="shared" si="264"/>
        <v>0</v>
      </c>
      <c r="BV289" s="270">
        <f t="shared" si="265"/>
        <v>0</v>
      </c>
      <c r="BW289" s="270">
        <f t="shared" si="266"/>
        <v>0</v>
      </c>
      <c r="BX289" s="269">
        <f t="shared" si="283"/>
        <v>0</v>
      </c>
      <c r="BY289" s="269">
        <f t="shared" si="284"/>
        <v>0</v>
      </c>
      <c r="BZ289" s="269">
        <f t="shared" si="285"/>
        <v>0</v>
      </c>
      <c r="CA289" s="269">
        <f t="shared" si="286"/>
        <v>0</v>
      </c>
      <c r="CB289" s="269">
        <f t="shared" si="287"/>
        <v>0</v>
      </c>
      <c r="CC289" s="60"/>
      <c r="CD289" s="271">
        <f t="shared" si="288"/>
        <v>0</v>
      </c>
      <c r="CE289" s="272">
        <f t="shared" si="289"/>
        <v>0</v>
      </c>
      <c r="CF289" s="273">
        <f t="shared" si="290"/>
        <v>0</v>
      </c>
    </row>
    <row r="290" spans="1:84" s="153" customFormat="1" x14ac:dyDescent="0.2">
      <c r="A290" s="249"/>
      <c r="B290" s="183"/>
      <c r="C290" s="182"/>
      <c r="D290" s="184"/>
      <c r="E290" s="257" t="str">
        <f>IF(D290="","",(VLOOKUP(O290,Parametre!$A$15:$B$21,2)))</f>
        <v/>
      </c>
      <c r="F290" s="197"/>
      <c r="G290" s="198"/>
      <c r="H290" s="199"/>
      <c r="I290" s="199"/>
      <c r="J290" s="198"/>
      <c r="K290" s="200"/>
      <c r="L290" s="251"/>
      <c r="M290" s="157"/>
      <c r="N290" s="60"/>
      <c r="O290" s="258" t="str">
        <f t="shared" si="238"/>
        <v/>
      </c>
      <c r="P290" s="259">
        <f t="shared" si="267"/>
        <v>0</v>
      </c>
      <c r="Q290" s="259">
        <f t="shared" si="268"/>
        <v>0</v>
      </c>
      <c r="R290" s="60"/>
      <c r="S290" s="260">
        <f t="shared" si="239"/>
        <v>0</v>
      </c>
      <c r="T290" s="261"/>
      <c r="U290" s="262">
        <f t="shared" si="240"/>
        <v>0</v>
      </c>
      <c r="V290" s="262">
        <f t="shared" si="241"/>
        <v>0</v>
      </c>
      <c r="W290" s="60"/>
      <c r="X290" s="263">
        <f t="shared" si="292"/>
        <v>0</v>
      </c>
      <c r="Y290" s="264">
        <f t="shared" si="293"/>
        <v>0</v>
      </c>
      <c r="Z290" s="265"/>
      <c r="AA290" s="263">
        <f t="shared" si="294"/>
        <v>0</v>
      </c>
      <c r="AB290" s="264">
        <f t="shared" si="295"/>
        <v>0</v>
      </c>
      <c r="AC290" s="60"/>
      <c r="AD290" s="60" t="str">
        <f>IF(A290="","",(VLOOKUP(O290,Parametre!$E$2:$F$8,2)))</f>
        <v/>
      </c>
      <c r="AE290" s="60"/>
      <c r="AF290" s="266">
        <f t="shared" si="269"/>
        <v>0</v>
      </c>
      <c r="AG290" s="267">
        <f t="shared" si="270"/>
        <v>0</v>
      </c>
      <c r="AH290" s="267">
        <f t="shared" si="242"/>
        <v>0</v>
      </c>
      <c r="AI290" s="267">
        <f t="shared" si="271"/>
        <v>0</v>
      </c>
      <c r="AJ290" s="268">
        <f t="shared" si="272"/>
        <v>0</v>
      </c>
      <c r="AK290" s="60"/>
      <c r="AL290" s="266">
        <f t="shared" si="291"/>
        <v>0</v>
      </c>
      <c r="AM290" s="267">
        <f t="shared" si="273"/>
        <v>0</v>
      </c>
      <c r="AN290" s="267">
        <f t="shared" si="274"/>
        <v>0</v>
      </c>
      <c r="AO290" s="267">
        <f t="shared" si="275"/>
        <v>0</v>
      </c>
      <c r="AP290" s="268">
        <f t="shared" si="276"/>
        <v>0</v>
      </c>
      <c r="AQ290" s="60"/>
      <c r="AR290" s="266">
        <f t="shared" si="277"/>
        <v>0</v>
      </c>
      <c r="AS290" s="60"/>
      <c r="AT290" s="269">
        <f t="shared" si="243"/>
        <v>0</v>
      </c>
      <c r="AU290" s="269">
        <f t="shared" si="244"/>
        <v>0</v>
      </c>
      <c r="AV290" s="269">
        <f t="shared" si="245"/>
        <v>0</v>
      </c>
      <c r="AW290" s="270">
        <f t="shared" si="246"/>
        <v>0</v>
      </c>
      <c r="AX290" s="270">
        <f t="shared" si="247"/>
        <v>0</v>
      </c>
      <c r="AY290" s="270">
        <f t="shared" si="248"/>
        <v>0</v>
      </c>
      <c r="AZ290" s="269">
        <f t="shared" si="249"/>
        <v>0</v>
      </c>
      <c r="BA290" s="269">
        <f t="shared" si="250"/>
        <v>0</v>
      </c>
      <c r="BB290" s="269">
        <f t="shared" si="251"/>
        <v>0</v>
      </c>
      <c r="BC290" s="270">
        <f t="shared" si="252"/>
        <v>0</v>
      </c>
      <c r="BD290" s="270">
        <f t="shared" si="253"/>
        <v>0</v>
      </c>
      <c r="BE290" s="270">
        <f t="shared" si="254"/>
        <v>0</v>
      </c>
      <c r="BF290" s="269">
        <f t="shared" si="278"/>
        <v>0</v>
      </c>
      <c r="BG290" s="269">
        <f t="shared" si="279"/>
        <v>0</v>
      </c>
      <c r="BH290" s="269">
        <f t="shared" si="280"/>
        <v>0</v>
      </c>
      <c r="BI290" s="269">
        <f t="shared" si="281"/>
        <v>0</v>
      </c>
      <c r="BJ290" s="269">
        <f t="shared" si="282"/>
        <v>0</v>
      </c>
      <c r="BK290" s="60"/>
      <c r="BL290" s="269">
        <f t="shared" si="255"/>
        <v>0</v>
      </c>
      <c r="BM290" s="269">
        <f t="shared" si="256"/>
        <v>0</v>
      </c>
      <c r="BN290" s="269">
        <f t="shared" si="257"/>
        <v>0</v>
      </c>
      <c r="BO290" s="270">
        <f t="shared" si="258"/>
        <v>0</v>
      </c>
      <c r="BP290" s="270">
        <f t="shared" si="259"/>
        <v>0</v>
      </c>
      <c r="BQ290" s="270">
        <f t="shared" si="260"/>
        <v>0</v>
      </c>
      <c r="BR290" s="269">
        <f t="shared" si="261"/>
        <v>0</v>
      </c>
      <c r="BS290" s="269">
        <f t="shared" si="262"/>
        <v>0</v>
      </c>
      <c r="BT290" s="269">
        <f t="shared" si="263"/>
        <v>0</v>
      </c>
      <c r="BU290" s="270">
        <f t="shared" si="264"/>
        <v>0</v>
      </c>
      <c r="BV290" s="270">
        <f t="shared" si="265"/>
        <v>0</v>
      </c>
      <c r="BW290" s="270">
        <f t="shared" si="266"/>
        <v>0</v>
      </c>
      <c r="BX290" s="269">
        <f t="shared" si="283"/>
        <v>0</v>
      </c>
      <c r="BY290" s="269">
        <f t="shared" si="284"/>
        <v>0</v>
      </c>
      <c r="BZ290" s="269">
        <f t="shared" si="285"/>
        <v>0</v>
      </c>
      <c r="CA290" s="269">
        <f t="shared" si="286"/>
        <v>0</v>
      </c>
      <c r="CB290" s="269">
        <f t="shared" si="287"/>
        <v>0</v>
      </c>
      <c r="CC290" s="60"/>
      <c r="CD290" s="271">
        <f t="shared" si="288"/>
        <v>0</v>
      </c>
      <c r="CE290" s="272">
        <f t="shared" si="289"/>
        <v>0</v>
      </c>
      <c r="CF290" s="273">
        <f t="shared" si="290"/>
        <v>0</v>
      </c>
    </row>
    <row r="291" spans="1:84" s="153" customFormat="1" x14ac:dyDescent="0.2">
      <c r="A291" s="249"/>
      <c r="B291" s="183"/>
      <c r="C291" s="182"/>
      <c r="D291" s="184"/>
      <c r="E291" s="257" t="str">
        <f>IF(D291="","",(VLOOKUP(O291,Parametre!$A$15:$B$21,2)))</f>
        <v/>
      </c>
      <c r="F291" s="197"/>
      <c r="G291" s="198"/>
      <c r="H291" s="199"/>
      <c r="I291" s="199"/>
      <c r="J291" s="198"/>
      <c r="K291" s="200"/>
      <c r="L291" s="251"/>
      <c r="M291" s="157"/>
      <c r="N291" s="60"/>
      <c r="O291" s="258" t="str">
        <f t="shared" si="238"/>
        <v/>
      </c>
      <c r="P291" s="259">
        <f t="shared" si="267"/>
        <v>0</v>
      </c>
      <c r="Q291" s="259">
        <f t="shared" si="268"/>
        <v>0</v>
      </c>
      <c r="R291" s="60"/>
      <c r="S291" s="260">
        <f t="shared" si="239"/>
        <v>0</v>
      </c>
      <c r="T291" s="261"/>
      <c r="U291" s="262">
        <f t="shared" si="240"/>
        <v>0</v>
      </c>
      <c r="V291" s="262">
        <f t="shared" si="241"/>
        <v>0</v>
      </c>
      <c r="W291" s="60"/>
      <c r="X291" s="263">
        <f t="shared" si="292"/>
        <v>0</v>
      </c>
      <c r="Y291" s="264">
        <f t="shared" si="293"/>
        <v>0</v>
      </c>
      <c r="Z291" s="265"/>
      <c r="AA291" s="263">
        <f t="shared" si="294"/>
        <v>0</v>
      </c>
      <c r="AB291" s="264">
        <f t="shared" si="295"/>
        <v>0</v>
      </c>
      <c r="AC291" s="60"/>
      <c r="AD291" s="60" t="str">
        <f>IF(A291="","",(VLOOKUP(O291,Parametre!$E$2:$F$8,2)))</f>
        <v/>
      </c>
      <c r="AE291" s="60"/>
      <c r="AF291" s="266">
        <f t="shared" si="269"/>
        <v>0</v>
      </c>
      <c r="AG291" s="267">
        <f t="shared" si="270"/>
        <v>0</v>
      </c>
      <c r="AH291" s="267">
        <f t="shared" si="242"/>
        <v>0</v>
      </c>
      <c r="AI291" s="267">
        <f t="shared" si="271"/>
        <v>0</v>
      </c>
      <c r="AJ291" s="268">
        <f t="shared" si="272"/>
        <v>0</v>
      </c>
      <c r="AK291" s="60"/>
      <c r="AL291" s="266">
        <f t="shared" si="291"/>
        <v>0</v>
      </c>
      <c r="AM291" s="267">
        <f t="shared" si="273"/>
        <v>0</v>
      </c>
      <c r="AN291" s="267">
        <f t="shared" si="274"/>
        <v>0</v>
      </c>
      <c r="AO291" s="267">
        <f t="shared" si="275"/>
        <v>0</v>
      </c>
      <c r="AP291" s="268">
        <f t="shared" si="276"/>
        <v>0</v>
      </c>
      <c r="AQ291" s="60"/>
      <c r="AR291" s="266">
        <f t="shared" si="277"/>
        <v>0</v>
      </c>
      <c r="AS291" s="60"/>
      <c r="AT291" s="269">
        <f t="shared" si="243"/>
        <v>0</v>
      </c>
      <c r="AU291" s="269">
        <f t="shared" si="244"/>
        <v>0</v>
      </c>
      <c r="AV291" s="269">
        <f t="shared" si="245"/>
        <v>0</v>
      </c>
      <c r="AW291" s="270">
        <f t="shared" si="246"/>
        <v>0</v>
      </c>
      <c r="AX291" s="270">
        <f t="shared" si="247"/>
        <v>0</v>
      </c>
      <c r="AY291" s="270">
        <f t="shared" si="248"/>
        <v>0</v>
      </c>
      <c r="AZ291" s="269">
        <f t="shared" si="249"/>
        <v>0</v>
      </c>
      <c r="BA291" s="269">
        <f t="shared" si="250"/>
        <v>0</v>
      </c>
      <c r="BB291" s="269">
        <f t="shared" si="251"/>
        <v>0</v>
      </c>
      <c r="BC291" s="270">
        <f t="shared" si="252"/>
        <v>0</v>
      </c>
      <c r="BD291" s="270">
        <f t="shared" si="253"/>
        <v>0</v>
      </c>
      <c r="BE291" s="270">
        <f t="shared" si="254"/>
        <v>0</v>
      </c>
      <c r="BF291" s="269">
        <f t="shared" si="278"/>
        <v>0</v>
      </c>
      <c r="BG291" s="269">
        <f t="shared" si="279"/>
        <v>0</v>
      </c>
      <c r="BH291" s="269">
        <f t="shared" si="280"/>
        <v>0</v>
      </c>
      <c r="BI291" s="269">
        <f t="shared" si="281"/>
        <v>0</v>
      </c>
      <c r="BJ291" s="269">
        <f t="shared" si="282"/>
        <v>0</v>
      </c>
      <c r="BK291" s="60"/>
      <c r="BL291" s="269">
        <f t="shared" si="255"/>
        <v>0</v>
      </c>
      <c r="BM291" s="269">
        <f t="shared" si="256"/>
        <v>0</v>
      </c>
      <c r="BN291" s="269">
        <f t="shared" si="257"/>
        <v>0</v>
      </c>
      <c r="BO291" s="270">
        <f t="shared" si="258"/>
        <v>0</v>
      </c>
      <c r="BP291" s="270">
        <f t="shared" si="259"/>
        <v>0</v>
      </c>
      <c r="BQ291" s="270">
        <f t="shared" si="260"/>
        <v>0</v>
      </c>
      <c r="BR291" s="269">
        <f t="shared" si="261"/>
        <v>0</v>
      </c>
      <c r="BS291" s="269">
        <f t="shared" si="262"/>
        <v>0</v>
      </c>
      <c r="BT291" s="269">
        <f t="shared" si="263"/>
        <v>0</v>
      </c>
      <c r="BU291" s="270">
        <f t="shared" si="264"/>
        <v>0</v>
      </c>
      <c r="BV291" s="270">
        <f t="shared" si="265"/>
        <v>0</v>
      </c>
      <c r="BW291" s="270">
        <f t="shared" si="266"/>
        <v>0</v>
      </c>
      <c r="BX291" s="269">
        <f t="shared" si="283"/>
        <v>0</v>
      </c>
      <c r="BY291" s="269">
        <f t="shared" si="284"/>
        <v>0</v>
      </c>
      <c r="BZ291" s="269">
        <f t="shared" si="285"/>
        <v>0</v>
      </c>
      <c r="CA291" s="269">
        <f t="shared" si="286"/>
        <v>0</v>
      </c>
      <c r="CB291" s="269">
        <f t="shared" si="287"/>
        <v>0</v>
      </c>
      <c r="CC291" s="60"/>
      <c r="CD291" s="271">
        <f t="shared" si="288"/>
        <v>0</v>
      </c>
      <c r="CE291" s="272">
        <f t="shared" si="289"/>
        <v>0</v>
      </c>
      <c r="CF291" s="273">
        <f t="shared" si="290"/>
        <v>0</v>
      </c>
    </row>
    <row r="292" spans="1:84" s="153" customFormat="1" x14ac:dyDescent="0.2">
      <c r="A292" s="249"/>
      <c r="B292" s="183"/>
      <c r="C292" s="182"/>
      <c r="D292" s="184"/>
      <c r="E292" s="257" t="str">
        <f>IF(D292="","",(VLOOKUP(O292,Parametre!$A$15:$B$21,2)))</f>
        <v/>
      </c>
      <c r="F292" s="197"/>
      <c r="G292" s="198"/>
      <c r="H292" s="199"/>
      <c r="I292" s="199"/>
      <c r="J292" s="198"/>
      <c r="K292" s="200"/>
      <c r="L292" s="251"/>
      <c r="M292" s="157"/>
      <c r="N292" s="60"/>
      <c r="O292" s="258" t="str">
        <f t="shared" si="238"/>
        <v/>
      </c>
      <c r="P292" s="259">
        <f t="shared" si="267"/>
        <v>0</v>
      </c>
      <c r="Q292" s="259">
        <f t="shared" si="268"/>
        <v>0</v>
      </c>
      <c r="R292" s="60"/>
      <c r="S292" s="260">
        <f t="shared" si="239"/>
        <v>0</v>
      </c>
      <c r="T292" s="261"/>
      <c r="U292" s="262">
        <f t="shared" si="240"/>
        <v>0</v>
      </c>
      <c r="V292" s="262">
        <f t="shared" si="241"/>
        <v>0</v>
      </c>
      <c r="W292" s="60"/>
      <c r="X292" s="263">
        <f t="shared" si="292"/>
        <v>0</v>
      </c>
      <c r="Y292" s="264">
        <f t="shared" si="293"/>
        <v>0</v>
      </c>
      <c r="Z292" s="265"/>
      <c r="AA292" s="263">
        <f t="shared" si="294"/>
        <v>0</v>
      </c>
      <c r="AB292" s="264">
        <f t="shared" si="295"/>
        <v>0</v>
      </c>
      <c r="AC292" s="60"/>
      <c r="AD292" s="60" t="str">
        <f>IF(A292="","",(VLOOKUP(O292,Parametre!$E$2:$F$8,2)))</f>
        <v/>
      </c>
      <c r="AE292" s="60"/>
      <c r="AF292" s="266">
        <f t="shared" si="269"/>
        <v>0</v>
      </c>
      <c r="AG292" s="267">
        <f t="shared" si="270"/>
        <v>0</v>
      </c>
      <c r="AH292" s="267">
        <f t="shared" si="242"/>
        <v>0</v>
      </c>
      <c r="AI292" s="267">
        <f t="shared" si="271"/>
        <v>0</v>
      </c>
      <c r="AJ292" s="268">
        <f t="shared" si="272"/>
        <v>0</v>
      </c>
      <c r="AK292" s="60"/>
      <c r="AL292" s="266">
        <f t="shared" si="291"/>
        <v>0</v>
      </c>
      <c r="AM292" s="267">
        <f t="shared" si="273"/>
        <v>0</v>
      </c>
      <c r="AN292" s="267">
        <f t="shared" si="274"/>
        <v>0</v>
      </c>
      <c r="AO292" s="267">
        <f t="shared" si="275"/>
        <v>0</v>
      </c>
      <c r="AP292" s="268">
        <f t="shared" si="276"/>
        <v>0</v>
      </c>
      <c r="AQ292" s="60"/>
      <c r="AR292" s="266">
        <f t="shared" si="277"/>
        <v>0</v>
      </c>
      <c r="AS292" s="60"/>
      <c r="AT292" s="269">
        <f t="shared" si="243"/>
        <v>0</v>
      </c>
      <c r="AU292" s="269">
        <f t="shared" si="244"/>
        <v>0</v>
      </c>
      <c r="AV292" s="269">
        <f t="shared" si="245"/>
        <v>0</v>
      </c>
      <c r="AW292" s="270">
        <f t="shared" si="246"/>
        <v>0</v>
      </c>
      <c r="AX292" s="270">
        <f t="shared" si="247"/>
        <v>0</v>
      </c>
      <c r="AY292" s="270">
        <f t="shared" si="248"/>
        <v>0</v>
      </c>
      <c r="AZ292" s="269">
        <f t="shared" si="249"/>
        <v>0</v>
      </c>
      <c r="BA292" s="269">
        <f t="shared" si="250"/>
        <v>0</v>
      </c>
      <c r="BB292" s="269">
        <f t="shared" si="251"/>
        <v>0</v>
      </c>
      <c r="BC292" s="270">
        <f t="shared" si="252"/>
        <v>0</v>
      </c>
      <c r="BD292" s="270">
        <f t="shared" si="253"/>
        <v>0</v>
      </c>
      <c r="BE292" s="270">
        <f t="shared" si="254"/>
        <v>0</v>
      </c>
      <c r="BF292" s="269">
        <f t="shared" si="278"/>
        <v>0</v>
      </c>
      <c r="BG292" s="269">
        <f t="shared" si="279"/>
        <v>0</v>
      </c>
      <c r="BH292" s="269">
        <f t="shared" si="280"/>
        <v>0</v>
      </c>
      <c r="BI292" s="269">
        <f t="shared" si="281"/>
        <v>0</v>
      </c>
      <c r="BJ292" s="269">
        <f t="shared" si="282"/>
        <v>0</v>
      </c>
      <c r="BK292" s="60"/>
      <c r="BL292" s="269">
        <f t="shared" si="255"/>
        <v>0</v>
      </c>
      <c r="BM292" s="269">
        <f t="shared" si="256"/>
        <v>0</v>
      </c>
      <c r="BN292" s="269">
        <f t="shared" si="257"/>
        <v>0</v>
      </c>
      <c r="BO292" s="270">
        <f t="shared" si="258"/>
        <v>0</v>
      </c>
      <c r="BP292" s="270">
        <f t="shared" si="259"/>
        <v>0</v>
      </c>
      <c r="BQ292" s="270">
        <f t="shared" si="260"/>
        <v>0</v>
      </c>
      <c r="BR292" s="269">
        <f t="shared" si="261"/>
        <v>0</v>
      </c>
      <c r="BS292" s="269">
        <f t="shared" si="262"/>
        <v>0</v>
      </c>
      <c r="BT292" s="269">
        <f t="shared" si="263"/>
        <v>0</v>
      </c>
      <c r="BU292" s="270">
        <f t="shared" si="264"/>
        <v>0</v>
      </c>
      <c r="BV292" s="270">
        <f t="shared" si="265"/>
        <v>0</v>
      </c>
      <c r="BW292" s="270">
        <f t="shared" si="266"/>
        <v>0</v>
      </c>
      <c r="BX292" s="269">
        <f t="shared" si="283"/>
        <v>0</v>
      </c>
      <c r="BY292" s="269">
        <f t="shared" si="284"/>
        <v>0</v>
      </c>
      <c r="BZ292" s="269">
        <f t="shared" si="285"/>
        <v>0</v>
      </c>
      <c r="CA292" s="269">
        <f t="shared" si="286"/>
        <v>0</v>
      </c>
      <c r="CB292" s="269">
        <f t="shared" si="287"/>
        <v>0</v>
      </c>
      <c r="CC292" s="60"/>
      <c r="CD292" s="271">
        <f t="shared" si="288"/>
        <v>0</v>
      </c>
      <c r="CE292" s="272">
        <f t="shared" si="289"/>
        <v>0</v>
      </c>
      <c r="CF292" s="273">
        <f t="shared" si="290"/>
        <v>0</v>
      </c>
    </row>
    <row r="293" spans="1:84" s="153" customFormat="1" x14ac:dyDescent="0.2">
      <c r="A293" s="249"/>
      <c r="B293" s="183"/>
      <c r="C293" s="182"/>
      <c r="D293" s="184"/>
      <c r="E293" s="257" t="str">
        <f>IF(D293="","",(VLOOKUP(O293,Parametre!$A$15:$B$21,2)))</f>
        <v/>
      </c>
      <c r="F293" s="197"/>
      <c r="G293" s="198"/>
      <c r="H293" s="199"/>
      <c r="I293" s="199"/>
      <c r="J293" s="198"/>
      <c r="K293" s="200"/>
      <c r="L293" s="251"/>
      <c r="M293" s="157"/>
      <c r="N293" s="60"/>
      <c r="O293" s="258" t="str">
        <f t="shared" si="238"/>
        <v/>
      </c>
      <c r="P293" s="259">
        <f t="shared" si="267"/>
        <v>0</v>
      </c>
      <c r="Q293" s="259">
        <f t="shared" si="268"/>
        <v>0</v>
      </c>
      <c r="R293" s="60"/>
      <c r="S293" s="260">
        <f t="shared" si="239"/>
        <v>0</v>
      </c>
      <c r="T293" s="261"/>
      <c r="U293" s="262">
        <f t="shared" si="240"/>
        <v>0</v>
      </c>
      <c r="V293" s="262">
        <f t="shared" si="241"/>
        <v>0</v>
      </c>
      <c r="W293" s="60"/>
      <c r="X293" s="263">
        <f t="shared" si="292"/>
        <v>0</v>
      </c>
      <c r="Y293" s="264">
        <f t="shared" si="293"/>
        <v>0</v>
      </c>
      <c r="Z293" s="265"/>
      <c r="AA293" s="263">
        <f t="shared" si="294"/>
        <v>0</v>
      </c>
      <c r="AB293" s="264">
        <f t="shared" si="295"/>
        <v>0</v>
      </c>
      <c r="AC293" s="60"/>
      <c r="AD293" s="60" t="str">
        <f>IF(A293="","",(VLOOKUP(O293,Parametre!$E$2:$F$8,2)))</f>
        <v/>
      </c>
      <c r="AE293" s="60"/>
      <c r="AF293" s="266">
        <f t="shared" si="269"/>
        <v>0</v>
      </c>
      <c r="AG293" s="267">
        <f t="shared" si="270"/>
        <v>0</v>
      </c>
      <c r="AH293" s="267">
        <f t="shared" si="242"/>
        <v>0</v>
      </c>
      <c r="AI293" s="267">
        <f t="shared" si="271"/>
        <v>0</v>
      </c>
      <c r="AJ293" s="268">
        <f t="shared" si="272"/>
        <v>0</v>
      </c>
      <c r="AK293" s="60"/>
      <c r="AL293" s="266">
        <f t="shared" si="291"/>
        <v>0</v>
      </c>
      <c r="AM293" s="267">
        <f t="shared" si="273"/>
        <v>0</v>
      </c>
      <c r="AN293" s="267">
        <f t="shared" si="274"/>
        <v>0</v>
      </c>
      <c r="AO293" s="267">
        <f t="shared" si="275"/>
        <v>0</v>
      </c>
      <c r="AP293" s="268">
        <f t="shared" si="276"/>
        <v>0</v>
      </c>
      <c r="AQ293" s="60"/>
      <c r="AR293" s="266">
        <f t="shared" si="277"/>
        <v>0</v>
      </c>
      <c r="AS293" s="60"/>
      <c r="AT293" s="269">
        <f t="shared" si="243"/>
        <v>0</v>
      </c>
      <c r="AU293" s="269">
        <f t="shared" si="244"/>
        <v>0</v>
      </c>
      <c r="AV293" s="269">
        <f t="shared" si="245"/>
        <v>0</v>
      </c>
      <c r="AW293" s="270">
        <f t="shared" si="246"/>
        <v>0</v>
      </c>
      <c r="AX293" s="270">
        <f t="shared" si="247"/>
        <v>0</v>
      </c>
      <c r="AY293" s="270">
        <f t="shared" si="248"/>
        <v>0</v>
      </c>
      <c r="AZ293" s="269">
        <f t="shared" si="249"/>
        <v>0</v>
      </c>
      <c r="BA293" s="269">
        <f t="shared" si="250"/>
        <v>0</v>
      </c>
      <c r="BB293" s="269">
        <f t="shared" si="251"/>
        <v>0</v>
      </c>
      <c r="BC293" s="270">
        <f t="shared" si="252"/>
        <v>0</v>
      </c>
      <c r="BD293" s="270">
        <f t="shared" si="253"/>
        <v>0</v>
      </c>
      <c r="BE293" s="270">
        <f t="shared" si="254"/>
        <v>0</v>
      </c>
      <c r="BF293" s="269">
        <f t="shared" si="278"/>
        <v>0</v>
      </c>
      <c r="BG293" s="269">
        <f t="shared" si="279"/>
        <v>0</v>
      </c>
      <c r="BH293" s="269">
        <f t="shared" si="280"/>
        <v>0</v>
      </c>
      <c r="BI293" s="269">
        <f t="shared" si="281"/>
        <v>0</v>
      </c>
      <c r="BJ293" s="269">
        <f t="shared" si="282"/>
        <v>0</v>
      </c>
      <c r="BK293" s="60"/>
      <c r="BL293" s="269">
        <f t="shared" si="255"/>
        <v>0</v>
      </c>
      <c r="BM293" s="269">
        <f t="shared" si="256"/>
        <v>0</v>
      </c>
      <c r="BN293" s="269">
        <f t="shared" si="257"/>
        <v>0</v>
      </c>
      <c r="BO293" s="270">
        <f t="shared" si="258"/>
        <v>0</v>
      </c>
      <c r="BP293" s="270">
        <f t="shared" si="259"/>
        <v>0</v>
      </c>
      <c r="BQ293" s="270">
        <f t="shared" si="260"/>
        <v>0</v>
      </c>
      <c r="BR293" s="269">
        <f t="shared" si="261"/>
        <v>0</v>
      </c>
      <c r="BS293" s="269">
        <f t="shared" si="262"/>
        <v>0</v>
      </c>
      <c r="BT293" s="269">
        <f t="shared" si="263"/>
        <v>0</v>
      </c>
      <c r="BU293" s="270">
        <f t="shared" si="264"/>
        <v>0</v>
      </c>
      <c r="BV293" s="270">
        <f t="shared" si="265"/>
        <v>0</v>
      </c>
      <c r="BW293" s="270">
        <f t="shared" si="266"/>
        <v>0</v>
      </c>
      <c r="BX293" s="269">
        <f t="shared" si="283"/>
        <v>0</v>
      </c>
      <c r="BY293" s="269">
        <f t="shared" si="284"/>
        <v>0</v>
      </c>
      <c r="BZ293" s="269">
        <f t="shared" si="285"/>
        <v>0</v>
      </c>
      <c r="CA293" s="269">
        <f t="shared" si="286"/>
        <v>0</v>
      </c>
      <c r="CB293" s="269">
        <f t="shared" si="287"/>
        <v>0</v>
      </c>
      <c r="CC293" s="60"/>
      <c r="CD293" s="271">
        <f t="shared" si="288"/>
        <v>0</v>
      </c>
      <c r="CE293" s="272">
        <f t="shared" si="289"/>
        <v>0</v>
      </c>
      <c r="CF293" s="273">
        <f t="shared" si="290"/>
        <v>0</v>
      </c>
    </row>
    <row r="294" spans="1:84" s="153" customFormat="1" x14ac:dyDescent="0.2">
      <c r="A294" s="249"/>
      <c r="B294" s="183"/>
      <c r="C294" s="182"/>
      <c r="D294" s="184"/>
      <c r="E294" s="257" t="str">
        <f>IF(D294="","",(VLOOKUP(O294,Parametre!$A$15:$B$21,2)))</f>
        <v/>
      </c>
      <c r="F294" s="197"/>
      <c r="G294" s="198"/>
      <c r="H294" s="199"/>
      <c r="I294" s="199"/>
      <c r="J294" s="198"/>
      <c r="K294" s="200"/>
      <c r="L294" s="251"/>
      <c r="M294" s="157" t="s">
        <v>56</v>
      </c>
      <c r="N294" s="60"/>
      <c r="O294" s="258" t="str">
        <f t="shared" si="238"/>
        <v/>
      </c>
      <c r="P294" s="259">
        <f t="shared" si="267"/>
        <v>0</v>
      </c>
      <c r="Q294" s="259">
        <f t="shared" si="268"/>
        <v>0</v>
      </c>
      <c r="R294" s="60"/>
      <c r="S294" s="260">
        <f t="shared" si="239"/>
        <v>0</v>
      </c>
      <c r="T294" s="261"/>
      <c r="U294" s="262">
        <f t="shared" si="240"/>
        <v>0</v>
      </c>
      <c r="V294" s="262">
        <f t="shared" si="241"/>
        <v>0</v>
      </c>
      <c r="W294" s="60"/>
      <c r="X294" s="263">
        <f t="shared" si="292"/>
        <v>0</v>
      </c>
      <c r="Y294" s="264">
        <f t="shared" si="293"/>
        <v>0</v>
      </c>
      <c r="Z294" s="265"/>
      <c r="AA294" s="263">
        <f t="shared" si="294"/>
        <v>0</v>
      </c>
      <c r="AB294" s="264">
        <f t="shared" si="295"/>
        <v>0</v>
      </c>
      <c r="AC294" s="60"/>
      <c r="AD294" s="60" t="str">
        <f>IF(A294="","",(VLOOKUP(O294,Parametre!$E$2:$F$8,2)))</f>
        <v/>
      </c>
      <c r="AE294" s="60"/>
      <c r="AF294" s="266">
        <f t="shared" si="269"/>
        <v>0</v>
      </c>
      <c r="AG294" s="267">
        <f t="shared" si="270"/>
        <v>0</v>
      </c>
      <c r="AH294" s="267">
        <f t="shared" si="242"/>
        <v>0</v>
      </c>
      <c r="AI294" s="267">
        <f t="shared" si="271"/>
        <v>0</v>
      </c>
      <c r="AJ294" s="268">
        <f t="shared" si="272"/>
        <v>0</v>
      </c>
      <c r="AK294" s="60"/>
      <c r="AL294" s="266">
        <f t="shared" si="291"/>
        <v>0</v>
      </c>
      <c r="AM294" s="267">
        <f t="shared" si="273"/>
        <v>0</v>
      </c>
      <c r="AN294" s="267">
        <f t="shared" si="274"/>
        <v>0</v>
      </c>
      <c r="AO294" s="267">
        <f t="shared" si="275"/>
        <v>0</v>
      </c>
      <c r="AP294" s="268">
        <f t="shared" si="276"/>
        <v>0</v>
      </c>
      <c r="AQ294" s="60"/>
      <c r="AR294" s="266">
        <f t="shared" si="277"/>
        <v>0</v>
      </c>
      <c r="AS294" s="60"/>
      <c r="AT294" s="269">
        <f t="shared" si="243"/>
        <v>0</v>
      </c>
      <c r="AU294" s="269">
        <f t="shared" si="244"/>
        <v>0</v>
      </c>
      <c r="AV294" s="269">
        <f t="shared" si="245"/>
        <v>0</v>
      </c>
      <c r="AW294" s="270">
        <f t="shared" si="246"/>
        <v>0</v>
      </c>
      <c r="AX294" s="270">
        <f t="shared" si="247"/>
        <v>0</v>
      </c>
      <c r="AY294" s="270">
        <f t="shared" si="248"/>
        <v>0</v>
      </c>
      <c r="AZ294" s="269">
        <f t="shared" si="249"/>
        <v>0</v>
      </c>
      <c r="BA294" s="269">
        <f t="shared" si="250"/>
        <v>0</v>
      </c>
      <c r="BB294" s="269">
        <f t="shared" si="251"/>
        <v>0</v>
      </c>
      <c r="BC294" s="270">
        <f t="shared" si="252"/>
        <v>0</v>
      </c>
      <c r="BD294" s="270">
        <f t="shared" si="253"/>
        <v>0</v>
      </c>
      <c r="BE294" s="270">
        <f t="shared" si="254"/>
        <v>0</v>
      </c>
      <c r="BF294" s="269">
        <f t="shared" si="278"/>
        <v>0</v>
      </c>
      <c r="BG294" s="269">
        <f t="shared" si="279"/>
        <v>0</v>
      </c>
      <c r="BH294" s="269">
        <f t="shared" si="280"/>
        <v>0</v>
      </c>
      <c r="BI294" s="269">
        <f t="shared" si="281"/>
        <v>0</v>
      </c>
      <c r="BJ294" s="269">
        <f t="shared" si="282"/>
        <v>0</v>
      </c>
      <c r="BK294" s="60"/>
      <c r="BL294" s="269">
        <f t="shared" si="255"/>
        <v>0</v>
      </c>
      <c r="BM294" s="269">
        <f t="shared" si="256"/>
        <v>0</v>
      </c>
      <c r="BN294" s="269">
        <f t="shared" si="257"/>
        <v>0</v>
      </c>
      <c r="BO294" s="270">
        <f t="shared" si="258"/>
        <v>0</v>
      </c>
      <c r="BP294" s="270">
        <f t="shared" si="259"/>
        <v>0</v>
      </c>
      <c r="BQ294" s="270">
        <f t="shared" si="260"/>
        <v>0</v>
      </c>
      <c r="BR294" s="269">
        <f t="shared" si="261"/>
        <v>0</v>
      </c>
      <c r="BS294" s="269">
        <f t="shared" si="262"/>
        <v>0</v>
      </c>
      <c r="BT294" s="269">
        <f t="shared" si="263"/>
        <v>0</v>
      </c>
      <c r="BU294" s="270">
        <f t="shared" si="264"/>
        <v>0</v>
      </c>
      <c r="BV294" s="270">
        <f t="shared" si="265"/>
        <v>0</v>
      </c>
      <c r="BW294" s="270">
        <f t="shared" si="266"/>
        <v>0</v>
      </c>
      <c r="BX294" s="269">
        <f t="shared" si="283"/>
        <v>0</v>
      </c>
      <c r="BY294" s="269">
        <f t="shared" si="284"/>
        <v>0</v>
      </c>
      <c r="BZ294" s="269">
        <f t="shared" si="285"/>
        <v>0</v>
      </c>
      <c r="CA294" s="269">
        <f t="shared" si="286"/>
        <v>0</v>
      </c>
      <c r="CB294" s="269">
        <f t="shared" si="287"/>
        <v>0</v>
      </c>
      <c r="CC294" s="60"/>
      <c r="CD294" s="271">
        <f t="shared" si="288"/>
        <v>0</v>
      </c>
      <c r="CE294" s="272">
        <f t="shared" si="289"/>
        <v>0</v>
      </c>
      <c r="CF294" s="273">
        <f t="shared" si="290"/>
        <v>0</v>
      </c>
    </row>
    <row r="295" spans="1:84" s="153" customFormat="1" x14ac:dyDescent="0.2">
      <c r="A295" s="249"/>
      <c r="B295" s="183"/>
      <c r="C295" s="182"/>
      <c r="D295" s="184"/>
      <c r="E295" s="257" t="str">
        <f>IF(D295="","",(VLOOKUP(O295,Parametre!$A$15:$B$21,2)))</f>
        <v/>
      </c>
      <c r="F295" s="197"/>
      <c r="G295" s="198"/>
      <c r="H295" s="199"/>
      <c r="I295" s="199"/>
      <c r="J295" s="198"/>
      <c r="K295" s="200"/>
      <c r="L295" s="251"/>
      <c r="M295" s="157" t="s">
        <v>57</v>
      </c>
      <c r="N295" s="60"/>
      <c r="O295" s="258" t="str">
        <f t="shared" si="238"/>
        <v/>
      </c>
      <c r="P295" s="259">
        <f t="shared" si="267"/>
        <v>0</v>
      </c>
      <c r="Q295" s="259">
        <f t="shared" si="268"/>
        <v>0</v>
      </c>
      <c r="R295" s="60"/>
      <c r="S295" s="260">
        <f t="shared" si="239"/>
        <v>0</v>
      </c>
      <c r="T295" s="261"/>
      <c r="U295" s="262">
        <f t="shared" si="240"/>
        <v>0</v>
      </c>
      <c r="V295" s="262">
        <f t="shared" si="241"/>
        <v>0</v>
      </c>
      <c r="W295" s="60"/>
      <c r="X295" s="263">
        <f t="shared" si="292"/>
        <v>0</v>
      </c>
      <c r="Y295" s="264">
        <f t="shared" si="293"/>
        <v>0</v>
      </c>
      <c r="Z295" s="265"/>
      <c r="AA295" s="263">
        <f t="shared" si="294"/>
        <v>0</v>
      </c>
      <c r="AB295" s="264">
        <f t="shared" si="295"/>
        <v>0</v>
      </c>
      <c r="AC295" s="60"/>
      <c r="AD295" s="60" t="str">
        <f>IF(A295="","",(VLOOKUP(O295,Parametre!$E$2:$F$8,2)))</f>
        <v/>
      </c>
      <c r="AE295" s="60"/>
      <c r="AF295" s="266">
        <f t="shared" si="269"/>
        <v>0</v>
      </c>
      <c r="AG295" s="267">
        <f t="shared" si="270"/>
        <v>0</v>
      </c>
      <c r="AH295" s="267">
        <f t="shared" si="242"/>
        <v>0</v>
      </c>
      <c r="AI295" s="267">
        <f t="shared" si="271"/>
        <v>0</v>
      </c>
      <c r="AJ295" s="268">
        <f t="shared" si="272"/>
        <v>0</v>
      </c>
      <c r="AK295" s="60"/>
      <c r="AL295" s="266">
        <f t="shared" si="291"/>
        <v>0</v>
      </c>
      <c r="AM295" s="267">
        <f t="shared" si="273"/>
        <v>0</v>
      </c>
      <c r="AN295" s="267">
        <f t="shared" si="274"/>
        <v>0</v>
      </c>
      <c r="AO295" s="267">
        <f t="shared" si="275"/>
        <v>0</v>
      </c>
      <c r="AP295" s="268">
        <f t="shared" si="276"/>
        <v>0</v>
      </c>
      <c r="AQ295" s="60"/>
      <c r="AR295" s="266">
        <f t="shared" si="277"/>
        <v>0</v>
      </c>
      <c r="AS295" s="60"/>
      <c r="AT295" s="269">
        <f t="shared" si="243"/>
        <v>0</v>
      </c>
      <c r="AU295" s="269">
        <f t="shared" si="244"/>
        <v>0</v>
      </c>
      <c r="AV295" s="269">
        <f t="shared" si="245"/>
        <v>0</v>
      </c>
      <c r="AW295" s="270">
        <f t="shared" si="246"/>
        <v>0</v>
      </c>
      <c r="AX295" s="270">
        <f t="shared" si="247"/>
        <v>0</v>
      </c>
      <c r="AY295" s="270">
        <f t="shared" si="248"/>
        <v>0</v>
      </c>
      <c r="AZ295" s="269">
        <f t="shared" si="249"/>
        <v>0</v>
      </c>
      <c r="BA295" s="269">
        <f t="shared" si="250"/>
        <v>0</v>
      </c>
      <c r="BB295" s="269">
        <f t="shared" si="251"/>
        <v>0</v>
      </c>
      <c r="BC295" s="270">
        <f t="shared" si="252"/>
        <v>0</v>
      </c>
      <c r="BD295" s="270">
        <f t="shared" si="253"/>
        <v>0</v>
      </c>
      <c r="BE295" s="270">
        <f t="shared" si="254"/>
        <v>0</v>
      </c>
      <c r="BF295" s="269">
        <f t="shared" si="278"/>
        <v>0</v>
      </c>
      <c r="BG295" s="269">
        <f t="shared" si="279"/>
        <v>0</v>
      </c>
      <c r="BH295" s="269">
        <f t="shared" si="280"/>
        <v>0</v>
      </c>
      <c r="BI295" s="269">
        <f t="shared" si="281"/>
        <v>0</v>
      </c>
      <c r="BJ295" s="269">
        <f t="shared" si="282"/>
        <v>0</v>
      </c>
      <c r="BK295" s="60"/>
      <c r="BL295" s="269">
        <f t="shared" si="255"/>
        <v>0</v>
      </c>
      <c r="BM295" s="269">
        <f t="shared" si="256"/>
        <v>0</v>
      </c>
      <c r="BN295" s="269">
        <f t="shared" si="257"/>
        <v>0</v>
      </c>
      <c r="BO295" s="270">
        <f t="shared" si="258"/>
        <v>0</v>
      </c>
      <c r="BP295" s="270">
        <f t="shared" si="259"/>
        <v>0</v>
      </c>
      <c r="BQ295" s="270">
        <f t="shared" si="260"/>
        <v>0</v>
      </c>
      <c r="BR295" s="269">
        <f t="shared" si="261"/>
        <v>0</v>
      </c>
      <c r="BS295" s="269">
        <f t="shared" si="262"/>
        <v>0</v>
      </c>
      <c r="BT295" s="269">
        <f t="shared" si="263"/>
        <v>0</v>
      </c>
      <c r="BU295" s="270">
        <f t="shared" si="264"/>
        <v>0</v>
      </c>
      <c r="BV295" s="270">
        <f t="shared" si="265"/>
        <v>0</v>
      </c>
      <c r="BW295" s="270">
        <f t="shared" si="266"/>
        <v>0</v>
      </c>
      <c r="BX295" s="269">
        <f t="shared" si="283"/>
        <v>0</v>
      </c>
      <c r="BY295" s="269">
        <f t="shared" si="284"/>
        <v>0</v>
      </c>
      <c r="BZ295" s="269">
        <f t="shared" si="285"/>
        <v>0</v>
      </c>
      <c r="CA295" s="269">
        <f t="shared" si="286"/>
        <v>0</v>
      </c>
      <c r="CB295" s="269">
        <f t="shared" si="287"/>
        <v>0</v>
      </c>
      <c r="CC295" s="60"/>
      <c r="CD295" s="271">
        <f t="shared" si="288"/>
        <v>0</v>
      </c>
      <c r="CE295" s="272">
        <f t="shared" si="289"/>
        <v>0</v>
      </c>
      <c r="CF295" s="273">
        <f t="shared" si="290"/>
        <v>0</v>
      </c>
    </row>
    <row r="296" spans="1:84" s="153" customFormat="1" x14ac:dyDescent="0.2">
      <c r="A296" s="249"/>
      <c r="B296" s="183"/>
      <c r="C296" s="182"/>
      <c r="D296" s="184"/>
      <c r="E296" s="257" t="str">
        <f>IF(D296="","",(VLOOKUP(O296,Parametre!$A$15:$B$21,2)))</f>
        <v/>
      </c>
      <c r="F296" s="197"/>
      <c r="G296" s="198"/>
      <c r="H296" s="199"/>
      <c r="I296" s="199"/>
      <c r="J296" s="198"/>
      <c r="K296" s="200"/>
      <c r="L296" s="251"/>
      <c r="M296" s="157" t="s">
        <v>58</v>
      </c>
      <c r="N296" s="60"/>
      <c r="O296" s="258" t="str">
        <f t="shared" si="238"/>
        <v/>
      </c>
      <c r="P296" s="259">
        <f t="shared" si="267"/>
        <v>0</v>
      </c>
      <c r="Q296" s="259">
        <f t="shared" si="268"/>
        <v>0</v>
      </c>
      <c r="R296" s="60"/>
      <c r="S296" s="260">
        <f t="shared" si="239"/>
        <v>0</v>
      </c>
      <c r="T296" s="261"/>
      <c r="U296" s="262">
        <f t="shared" si="240"/>
        <v>0</v>
      </c>
      <c r="V296" s="262">
        <f t="shared" si="241"/>
        <v>0</v>
      </c>
      <c r="W296" s="60"/>
      <c r="X296" s="263">
        <f t="shared" si="292"/>
        <v>0</v>
      </c>
      <c r="Y296" s="264">
        <f t="shared" si="293"/>
        <v>0</v>
      </c>
      <c r="Z296" s="265"/>
      <c r="AA296" s="263">
        <f t="shared" si="294"/>
        <v>0</v>
      </c>
      <c r="AB296" s="264">
        <f t="shared" si="295"/>
        <v>0</v>
      </c>
      <c r="AC296" s="60"/>
      <c r="AD296" s="60" t="str">
        <f>IF(A296="","",(VLOOKUP(O296,Parametre!$E$2:$F$8,2)))</f>
        <v/>
      </c>
      <c r="AE296" s="60"/>
      <c r="AF296" s="266">
        <f t="shared" si="269"/>
        <v>0</v>
      </c>
      <c r="AG296" s="267">
        <f t="shared" si="270"/>
        <v>0</v>
      </c>
      <c r="AH296" s="267">
        <f t="shared" si="242"/>
        <v>0</v>
      </c>
      <c r="AI296" s="267">
        <f t="shared" si="271"/>
        <v>0</v>
      </c>
      <c r="AJ296" s="268">
        <f t="shared" si="272"/>
        <v>0</v>
      </c>
      <c r="AK296" s="60"/>
      <c r="AL296" s="266">
        <f t="shared" si="291"/>
        <v>0</v>
      </c>
      <c r="AM296" s="267">
        <f t="shared" si="273"/>
        <v>0</v>
      </c>
      <c r="AN296" s="267">
        <f t="shared" si="274"/>
        <v>0</v>
      </c>
      <c r="AO296" s="267">
        <f t="shared" si="275"/>
        <v>0</v>
      </c>
      <c r="AP296" s="268">
        <f t="shared" si="276"/>
        <v>0</v>
      </c>
      <c r="AQ296" s="60"/>
      <c r="AR296" s="266">
        <f t="shared" si="277"/>
        <v>0</v>
      </c>
      <c r="AS296" s="60"/>
      <c r="AT296" s="269">
        <f t="shared" si="243"/>
        <v>0</v>
      </c>
      <c r="AU296" s="269">
        <f t="shared" si="244"/>
        <v>0</v>
      </c>
      <c r="AV296" s="269">
        <f t="shared" si="245"/>
        <v>0</v>
      </c>
      <c r="AW296" s="270">
        <f t="shared" si="246"/>
        <v>0</v>
      </c>
      <c r="AX296" s="270">
        <f t="shared" si="247"/>
        <v>0</v>
      </c>
      <c r="AY296" s="270">
        <f t="shared" si="248"/>
        <v>0</v>
      </c>
      <c r="AZ296" s="269">
        <f t="shared" si="249"/>
        <v>0</v>
      </c>
      <c r="BA296" s="269">
        <f t="shared" si="250"/>
        <v>0</v>
      </c>
      <c r="BB296" s="269">
        <f t="shared" si="251"/>
        <v>0</v>
      </c>
      <c r="BC296" s="270">
        <f t="shared" si="252"/>
        <v>0</v>
      </c>
      <c r="BD296" s="270">
        <f t="shared" si="253"/>
        <v>0</v>
      </c>
      <c r="BE296" s="270">
        <f t="shared" si="254"/>
        <v>0</v>
      </c>
      <c r="BF296" s="269">
        <f t="shared" si="278"/>
        <v>0</v>
      </c>
      <c r="BG296" s="269">
        <f t="shared" si="279"/>
        <v>0</v>
      </c>
      <c r="BH296" s="269">
        <f t="shared" si="280"/>
        <v>0</v>
      </c>
      <c r="BI296" s="269">
        <f t="shared" si="281"/>
        <v>0</v>
      </c>
      <c r="BJ296" s="269">
        <f t="shared" si="282"/>
        <v>0</v>
      </c>
      <c r="BK296" s="60"/>
      <c r="BL296" s="269">
        <f t="shared" si="255"/>
        <v>0</v>
      </c>
      <c r="BM296" s="269">
        <f t="shared" si="256"/>
        <v>0</v>
      </c>
      <c r="BN296" s="269">
        <f t="shared" si="257"/>
        <v>0</v>
      </c>
      <c r="BO296" s="270">
        <f t="shared" si="258"/>
        <v>0</v>
      </c>
      <c r="BP296" s="270">
        <f t="shared" si="259"/>
        <v>0</v>
      </c>
      <c r="BQ296" s="270">
        <f t="shared" si="260"/>
        <v>0</v>
      </c>
      <c r="BR296" s="269">
        <f t="shared" si="261"/>
        <v>0</v>
      </c>
      <c r="BS296" s="269">
        <f t="shared" si="262"/>
        <v>0</v>
      </c>
      <c r="BT296" s="269">
        <f t="shared" si="263"/>
        <v>0</v>
      </c>
      <c r="BU296" s="270">
        <f t="shared" si="264"/>
        <v>0</v>
      </c>
      <c r="BV296" s="270">
        <f t="shared" si="265"/>
        <v>0</v>
      </c>
      <c r="BW296" s="270">
        <f t="shared" si="266"/>
        <v>0</v>
      </c>
      <c r="BX296" s="269">
        <f t="shared" si="283"/>
        <v>0</v>
      </c>
      <c r="BY296" s="269">
        <f t="shared" si="284"/>
        <v>0</v>
      </c>
      <c r="BZ296" s="269">
        <f t="shared" si="285"/>
        <v>0</v>
      </c>
      <c r="CA296" s="269">
        <f t="shared" si="286"/>
        <v>0</v>
      </c>
      <c r="CB296" s="269">
        <f t="shared" si="287"/>
        <v>0</v>
      </c>
      <c r="CC296" s="60"/>
      <c r="CD296" s="271">
        <f t="shared" si="288"/>
        <v>0</v>
      </c>
      <c r="CE296" s="272">
        <f t="shared" si="289"/>
        <v>0</v>
      </c>
      <c r="CF296" s="273">
        <f t="shared" si="290"/>
        <v>0</v>
      </c>
    </row>
    <row r="297" spans="1:84" s="153" customFormat="1" x14ac:dyDescent="0.2">
      <c r="A297" s="249"/>
      <c r="B297" s="183"/>
      <c r="C297" s="182"/>
      <c r="D297" s="184"/>
      <c r="E297" s="257" t="str">
        <f>IF(D297="","",(VLOOKUP(O297,Parametre!$A$15:$B$21,2)))</f>
        <v/>
      </c>
      <c r="F297" s="197"/>
      <c r="G297" s="198"/>
      <c r="H297" s="199"/>
      <c r="I297" s="199"/>
      <c r="J297" s="198"/>
      <c r="K297" s="200"/>
      <c r="L297" s="251"/>
      <c r="M297" s="157" t="s">
        <v>59</v>
      </c>
      <c r="N297" s="60"/>
      <c r="O297" s="258" t="str">
        <f t="shared" si="238"/>
        <v/>
      </c>
      <c r="P297" s="259">
        <f t="shared" si="267"/>
        <v>0</v>
      </c>
      <c r="Q297" s="259">
        <f t="shared" si="268"/>
        <v>0</v>
      </c>
      <c r="R297" s="60"/>
      <c r="S297" s="260">
        <f t="shared" si="239"/>
        <v>0</v>
      </c>
      <c r="T297" s="261"/>
      <c r="U297" s="262">
        <f t="shared" si="240"/>
        <v>0</v>
      </c>
      <c r="V297" s="262">
        <f t="shared" si="241"/>
        <v>0</v>
      </c>
      <c r="W297" s="60"/>
      <c r="X297" s="263">
        <f t="shared" si="292"/>
        <v>0</v>
      </c>
      <c r="Y297" s="264">
        <f t="shared" si="293"/>
        <v>0</v>
      </c>
      <c r="Z297" s="265"/>
      <c r="AA297" s="263">
        <f t="shared" si="294"/>
        <v>0</v>
      </c>
      <c r="AB297" s="264">
        <f t="shared" si="295"/>
        <v>0</v>
      </c>
      <c r="AC297" s="60"/>
      <c r="AD297" s="60" t="str">
        <f>IF(A297="","",(VLOOKUP(O297,Parametre!$E$2:$F$8,2)))</f>
        <v/>
      </c>
      <c r="AE297" s="60"/>
      <c r="AF297" s="266">
        <f t="shared" si="269"/>
        <v>0</v>
      </c>
      <c r="AG297" s="267">
        <f t="shared" si="270"/>
        <v>0</v>
      </c>
      <c r="AH297" s="267">
        <f t="shared" si="242"/>
        <v>0</v>
      </c>
      <c r="AI297" s="267">
        <f t="shared" si="271"/>
        <v>0</v>
      </c>
      <c r="AJ297" s="268">
        <f t="shared" si="272"/>
        <v>0</v>
      </c>
      <c r="AK297" s="60"/>
      <c r="AL297" s="266">
        <f t="shared" si="291"/>
        <v>0</v>
      </c>
      <c r="AM297" s="267">
        <f t="shared" si="273"/>
        <v>0</v>
      </c>
      <c r="AN297" s="267">
        <f t="shared" si="274"/>
        <v>0</v>
      </c>
      <c r="AO297" s="267">
        <f t="shared" si="275"/>
        <v>0</v>
      </c>
      <c r="AP297" s="268">
        <f t="shared" si="276"/>
        <v>0</v>
      </c>
      <c r="AQ297" s="60"/>
      <c r="AR297" s="266">
        <f t="shared" si="277"/>
        <v>0</v>
      </c>
      <c r="AS297" s="60"/>
      <c r="AT297" s="269">
        <f t="shared" si="243"/>
        <v>0</v>
      </c>
      <c r="AU297" s="269">
        <f t="shared" si="244"/>
        <v>0</v>
      </c>
      <c r="AV297" s="269">
        <f t="shared" si="245"/>
        <v>0</v>
      </c>
      <c r="AW297" s="270">
        <f t="shared" si="246"/>
        <v>0</v>
      </c>
      <c r="AX297" s="270">
        <f t="shared" si="247"/>
        <v>0</v>
      </c>
      <c r="AY297" s="270">
        <f t="shared" si="248"/>
        <v>0</v>
      </c>
      <c r="AZ297" s="269">
        <f t="shared" si="249"/>
        <v>0</v>
      </c>
      <c r="BA297" s="269">
        <f t="shared" si="250"/>
        <v>0</v>
      </c>
      <c r="BB297" s="269">
        <f t="shared" si="251"/>
        <v>0</v>
      </c>
      <c r="BC297" s="270">
        <f t="shared" si="252"/>
        <v>0</v>
      </c>
      <c r="BD297" s="270">
        <f t="shared" si="253"/>
        <v>0</v>
      </c>
      <c r="BE297" s="270">
        <f t="shared" si="254"/>
        <v>0</v>
      </c>
      <c r="BF297" s="269">
        <f t="shared" si="278"/>
        <v>0</v>
      </c>
      <c r="BG297" s="269">
        <f t="shared" si="279"/>
        <v>0</v>
      </c>
      <c r="BH297" s="269">
        <f t="shared" si="280"/>
        <v>0</v>
      </c>
      <c r="BI297" s="269">
        <f t="shared" si="281"/>
        <v>0</v>
      </c>
      <c r="BJ297" s="269">
        <f t="shared" si="282"/>
        <v>0</v>
      </c>
      <c r="BK297" s="60"/>
      <c r="BL297" s="269">
        <f t="shared" si="255"/>
        <v>0</v>
      </c>
      <c r="BM297" s="269">
        <f t="shared" si="256"/>
        <v>0</v>
      </c>
      <c r="BN297" s="269">
        <f t="shared" si="257"/>
        <v>0</v>
      </c>
      <c r="BO297" s="270">
        <f t="shared" si="258"/>
        <v>0</v>
      </c>
      <c r="BP297" s="270">
        <f t="shared" si="259"/>
        <v>0</v>
      </c>
      <c r="BQ297" s="270">
        <f t="shared" si="260"/>
        <v>0</v>
      </c>
      <c r="BR297" s="269">
        <f t="shared" si="261"/>
        <v>0</v>
      </c>
      <c r="BS297" s="269">
        <f t="shared" si="262"/>
        <v>0</v>
      </c>
      <c r="BT297" s="269">
        <f t="shared" si="263"/>
        <v>0</v>
      </c>
      <c r="BU297" s="270">
        <f t="shared" si="264"/>
        <v>0</v>
      </c>
      <c r="BV297" s="270">
        <f t="shared" si="265"/>
        <v>0</v>
      </c>
      <c r="BW297" s="270">
        <f t="shared" si="266"/>
        <v>0</v>
      </c>
      <c r="BX297" s="269">
        <f t="shared" si="283"/>
        <v>0</v>
      </c>
      <c r="BY297" s="269">
        <f t="shared" si="284"/>
        <v>0</v>
      </c>
      <c r="BZ297" s="269">
        <f t="shared" si="285"/>
        <v>0</v>
      </c>
      <c r="CA297" s="269">
        <f t="shared" si="286"/>
        <v>0</v>
      </c>
      <c r="CB297" s="269">
        <f t="shared" si="287"/>
        <v>0</v>
      </c>
      <c r="CC297" s="60"/>
      <c r="CD297" s="271">
        <f t="shared" si="288"/>
        <v>0</v>
      </c>
      <c r="CE297" s="272">
        <f t="shared" si="289"/>
        <v>0</v>
      </c>
      <c r="CF297" s="273">
        <f t="shared" si="290"/>
        <v>0</v>
      </c>
    </row>
    <row r="298" spans="1:84" s="153" customFormat="1" x14ac:dyDescent="0.2">
      <c r="A298" s="249"/>
      <c r="B298" s="183"/>
      <c r="C298" s="182"/>
      <c r="D298" s="184"/>
      <c r="E298" s="257" t="str">
        <f>IF(D298="","",(VLOOKUP(O298,Parametre!$A$15:$B$21,2)))</f>
        <v/>
      </c>
      <c r="F298" s="197"/>
      <c r="G298" s="198"/>
      <c r="H298" s="199"/>
      <c r="I298" s="199"/>
      <c r="J298" s="198"/>
      <c r="K298" s="200"/>
      <c r="L298" s="251"/>
      <c r="M298" s="157" t="s">
        <v>60</v>
      </c>
      <c r="N298" s="60"/>
      <c r="O298" s="258" t="str">
        <f t="shared" si="238"/>
        <v/>
      </c>
      <c r="P298" s="259">
        <f t="shared" si="267"/>
        <v>0</v>
      </c>
      <c r="Q298" s="259">
        <f t="shared" si="268"/>
        <v>0</v>
      </c>
      <c r="R298" s="60"/>
      <c r="S298" s="260">
        <f t="shared" si="239"/>
        <v>0</v>
      </c>
      <c r="T298" s="261"/>
      <c r="U298" s="262">
        <f t="shared" si="240"/>
        <v>0</v>
      </c>
      <c r="V298" s="262">
        <f t="shared" si="241"/>
        <v>0</v>
      </c>
      <c r="W298" s="60"/>
      <c r="X298" s="263">
        <f t="shared" si="292"/>
        <v>0</v>
      </c>
      <c r="Y298" s="264">
        <f t="shared" si="293"/>
        <v>0</v>
      </c>
      <c r="Z298" s="265"/>
      <c r="AA298" s="263">
        <f t="shared" si="294"/>
        <v>0</v>
      </c>
      <c r="AB298" s="264">
        <f t="shared" si="295"/>
        <v>0</v>
      </c>
      <c r="AC298" s="60"/>
      <c r="AD298" s="60" t="str">
        <f>IF(A298="","",(VLOOKUP(O298,Parametre!$E$2:$F$8,2)))</f>
        <v/>
      </c>
      <c r="AE298" s="60"/>
      <c r="AF298" s="266">
        <f t="shared" si="269"/>
        <v>0</v>
      </c>
      <c r="AG298" s="267">
        <f t="shared" si="270"/>
        <v>0</v>
      </c>
      <c r="AH298" s="267">
        <f t="shared" si="242"/>
        <v>0</v>
      </c>
      <c r="AI298" s="267">
        <f t="shared" si="271"/>
        <v>0</v>
      </c>
      <c r="AJ298" s="268">
        <f t="shared" si="272"/>
        <v>0</v>
      </c>
      <c r="AK298" s="60"/>
      <c r="AL298" s="266">
        <f t="shared" si="291"/>
        <v>0</v>
      </c>
      <c r="AM298" s="267">
        <f t="shared" si="273"/>
        <v>0</v>
      </c>
      <c r="AN298" s="267">
        <f t="shared" si="274"/>
        <v>0</v>
      </c>
      <c r="AO298" s="267">
        <f t="shared" si="275"/>
        <v>0</v>
      </c>
      <c r="AP298" s="268">
        <f t="shared" si="276"/>
        <v>0</v>
      </c>
      <c r="AQ298" s="60"/>
      <c r="AR298" s="266">
        <f t="shared" si="277"/>
        <v>0</v>
      </c>
      <c r="AS298" s="60"/>
      <c r="AT298" s="269">
        <f t="shared" si="243"/>
        <v>0</v>
      </c>
      <c r="AU298" s="269">
        <f t="shared" si="244"/>
        <v>0</v>
      </c>
      <c r="AV298" s="269">
        <f t="shared" si="245"/>
        <v>0</v>
      </c>
      <c r="AW298" s="270">
        <f t="shared" si="246"/>
        <v>0</v>
      </c>
      <c r="AX298" s="270">
        <f t="shared" si="247"/>
        <v>0</v>
      </c>
      <c r="AY298" s="270">
        <f t="shared" si="248"/>
        <v>0</v>
      </c>
      <c r="AZ298" s="269">
        <f t="shared" si="249"/>
        <v>0</v>
      </c>
      <c r="BA298" s="269">
        <f t="shared" si="250"/>
        <v>0</v>
      </c>
      <c r="BB298" s="269">
        <f t="shared" si="251"/>
        <v>0</v>
      </c>
      <c r="BC298" s="270">
        <f t="shared" si="252"/>
        <v>0</v>
      </c>
      <c r="BD298" s="270">
        <f t="shared" si="253"/>
        <v>0</v>
      </c>
      <c r="BE298" s="270">
        <f t="shared" si="254"/>
        <v>0</v>
      </c>
      <c r="BF298" s="269">
        <f t="shared" si="278"/>
        <v>0</v>
      </c>
      <c r="BG298" s="269">
        <f t="shared" si="279"/>
        <v>0</v>
      </c>
      <c r="BH298" s="269">
        <f t="shared" si="280"/>
        <v>0</v>
      </c>
      <c r="BI298" s="269">
        <f t="shared" si="281"/>
        <v>0</v>
      </c>
      <c r="BJ298" s="269">
        <f t="shared" si="282"/>
        <v>0</v>
      </c>
      <c r="BK298" s="60"/>
      <c r="BL298" s="269">
        <f t="shared" si="255"/>
        <v>0</v>
      </c>
      <c r="BM298" s="269">
        <f t="shared" si="256"/>
        <v>0</v>
      </c>
      <c r="BN298" s="269">
        <f t="shared" si="257"/>
        <v>0</v>
      </c>
      <c r="BO298" s="270">
        <f t="shared" si="258"/>
        <v>0</v>
      </c>
      <c r="BP298" s="270">
        <f t="shared" si="259"/>
        <v>0</v>
      </c>
      <c r="BQ298" s="270">
        <f t="shared" si="260"/>
        <v>0</v>
      </c>
      <c r="BR298" s="269">
        <f t="shared" si="261"/>
        <v>0</v>
      </c>
      <c r="BS298" s="269">
        <f t="shared" si="262"/>
        <v>0</v>
      </c>
      <c r="BT298" s="269">
        <f t="shared" si="263"/>
        <v>0</v>
      </c>
      <c r="BU298" s="270">
        <f t="shared" si="264"/>
        <v>0</v>
      </c>
      <c r="BV298" s="270">
        <f t="shared" si="265"/>
        <v>0</v>
      </c>
      <c r="BW298" s="270">
        <f t="shared" si="266"/>
        <v>0</v>
      </c>
      <c r="BX298" s="269">
        <f t="shared" si="283"/>
        <v>0</v>
      </c>
      <c r="BY298" s="269">
        <f t="shared" si="284"/>
        <v>0</v>
      </c>
      <c r="BZ298" s="269">
        <f t="shared" si="285"/>
        <v>0</v>
      </c>
      <c r="CA298" s="269">
        <f t="shared" si="286"/>
        <v>0</v>
      </c>
      <c r="CB298" s="269">
        <f t="shared" si="287"/>
        <v>0</v>
      </c>
      <c r="CC298" s="60"/>
      <c r="CD298" s="271">
        <f t="shared" si="288"/>
        <v>0</v>
      </c>
      <c r="CE298" s="272">
        <f t="shared" si="289"/>
        <v>0</v>
      </c>
      <c r="CF298" s="273">
        <f t="shared" si="290"/>
        <v>0</v>
      </c>
    </row>
    <row r="299" spans="1:84" s="153" customFormat="1" x14ac:dyDescent="0.2">
      <c r="A299" s="249"/>
      <c r="B299" s="183"/>
      <c r="C299" s="182"/>
      <c r="D299" s="184"/>
      <c r="E299" s="257" t="str">
        <f>IF(D299="","",(VLOOKUP(O299,Parametre!$A$15:$B$21,2)))</f>
        <v/>
      </c>
      <c r="F299" s="197"/>
      <c r="G299" s="198"/>
      <c r="H299" s="199"/>
      <c r="I299" s="199"/>
      <c r="J299" s="198"/>
      <c r="K299" s="200"/>
      <c r="L299" s="251"/>
      <c r="M299" s="157" t="s">
        <v>61</v>
      </c>
      <c r="N299" s="60"/>
      <c r="O299" s="258" t="str">
        <f t="shared" si="238"/>
        <v/>
      </c>
      <c r="P299" s="259">
        <f t="shared" si="267"/>
        <v>0</v>
      </c>
      <c r="Q299" s="259">
        <f t="shared" si="268"/>
        <v>0</v>
      </c>
      <c r="R299" s="60"/>
      <c r="S299" s="260">
        <f t="shared" si="239"/>
        <v>0</v>
      </c>
      <c r="T299" s="261"/>
      <c r="U299" s="262">
        <f t="shared" si="240"/>
        <v>0</v>
      </c>
      <c r="V299" s="262">
        <f t="shared" si="241"/>
        <v>0</v>
      </c>
      <c r="W299" s="60"/>
      <c r="X299" s="263">
        <f t="shared" si="292"/>
        <v>0</v>
      </c>
      <c r="Y299" s="264">
        <f t="shared" si="293"/>
        <v>0</v>
      </c>
      <c r="Z299" s="265"/>
      <c r="AA299" s="263">
        <f t="shared" si="294"/>
        <v>0</v>
      </c>
      <c r="AB299" s="264">
        <f t="shared" si="295"/>
        <v>0</v>
      </c>
      <c r="AC299" s="60"/>
      <c r="AD299" s="60" t="str">
        <f>IF(A299="","",(VLOOKUP(O299,Parametre!$E$2:$F$8,2)))</f>
        <v/>
      </c>
      <c r="AE299" s="60"/>
      <c r="AF299" s="266">
        <f t="shared" si="269"/>
        <v>0</v>
      </c>
      <c r="AG299" s="267">
        <f t="shared" si="270"/>
        <v>0</v>
      </c>
      <c r="AH299" s="267">
        <f t="shared" si="242"/>
        <v>0</v>
      </c>
      <c r="AI299" s="267">
        <f t="shared" si="271"/>
        <v>0</v>
      </c>
      <c r="AJ299" s="268">
        <f t="shared" si="272"/>
        <v>0</v>
      </c>
      <c r="AK299" s="60"/>
      <c r="AL299" s="266">
        <f t="shared" si="291"/>
        <v>0</v>
      </c>
      <c r="AM299" s="267">
        <f t="shared" si="273"/>
        <v>0</v>
      </c>
      <c r="AN299" s="267">
        <f t="shared" si="274"/>
        <v>0</v>
      </c>
      <c r="AO299" s="267">
        <f t="shared" si="275"/>
        <v>0</v>
      </c>
      <c r="AP299" s="268">
        <f t="shared" si="276"/>
        <v>0</v>
      </c>
      <c r="AQ299" s="60"/>
      <c r="AR299" s="266">
        <f t="shared" si="277"/>
        <v>0</v>
      </c>
      <c r="AS299" s="60"/>
      <c r="AT299" s="269">
        <f t="shared" si="243"/>
        <v>0</v>
      </c>
      <c r="AU299" s="269">
        <f t="shared" si="244"/>
        <v>0</v>
      </c>
      <c r="AV299" s="269">
        <f t="shared" si="245"/>
        <v>0</v>
      </c>
      <c r="AW299" s="270">
        <f t="shared" si="246"/>
        <v>0</v>
      </c>
      <c r="AX299" s="270">
        <f t="shared" si="247"/>
        <v>0</v>
      </c>
      <c r="AY299" s="270">
        <f t="shared" si="248"/>
        <v>0</v>
      </c>
      <c r="AZ299" s="269">
        <f t="shared" si="249"/>
        <v>0</v>
      </c>
      <c r="BA299" s="269">
        <f t="shared" si="250"/>
        <v>0</v>
      </c>
      <c r="BB299" s="269">
        <f t="shared" si="251"/>
        <v>0</v>
      </c>
      <c r="BC299" s="270">
        <f t="shared" si="252"/>
        <v>0</v>
      </c>
      <c r="BD299" s="270">
        <f t="shared" si="253"/>
        <v>0</v>
      </c>
      <c r="BE299" s="270">
        <f t="shared" si="254"/>
        <v>0</v>
      </c>
      <c r="BF299" s="269">
        <f t="shared" si="278"/>
        <v>0</v>
      </c>
      <c r="BG299" s="269">
        <f t="shared" si="279"/>
        <v>0</v>
      </c>
      <c r="BH299" s="269">
        <f t="shared" si="280"/>
        <v>0</v>
      </c>
      <c r="BI299" s="269">
        <f t="shared" si="281"/>
        <v>0</v>
      </c>
      <c r="BJ299" s="269">
        <f t="shared" si="282"/>
        <v>0</v>
      </c>
      <c r="BK299" s="60"/>
      <c r="BL299" s="269">
        <f t="shared" si="255"/>
        <v>0</v>
      </c>
      <c r="BM299" s="269">
        <f t="shared" si="256"/>
        <v>0</v>
      </c>
      <c r="BN299" s="269">
        <f t="shared" si="257"/>
        <v>0</v>
      </c>
      <c r="BO299" s="270">
        <f t="shared" si="258"/>
        <v>0</v>
      </c>
      <c r="BP299" s="270">
        <f t="shared" si="259"/>
        <v>0</v>
      </c>
      <c r="BQ299" s="270">
        <f t="shared" si="260"/>
        <v>0</v>
      </c>
      <c r="BR299" s="269">
        <f t="shared" si="261"/>
        <v>0</v>
      </c>
      <c r="BS299" s="269">
        <f t="shared" si="262"/>
        <v>0</v>
      </c>
      <c r="BT299" s="269">
        <f t="shared" si="263"/>
        <v>0</v>
      </c>
      <c r="BU299" s="270">
        <f t="shared" si="264"/>
        <v>0</v>
      </c>
      <c r="BV299" s="270">
        <f t="shared" si="265"/>
        <v>0</v>
      </c>
      <c r="BW299" s="270">
        <f t="shared" si="266"/>
        <v>0</v>
      </c>
      <c r="BX299" s="269">
        <f t="shared" si="283"/>
        <v>0</v>
      </c>
      <c r="BY299" s="269">
        <f t="shared" si="284"/>
        <v>0</v>
      </c>
      <c r="BZ299" s="269">
        <f t="shared" si="285"/>
        <v>0</v>
      </c>
      <c r="CA299" s="269">
        <f t="shared" si="286"/>
        <v>0</v>
      </c>
      <c r="CB299" s="269">
        <f t="shared" si="287"/>
        <v>0</v>
      </c>
      <c r="CC299" s="60"/>
      <c r="CD299" s="271">
        <f t="shared" si="288"/>
        <v>0</v>
      </c>
      <c r="CE299" s="272">
        <f t="shared" si="289"/>
        <v>0</v>
      </c>
      <c r="CF299" s="273">
        <f t="shared" si="290"/>
        <v>0</v>
      </c>
    </row>
    <row r="300" spans="1:84" s="153" customFormat="1" x14ac:dyDescent="0.2">
      <c r="A300" s="249"/>
      <c r="B300" s="183"/>
      <c r="C300" s="182"/>
      <c r="D300" s="184"/>
      <c r="E300" s="257" t="str">
        <f>IF(D300="","",(VLOOKUP(O300,Parametre!$A$15:$B$21,2)))</f>
        <v/>
      </c>
      <c r="F300" s="197"/>
      <c r="G300" s="198"/>
      <c r="H300" s="199"/>
      <c r="I300" s="199"/>
      <c r="J300" s="198"/>
      <c r="K300" s="200"/>
      <c r="L300" s="251"/>
      <c r="M300" s="157"/>
      <c r="N300" s="60"/>
      <c r="O300" s="258" t="str">
        <f t="shared" si="238"/>
        <v/>
      </c>
      <c r="P300" s="259">
        <f t="shared" si="267"/>
        <v>0</v>
      </c>
      <c r="Q300" s="259">
        <f t="shared" si="268"/>
        <v>0</v>
      </c>
      <c r="R300" s="60"/>
      <c r="S300" s="260">
        <f t="shared" si="239"/>
        <v>0</v>
      </c>
      <c r="T300" s="261"/>
      <c r="U300" s="262">
        <f t="shared" si="240"/>
        <v>0</v>
      </c>
      <c r="V300" s="262">
        <f t="shared" si="241"/>
        <v>0</v>
      </c>
      <c r="W300" s="60"/>
      <c r="X300" s="263">
        <f t="shared" si="292"/>
        <v>0</v>
      </c>
      <c r="Y300" s="264">
        <f t="shared" si="293"/>
        <v>0</v>
      </c>
      <c r="Z300" s="265"/>
      <c r="AA300" s="263">
        <f t="shared" si="294"/>
        <v>0</v>
      </c>
      <c r="AB300" s="264">
        <f t="shared" si="295"/>
        <v>0</v>
      </c>
      <c r="AC300" s="60"/>
      <c r="AD300" s="60" t="str">
        <f>IF(A300="","",(VLOOKUP(O300,Parametre!$E$2:$F$8,2)))</f>
        <v/>
      </c>
      <c r="AE300" s="60"/>
      <c r="AF300" s="266">
        <f t="shared" si="269"/>
        <v>0</v>
      </c>
      <c r="AG300" s="267">
        <f t="shared" si="270"/>
        <v>0</v>
      </c>
      <c r="AH300" s="267">
        <f t="shared" si="242"/>
        <v>0</v>
      </c>
      <c r="AI300" s="267">
        <f t="shared" si="271"/>
        <v>0</v>
      </c>
      <c r="AJ300" s="268">
        <f t="shared" si="272"/>
        <v>0</v>
      </c>
      <c r="AK300" s="60"/>
      <c r="AL300" s="266">
        <f t="shared" si="291"/>
        <v>0</v>
      </c>
      <c r="AM300" s="267">
        <f t="shared" si="273"/>
        <v>0</v>
      </c>
      <c r="AN300" s="267">
        <f t="shared" si="274"/>
        <v>0</v>
      </c>
      <c r="AO300" s="267">
        <f t="shared" si="275"/>
        <v>0</v>
      </c>
      <c r="AP300" s="268">
        <f t="shared" si="276"/>
        <v>0</v>
      </c>
      <c r="AQ300" s="60"/>
      <c r="AR300" s="266">
        <f t="shared" si="277"/>
        <v>0</v>
      </c>
      <c r="AS300" s="60"/>
      <c r="AT300" s="269">
        <f t="shared" si="243"/>
        <v>0</v>
      </c>
      <c r="AU300" s="269">
        <f t="shared" si="244"/>
        <v>0</v>
      </c>
      <c r="AV300" s="269">
        <f t="shared" si="245"/>
        <v>0</v>
      </c>
      <c r="AW300" s="270">
        <f t="shared" si="246"/>
        <v>0</v>
      </c>
      <c r="AX300" s="270">
        <f t="shared" si="247"/>
        <v>0</v>
      </c>
      <c r="AY300" s="270">
        <f t="shared" si="248"/>
        <v>0</v>
      </c>
      <c r="AZ300" s="269">
        <f t="shared" si="249"/>
        <v>0</v>
      </c>
      <c r="BA300" s="269">
        <f t="shared" si="250"/>
        <v>0</v>
      </c>
      <c r="BB300" s="269">
        <f t="shared" si="251"/>
        <v>0</v>
      </c>
      <c r="BC300" s="270">
        <f t="shared" si="252"/>
        <v>0</v>
      </c>
      <c r="BD300" s="270">
        <f t="shared" si="253"/>
        <v>0</v>
      </c>
      <c r="BE300" s="270">
        <f t="shared" si="254"/>
        <v>0</v>
      </c>
      <c r="BF300" s="269">
        <f t="shared" si="278"/>
        <v>0</v>
      </c>
      <c r="BG300" s="269">
        <f t="shared" si="279"/>
        <v>0</v>
      </c>
      <c r="BH300" s="269">
        <f t="shared" si="280"/>
        <v>0</v>
      </c>
      <c r="BI300" s="269">
        <f t="shared" si="281"/>
        <v>0</v>
      </c>
      <c r="BJ300" s="269">
        <f t="shared" si="282"/>
        <v>0</v>
      </c>
      <c r="BK300" s="60"/>
      <c r="BL300" s="269">
        <f t="shared" si="255"/>
        <v>0</v>
      </c>
      <c r="BM300" s="269">
        <f t="shared" si="256"/>
        <v>0</v>
      </c>
      <c r="BN300" s="269">
        <f t="shared" si="257"/>
        <v>0</v>
      </c>
      <c r="BO300" s="270">
        <f t="shared" si="258"/>
        <v>0</v>
      </c>
      <c r="BP300" s="270">
        <f t="shared" si="259"/>
        <v>0</v>
      </c>
      <c r="BQ300" s="270">
        <f t="shared" si="260"/>
        <v>0</v>
      </c>
      <c r="BR300" s="269">
        <f t="shared" si="261"/>
        <v>0</v>
      </c>
      <c r="BS300" s="269">
        <f t="shared" si="262"/>
        <v>0</v>
      </c>
      <c r="BT300" s="269">
        <f t="shared" si="263"/>
        <v>0</v>
      </c>
      <c r="BU300" s="270">
        <f t="shared" si="264"/>
        <v>0</v>
      </c>
      <c r="BV300" s="270">
        <f t="shared" si="265"/>
        <v>0</v>
      </c>
      <c r="BW300" s="270">
        <f t="shared" si="266"/>
        <v>0</v>
      </c>
      <c r="BX300" s="269">
        <f t="shared" si="283"/>
        <v>0</v>
      </c>
      <c r="BY300" s="269">
        <f t="shared" si="284"/>
        <v>0</v>
      </c>
      <c r="BZ300" s="269">
        <f t="shared" si="285"/>
        <v>0</v>
      </c>
      <c r="CA300" s="269">
        <f t="shared" si="286"/>
        <v>0</v>
      </c>
      <c r="CB300" s="269">
        <f t="shared" si="287"/>
        <v>0</v>
      </c>
      <c r="CC300" s="60"/>
      <c r="CD300" s="271">
        <f t="shared" si="288"/>
        <v>0</v>
      </c>
      <c r="CE300" s="272">
        <f t="shared" si="289"/>
        <v>0</v>
      </c>
      <c r="CF300" s="273">
        <f t="shared" si="290"/>
        <v>0</v>
      </c>
    </row>
    <row r="301" spans="1:84" s="153" customFormat="1" x14ac:dyDescent="0.2">
      <c r="A301" s="249"/>
      <c r="B301" s="183"/>
      <c r="C301" s="182"/>
      <c r="D301" s="184"/>
      <c r="E301" s="257" t="str">
        <f>IF(D301="","",(VLOOKUP(O301,Parametre!$A$15:$B$21,2)))</f>
        <v/>
      </c>
      <c r="F301" s="197"/>
      <c r="G301" s="198"/>
      <c r="H301" s="199"/>
      <c r="I301" s="199"/>
      <c r="J301" s="198"/>
      <c r="K301" s="200"/>
      <c r="L301" s="251"/>
      <c r="M301" s="157"/>
      <c r="N301" s="60"/>
      <c r="O301" s="258" t="str">
        <f t="shared" si="238"/>
        <v/>
      </c>
      <c r="P301" s="259">
        <f t="shared" si="267"/>
        <v>0</v>
      </c>
      <c r="Q301" s="259">
        <f t="shared" si="268"/>
        <v>0</v>
      </c>
      <c r="R301" s="60"/>
      <c r="S301" s="260">
        <f t="shared" si="239"/>
        <v>0</v>
      </c>
      <c r="T301" s="261"/>
      <c r="U301" s="262">
        <f t="shared" si="240"/>
        <v>0</v>
      </c>
      <c r="V301" s="262">
        <f t="shared" si="241"/>
        <v>0</v>
      </c>
      <c r="W301" s="60"/>
      <c r="X301" s="263">
        <f t="shared" si="292"/>
        <v>0</v>
      </c>
      <c r="Y301" s="264">
        <f t="shared" si="293"/>
        <v>0</v>
      </c>
      <c r="Z301" s="265"/>
      <c r="AA301" s="263">
        <f t="shared" si="294"/>
        <v>0</v>
      </c>
      <c r="AB301" s="264">
        <f t="shared" si="295"/>
        <v>0</v>
      </c>
      <c r="AC301" s="60"/>
      <c r="AD301" s="60" t="str">
        <f>IF(A301="","",(VLOOKUP(O301,Parametre!$E$2:$F$8,2)))</f>
        <v/>
      </c>
      <c r="AE301" s="60"/>
      <c r="AF301" s="266">
        <f t="shared" si="269"/>
        <v>0</v>
      </c>
      <c r="AG301" s="267">
        <f t="shared" si="270"/>
        <v>0</v>
      </c>
      <c r="AH301" s="267">
        <f t="shared" si="242"/>
        <v>0</v>
      </c>
      <c r="AI301" s="267">
        <f t="shared" si="271"/>
        <v>0</v>
      </c>
      <c r="AJ301" s="268">
        <f t="shared" si="272"/>
        <v>0</v>
      </c>
      <c r="AK301" s="60"/>
      <c r="AL301" s="266">
        <f t="shared" si="291"/>
        <v>0</v>
      </c>
      <c r="AM301" s="267">
        <f t="shared" si="273"/>
        <v>0</v>
      </c>
      <c r="AN301" s="267">
        <f t="shared" si="274"/>
        <v>0</v>
      </c>
      <c r="AO301" s="267">
        <f t="shared" si="275"/>
        <v>0</v>
      </c>
      <c r="AP301" s="268">
        <f t="shared" si="276"/>
        <v>0</v>
      </c>
      <c r="AQ301" s="60"/>
      <c r="AR301" s="266">
        <f t="shared" si="277"/>
        <v>0</v>
      </c>
      <c r="AS301" s="60"/>
      <c r="AT301" s="269">
        <f t="shared" si="243"/>
        <v>0</v>
      </c>
      <c r="AU301" s="269">
        <f t="shared" si="244"/>
        <v>0</v>
      </c>
      <c r="AV301" s="269">
        <f t="shared" si="245"/>
        <v>0</v>
      </c>
      <c r="AW301" s="270">
        <f t="shared" si="246"/>
        <v>0</v>
      </c>
      <c r="AX301" s="270">
        <f t="shared" si="247"/>
        <v>0</v>
      </c>
      <c r="AY301" s="270">
        <f t="shared" si="248"/>
        <v>0</v>
      </c>
      <c r="AZ301" s="269">
        <f t="shared" si="249"/>
        <v>0</v>
      </c>
      <c r="BA301" s="269">
        <f t="shared" si="250"/>
        <v>0</v>
      </c>
      <c r="BB301" s="269">
        <f t="shared" si="251"/>
        <v>0</v>
      </c>
      <c r="BC301" s="270">
        <f t="shared" si="252"/>
        <v>0</v>
      </c>
      <c r="BD301" s="270">
        <f t="shared" si="253"/>
        <v>0</v>
      </c>
      <c r="BE301" s="270">
        <f t="shared" si="254"/>
        <v>0</v>
      </c>
      <c r="BF301" s="269">
        <f t="shared" si="278"/>
        <v>0</v>
      </c>
      <c r="BG301" s="269">
        <f t="shared" si="279"/>
        <v>0</v>
      </c>
      <c r="BH301" s="269">
        <f t="shared" si="280"/>
        <v>0</v>
      </c>
      <c r="BI301" s="269">
        <f t="shared" si="281"/>
        <v>0</v>
      </c>
      <c r="BJ301" s="269">
        <f t="shared" si="282"/>
        <v>0</v>
      </c>
      <c r="BK301" s="60"/>
      <c r="BL301" s="269">
        <f t="shared" si="255"/>
        <v>0</v>
      </c>
      <c r="BM301" s="269">
        <f t="shared" si="256"/>
        <v>0</v>
      </c>
      <c r="BN301" s="269">
        <f t="shared" si="257"/>
        <v>0</v>
      </c>
      <c r="BO301" s="270">
        <f t="shared" si="258"/>
        <v>0</v>
      </c>
      <c r="BP301" s="270">
        <f t="shared" si="259"/>
        <v>0</v>
      </c>
      <c r="BQ301" s="270">
        <f t="shared" si="260"/>
        <v>0</v>
      </c>
      <c r="BR301" s="269">
        <f t="shared" si="261"/>
        <v>0</v>
      </c>
      <c r="BS301" s="269">
        <f t="shared" si="262"/>
        <v>0</v>
      </c>
      <c r="BT301" s="269">
        <f t="shared" si="263"/>
        <v>0</v>
      </c>
      <c r="BU301" s="270">
        <f t="shared" si="264"/>
        <v>0</v>
      </c>
      <c r="BV301" s="270">
        <f t="shared" si="265"/>
        <v>0</v>
      </c>
      <c r="BW301" s="270">
        <f t="shared" si="266"/>
        <v>0</v>
      </c>
      <c r="BX301" s="269">
        <f t="shared" si="283"/>
        <v>0</v>
      </c>
      <c r="BY301" s="269">
        <f t="shared" si="284"/>
        <v>0</v>
      </c>
      <c r="BZ301" s="269">
        <f t="shared" si="285"/>
        <v>0</v>
      </c>
      <c r="CA301" s="269">
        <f t="shared" si="286"/>
        <v>0</v>
      </c>
      <c r="CB301" s="269">
        <f t="shared" si="287"/>
        <v>0</v>
      </c>
      <c r="CC301" s="60"/>
      <c r="CD301" s="271">
        <f t="shared" si="288"/>
        <v>0</v>
      </c>
      <c r="CE301" s="272">
        <f t="shared" si="289"/>
        <v>0</v>
      </c>
      <c r="CF301" s="273">
        <f t="shared" si="290"/>
        <v>0</v>
      </c>
    </row>
    <row r="302" spans="1:84" s="153" customFormat="1" x14ac:dyDescent="0.2">
      <c r="A302" s="249"/>
      <c r="B302" s="183"/>
      <c r="C302" s="182"/>
      <c r="D302" s="184"/>
      <c r="E302" s="257" t="str">
        <f>IF(D302="","",(VLOOKUP(O302,Parametre!$A$15:$B$21,2)))</f>
        <v/>
      </c>
      <c r="F302" s="197"/>
      <c r="G302" s="198"/>
      <c r="H302" s="199"/>
      <c r="I302" s="199"/>
      <c r="J302" s="198"/>
      <c r="K302" s="200"/>
      <c r="L302" s="251"/>
      <c r="M302" s="157"/>
      <c r="N302" s="60"/>
      <c r="O302" s="258" t="str">
        <f t="shared" si="238"/>
        <v/>
      </c>
      <c r="P302" s="259">
        <f t="shared" si="267"/>
        <v>0</v>
      </c>
      <c r="Q302" s="259">
        <f t="shared" si="268"/>
        <v>0</v>
      </c>
      <c r="R302" s="60"/>
      <c r="S302" s="260">
        <f t="shared" si="239"/>
        <v>0</v>
      </c>
      <c r="T302" s="261"/>
      <c r="U302" s="262">
        <f t="shared" si="240"/>
        <v>0</v>
      </c>
      <c r="V302" s="262">
        <f t="shared" si="241"/>
        <v>0</v>
      </c>
      <c r="W302" s="60"/>
      <c r="X302" s="263">
        <f t="shared" si="292"/>
        <v>0</v>
      </c>
      <c r="Y302" s="264">
        <f t="shared" si="293"/>
        <v>0</v>
      </c>
      <c r="Z302" s="265"/>
      <c r="AA302" s="263">
        <f t="shared" si="294"/>
        <v>0</v>
      </c>
      <c r="AB302" s="264">
        <f t="shared" si="295"/>
        <v>0</v>
      </c>
      <c r="AC302" s="60"/>
      <c r="AD302" s="60" t="str">
        <f>IF(A302="","",(VLOOKUP(O302,Parametre!$E$2:$F$8,2)))</f>
        <v/>
      </c>
      <c r="AE302" s="60"/>
      <c r="AF302" s="266">
        <f t="shared" si="269"/>
        <v>0</v>
      </c>
      <c r="AG302" s="267">
        <f t="shared" si="270"/>
        <v>0</v>
      </c>
      <c r="AH302" s="267">
        <f t="shared" si="242"/>
        <v>0</v>
      </c>
      <c r="AI302" s="267">
        <f t="shared" si="271"/>
        <v>0</v>
      </c>
      <c r="AJ302" s="268">
        <f t="shared" si="272"/>
        <v>0</v>
      </c>
      <c r="AK302" s="60"/>
      <c r="AL302" s="266">
        <f t="shared" si="291"/>
        <v>0</v>
      </c>
      <c r="AM302" s="267">
        <f t="shared" si="273"/>
        <v>0</v>
      </c>
      <c r="AN302" s="267">
        <f t="shared" si="274"/>
        <v>0</v>
      </c>
      <c r="AO302" s="267">
        <f t="shared" si="275"/>
        <v>0</v>
      </c>
      <c r="AP302" s="268">
        <f t="shared" si="276"/>
        <v>0</v>
      </c>
      <c r="AQ302" s="60"/>
      <c r="AR302" s="266">
        <f t="shared" si="277"/>
        <v>0</v>
      </c>
      <c r="AS302" s="60"/>
      <c r="AT302" s="269">
        <f t="shared" si="243"/>
        <v>0</v>
      </c>
      <c r="AU302" s="269">
        <f t="shared" si="244"/>
        <v>0</v>
      </c>
      <c r="AV302" s="269">
        <f t="shared" si="245"/>
        <v>0</v>
      </c>
      <c r="AW302" s="270">
        <f t="shared" si="246"/>
        <v>0</v>
      </c>
      <c r="AX302" s="270">
        <f t="shared" si="247"/>
        <v>0</v>
      </c>
      <c r="AY302" s="270">
        <f t="shared" si="248"/>
        <v>0</v>
      </c>
      <c r="AZ302" s="269">
        <f t="shared" si="249"/>
        <v>0</v>
      </c>
      <c r="BA302" s="269">
        <f t="shared" si="250"/>
        <v>0</v>
      </c>
      <c r="BB302" s="269">
        <f t="shared" si="251"/>
        <v>0</v>
      </c>
      <c r="BC302" s="270">
        <f t="shared" si="252"/>
        <v>0</v>
      </c>
      <c r="BD302" s="270">
        <f t="shared" si="253"/>
        <v>0</v>
      </c>
      <c r="BE302" s="270">
        <f t="shared" si="254"/>
        <v>0</v>
      </c>
      <c r="BF302" s="269">
        <f t="shared" si="278"/>
        <v>0</v>
      </c>
      <c r="BG302" s="269">
        <f t="shared" si="279"/>
        <v>0</v>
      </c>
      <c r="BH302" s="269">
        <f t="shared" si="280"/>
        <v>0</v>
      </c>
      <c r="BI302" s="269">
        <f t="shared" si="281"/>
        <v>0</v>
      </c>
      <c r="BJ302" s="269">
        <f t="shared" si="282"/>
        <v>0</v>
      </c>
      <c r="BK302" s="60"/>
      <c r="BL302" s="269">
        <f t="shared" si="255"/>
        <v>0</v>
      </c>
      <c r="BM302" s="269">
        <f t="shared" si="256"/>
        <v>0</v>
      </c>
      <c r="BN302" s="269">
        <f t="shared" si="257"/>
        <v>0</v>
      </c>
      <c r="BO302" s="270">
        <f t="shared" si="258"/>
        <v>0</v>
      </c>
      <c r="BP302" s="270">
        <f t="shared" si="259"/>
        <v>0</v>
      </c>
      <c r="BQ302" s="270">
        <f t="shared" si="260"/>
        <v>0</v>
      </c>
      <c r="BR302" s="269">
        <f t="shared" si="261"/>
        <v>0</v>
      </c>
      <c r="BS302" s="269">
        <f t="shared" si="262"/>
        <v>0</v>
      </c>
      <c r="BT302" s="269">
        <f t="shared" si="263"/>
        <v>0</v>
      </c>
      <c r="BU302" s="270">
        <f t="shared" si="264"/>
        <v>0</v>
      </c>
      <c r="BV302" s="270">
        <f t="shared" si="265"/>
        <v>0</v>
      </c>
      <c r="BW302" s="270">
        <f t="shared" si="266"/>
        <v>0</v>
      </c>
      <c r="BX302" s="269">
        <f t="shared" si="283"/>
        <v>0</v>
      </c>
      <c r="BY302" s="269">
        <f t="shared" si="284"/>
        <v>0</v>
      </c>
      <c r="BZ302" s="269">
        <f t="shared" si="285"/>
        <v>0</v>
      </c>
      <c r="CA302" s="269">
        <f t="shared" si="286"/>
        <v>0</v>
      </c>
      <c r="CB302" s="269">
        <f t="shared" si="287"/>
        <v>0</v>
      </c>
      <c r="CC302" s="60"/>
      <c r="CD302" s="271">
        <f t="shared" si="288"/>
        <v>0</v>
      </c>
      <c r="CE302" s="272">
        <f t="shared" si="289"/>
        <v>0</v>
      </c>
      <c r="CF302" s="273">
        <f t="shared" si="290"/>
        <v>0</v>
      </c>
    </row>
    <row r="303" spans="1:84" s="153" customFormat="1" x14ac:dyDescent="0.2">
      <c r="A303" s="249"/>
      <c r="B303" s="183"/>
      <c r="C303" s="182"/>
      <c r="D303" s="184"/>
      <c r="E303" s="257" t="str">
        <f>IF(D303="","",(VLOOKUP(O303,Parametre!$A$15:$B$21,2)))</f>
        <v/>
      </c>
      <c r="F303" s="197"/>
      <c r="G303" s="198"/>
      <c r="H303" s="199"/>
      <c r="I303" s="199"/>
      <c r="J303" s="198"/>
      <c r="K303" s="200"/>
      <c r="L303" s="251"/>
      <c r="M303" s="157"/>
      <c r="N303" s="60"/>
      <c r="O303" s="258" t="str">
        <f t="shared" si="238"/>
        <v/>
      </c>
      <c r="P303" s="259">
        <f t="shared" si="267"/>
        <v>0</v>
      </c>
      <c r="Q303" s="259">
        <f t="shared" si="268"/>
        <v>0</v>
      </c>
      <c r="R303" s="60"/>
      <c r="S303" s="260">
        <f t="shared" si="239"/>
        <v>0</v>
      </c>
      <c r="T303" s="261"/>
      <c r="U303" s="262">
        <f t="shared" si="240"/>
        <v>0</v>
      </c>
      <c r="V303" s="262">
        <f t="shared" si="241"/>
        <v>0</v>
      </c>
      <c r="W303" s="60"/>
      <c r="X303" s="263">
        <f t="shared" si="292"/>
        <v>0</v>
      </c>
      <c r="Y303" s="264">
        <f t="shared" si="293"/>
        <v>0</v>
      </c>
      <c r="Z303" s="265"/>
      <c r="AA303" s="263">
        <f t="shared" si="294"/>
        <v>0</v>
      </c>
      <c r="AB303" s="264">
        <f t="shared" si="295"/>
        <v>0</v>
      </c>
      <c r="AC303" s="60"/>
      <c r="AD303" s="60" t="str">
        <f>IF(A303="","",(VLOOKUP(O303,Parametre!$E$2:$F$8,2)))</f>
        <v/>
      </c>
      <c r="AE303" s="60"/>
      <c r="AF303" s="266">
        <f t="shared" si="269"/>
        <v>0</v>
      </c>
      <c r="AG303" s="267">
        <f t="shared" si="270"/>
        <v>0</v>
      </c>
      <c r="AH303" s="267">
        <f t="shared" si="242"/>
        <v>0</v>
      </c>
      <c r="AI303" s="267">
        <f t="shared" si="271"/>
        <v>0</v>
      </c>
      <c r="AJ303" s="268">
        <f t="shared" si="272"/>
        <v>0</v>
      </c>
      <c r="AK303" s="60"/>
      <c r="AL303" s="266">
        <f t="shared" si="291"/>
        <v>0</v>
      </c>
      <c r="AM303" s="267">
        <f t="shared" si="273"/>
        <v>0</v>
      </c>
      <c r="AN303" s="267">
        <f t="shared" si="274"/>
        <v>0</v>
      </c>
      <c r="AO303" s="267">
        <f t="shared" si="275"/>
        <v>0</v>
      </c>
      <c r="AP303" s="268">
        <f t="shared" si="276"/>
        <v>0</v>
      </c>
      <c r="AQ303" s="60"/>
      <c r="AR303" s="266">
        <f t="shared" si="277"/>
        <v>0</v>
      </c>
      <c r="AS303" s="60"/>
      <c r="AT303" s="269">
        <f t="shared" si="243"/>
        <v>0</v>
      </c>
      <c r="AU303" s="269">
        <f t="shared" si="244"/>
        <v>0</v>
      </c>
      <c r="AV303" s="269">
        <f t="shared" si="245"/>
        <v>0</v>
      </c>
      <c r="AW303" s="270">
        <f t="shared" si="246"/>
        <v>0</v>
      </c>
      <c r="AX303" s="270">
        <f t="shared" si="247"/>
        <v>0</v>
      </c>
      <c r="AY303" s="270">
        <f t="shared" si="248"/>
        <v>0</v>
      </c>
      <c r="AZ303" s="269">
        <f t="shared" si="249"/>
        <v>0</v>
      </c>
      <c r="BA303" s="269">
        <f t="shared" si="250"/>
        <v>0</v>
      </c>
      <c r="BB303" s="269">
        <f t="shared" si="251"/>
        <v>0</v>
      </c>
      <c r="BC303" s="270">
        <f t="shared" si="252"/>
        <v>0</v>
      </c>
      <c r="BD303" s="270">
        <f t="shared" si="253"/>
        <v>0</v>
      </c>
      <c r="BE303" s="270">
        <f t="shared" si="254"/>
        <v>0</v>
      </c>
      <c r="BF303" s="269">
        <f t="shared" si="278"/>
        <v>0</v>
      </c>
      <c r="BG303" s="269">
        <f t="shared" si="279"/>
        <v>0</v>
      </c>
      <c r="BH303" s="269">
        <f t="shared" si="280"/>
        <v>0</v>
      </c>
      <c r="BI303" s="269">
        <f t="shared" si="281"/>
        <v>0</v>
      </c>
      <c r="BJ303" s="269">
        <f t="shared" si="282"/>
        <v>0</v>
      </c>
      <c r="BK303" s="60"/>
      <c r="BL303" s="269">
        <f t="shared" si="255"/>
        <v>0</v>
      </c>
      <c r="BM303" s="269">
        <f t="shared" si="256"/>
        <v>0</v>
      </c>
      <c r="BN303" s="269">
        <f t="shared" si="257"/>
        <v>0</v>
      </c>
      <c r="BO303" s="270">
        <f t="shared" si="258"/>
        <v>0</v>
      </c>
      <c r="BP303" s="270">
        <f t="shared" si="259"/>
        <v>0</v>
      </c>
      <c r="BQ303" s="270">
        <f t="shared" si="260"/>
        <v>0</v>
      </c>
      <c r="BR303" s="269">
        <f t="shared" si="261"/>
        <v>0</v>
      </c>
      <c r="BS303" s="269">
        <f t="shared" si="262"/>
        <v>0</v>
      </c>
      <c r="BT303" s="269">
        <f t="shared" si="263"/>
        <v>0</v>
      </c>
      <c r="BU303" s="270">
        <f t="shared" si="264"/>
        <v>0</v>
      </c>
      <c r="BV303" s="270">
        <f t="shared" si="265"/>
        <v>0</v>
      </c>
      <c r="BW303" s="270">
        <f t="shared" si="266"/>
        <v>0</v>
      </c>
      <c r="BX303" s="269">
        <f t="shared" si="283"/>
        <v>0</v>
      </c>
      <c r="BY303" s="269">
        <f t="shared" si="284"/>
        <v>0</v>
      </c>
      <c r="BZ303" s="269">
        <f t="shared" si="285"/>
        <v>0</v>
      </c>
      <c r="CA303" s="269">
        <f t="shared" si="286"/>
        <v>0</v>
      </c>
      <c r="CB303" s="269">
        <f t="shared" si="287"/>
        <v>0</v>
      </c>
      <c r="CC303" s="60"/>
      <c r="CD303" s="271">
        <f t="shared" si="288"/>
        <v>0</v>
      </c>
      <c r="CE303" s="272">
        <f t="shared" si="289"/>
        <v>0</v>
      </c>
      <c r="CF303" s="273">
        <f t="shared" si="290"/>
        <v>0</v>
      </c>
    </row>
    <row r="304" spans="1:84" s="153" customFormat="1" x14ac:dyDescent="0.2">
      <c r="A304" s="249"/>
      <c r="B304" s="183"/>
      <c r="C304" s="182"/>
      <c r="D304" s="184"/>
      <c r="E304" s="257" t="str">
        <f>IF(D304="","",(VLOOKUP(O304,Parametre!$A$15:$B$21,2)))</f>
        <v/>
      </c>
      <c r="F304" s="197"/>
      <c r="G304" s="198"/>
      <c r="H304" s="199"/>
      <c r="I304" s="199"/>
      <c r="J304" s="198"/>
      <c r="K304" s="200"/>
      <c r="L304" s="251"/>
      <c r="M304" s="157"/>
      <c r="N304" s="60"/>
      <c r="O304" s="258" t="str">
        <f t="shared" si="238"/>
        <v/>
      </c>
      <c r="P304" s="259">
        <f t="shared" si="267"/>
        <v>0</v>
      </c>
      <c r="Q304" s="259">
        <f t="shared" si="268"/>
        <v>0</v>
      </c>
      <c r="R304" s="60"/>
      <c r="S304" s="260">
        <f t="shared" si="239"/>
        <v>0</v>
      </c>
      <c r="T304" s="261"/>
      <c r="U304" s="262">
        <f t="shared" si="240"/>
        <v>0</v>
      </c>
      <c r="V304" s="262">
        <f t="shared" si="241"/>
        <v>0</v>
      </c>
      <c r="W304" s="60"/>
      <c r="X304" s="263">
        <f t="shared" si="292"/>
        <v>0</v>
      </c>
      <c r="Y304" s="264">
        <f t="shared" si="293"/>
        <v>0</v>
      </c>
      <c r="Z304" s="265"/>
      <c r="AA304" s="263">
        <f t="shared" si="294"/>
        <v>0</v>
      </c>
      <c r="AB304" s="264">
        <f t="shared" si="295"/>
        <v>0</v>
      </c>
      <c r="AC304" s="60"/>
      <c r="AD304" s="60" t="str">
        <f>IF(A304="","",(VLOOKUP(O304,Parametre!$E$2:$F$8,2)))</f>
        <v/>
      </c>
      <c r="AE304" s="60"/>
      <c r="AF304" s="266">
        <f t="shared" si="269"/>
        <v>0</v>
      </c>
      <c r="AG304" s="267">
        <f t="shared" si="270"/>
        <v>0</v>
      </c>
      <c r="AH304" s="267">
        <f t="shared" si="242"/>
        <v>0</v>
      </c>
      <c r="AI304" s="267">
        <f t="shared" si="271"/>
        <v>0</v>
      </c>
      <c r="AJ304" s="268">
        <f t="shared" si="272"/>
        <v>0</v>
      </c>
      <c r="AK304" s="60"/>
      <c r="AL304" s="266">
        <f t="shared" si="291"/>
        <v>0</v>
      </c>
      <c r="AM304" s="267">
        <f t="shared" si="273"/>
        <v>0</v>
      </c>
      <c r="AN304" s="267">
        <f t="shared" si="274"/>
        <v>0</v>
      </c>
      <c r="AO304" s="267">
        <f t="shared" si="275"/>
        <v>0</v>
      </c>
      <c r="AP304" s="268">
        <f t="shared" si="276"/>
        <v>0</v>
      </c>
      <c r="AQ304" s="60"/>
      <c r="AR304" s="266">
        <f t="shared" si="277"/>
        <v>0</v>
      </c>
      <c r="AS304" s="60"/>
      <c r="AT304" s="269">
        <f t="shared" si="243"/>
        <v>0</v>
      </c>
      <c r="AU304" s="269">
        <f t="shared" si="244"/>
        <v>0</v>
      </c>
      <c r="AV304" s="269">
        <f t="shared" si="245"/>
        <v>0</v>
      </c>
      <c r="AW304" s="270">
        <f t="shared" si="246"/>
        <v>0</v>
      </c>
      <c r="AX304" s="270">
        <f t="shared" si="247"/>
        <v>0</v>
      </c>
      <c r="AY304" s="270">
        <f t="shared" si="248"/>
        <v>0</v>
      </c>
      <c r="AZ304" s="269">
        <f t="shared" si="249"/>
        <v>0</v>
      </c>
      <c r="BA304" s="269">
        <f t="shared" si="250"/>
        <v>0</v>
      </c>
      <c r="BB304" s="269">
        <f t="shared" si="251"/>
        <v>0</v>
      </c>
      <c r="BC304" s="270">
        <f t="shared" si="252"/>
        <v>0</v>
      </c>
      <c r="BD304" s="270">
        <f t="shared" si="253"/>
        <v>0</v>
      </c>
      <c r="BE304" s="270">
        <f t="shared" si="254"/>
        <v>0</v>
      </c>
      <c r="BF304" s="269">
        <f t="shared" si="278"/>
        <v>0</v>
      </c>
      <c r="BG304" s="269">
        <f t="shared" si="279"/>
        <v>0</v>
      </c>
      <c r="BH304" s="269">
        <f t="shared" si="280"/>
        <v>0</v>
      </c>
      <c r="BI304" s="269">
        <f t="shared" si="281"/>
        <v>0</v>
      </c>
      <c r="BJ304" s="269">
        <f t="shared" si="282"/>
        <v>0</v>
      </c>
      <c r="BK304" s="60"/>
      <c r="BL304" s="269">
        <f t="shared" si="255"/>
        <v>0</v>
      </c>
      <c r="BM304" s="269">
        <f t="shared" si="256"/>
        <v>0</v>
      </c>
      <c r="BN304" s="269">
        <f t="shared" si="257"/>
        <v>0</v>
      </c>
      <c r="BO304" s="270">
        <f t="shared" si="258"/>
        <v>0</v>
      </c>
      <c r="BP304" s="270">
        <f t="shared" si="259"/>
        <v>0</v>
      </c>
      <c r="BQ304" s="270">
        <f t="shared" si="260"/>
        <v>0</v>
      </c>
      <c r="BR304" s="269">
        <f t="shared" si="261"/>
        <v>0</v>
      </c>
      <c r="BS304" s="269">
        <f t="shared" si="262"/>
        <v>0</v>
      </c>
      <c r="BT304" s="269">
        <f t="shared" si="263"/>
        <v>0</v>
      </c>
      <c r="BU304" s="270">
        <f t="shared" si="264"/>
        <v>0</v>
      </c>
      <c r="BV304" s="270">
        <f t="shared" si="265"/>
        <v>0</v>
      </c>
      <c r="BW304" s="270">
        <f t="shared" si="266"/>
        <v>0</v>
      </c>
      <c r="BX304" s="269">
        <f t="shared" si="283"/>
        <v>0</v>
      </c>
      <c r="BY304" s="269">
        <f t="shared" si="284"/>
        <v>0</v>
      </c>
      <c r="BZ304" s="269">
        <f t="shared" si="285"/>
        <v>0</v>
      </c>
      <c r="CA304" s="269">
        <f t="shared" si="286"/>
        <v>0</v>
      </c>
      <c r="CB304" s="269">
        <f t="shared" si="287"/>
        <v>0</v>
      </c>
      <c r="CC304" s="60"/>
      <c r="CD304" s="271">
        <f t="shared" si="288"/>
        <v>0</v>
      </c>
      <c r="CE304" s="272">
        <f t="shared" si="289"/>
        <v>0</v>
      </c>
      <c r="CF304" s="273">
        <f t="shared" si="290"/>
        <v>0</v>
      </c>
    </row>
    <row r="305" spans="1:84" s="153" customFormat="1" x14ac:dyDescent="0.2">
      <c r="A305" s="249"/>
      <c r="B305" s="183"/>
      <c r="C305" s="182"/>
      <c r="D305" s="184"/>
      <c r="E305" s="257" t="str">
        <f>IF(D305="","",(VLOOKUP(O305,Parametre!$A$15:$B$21,2)))</f>
        <v/>
      </c>
      <c r="F305" s="197"/>
      <c r="G305" s="198"/>
      <c r="H305" s="199"/>
      <c r="I305" s="199"/>
      <c r="J305" s="198"/>
      <c r="K305" s="200"/>
      <c r="L305" s="251"/>
      <c r="M305" s="157"/>
      <c r="N305" s="60"/>
      <c r="O305" s="258" t="str">
        <f t="shared" si="238"/>
        <v/>
      </c>
      <c r="P305" s="259">
        <f t="shared" si="267"/>
        <v>0</v>
      </c>
      <c r="Q305" s="259">
        <f t="shared" si="268"/>
        <v>0</v>
      </c>
      <c r="R305" s="60"/>
      <c r="S305" s="260">
        <f t="shared" si="239"/>
        <v>0</v>
      </c>
      <c r="T305" s="261"/>
      <c r="U305" s="262">
        <f t="shared" si="240"/>
        <v>0</v>
      </c>
      <c r="V305" s="262">
        <f t="shared" si="241"/>
        <v>0</v>
      </c>
      <c r="W305" s="60"/>
      <c r="X305" s="263">
        <f t="shared" si="292"/>
        <v>0</v>
      </c>
      <c r="Y305" s="264">
        <f t="shared" si="293"/>
        <v>0</v>
      </c>
      <c r="Z305" s="265"/>
      <c r="AA305" s="263">
        <f t="shared" si="294"/>
        <v>0</v>
      </c>
      <c r="AB305" s="264">
        <f t="shared" si="295"/>
        <v>0</v>
      </c>
      <c r="AC305" s="60"/>
      <c r="AD305" s="60" t="str">
        <f>IF(A305="","",(VLOOKUP(O305,Parametre!$E$2:$F$8,2)))</f>
        <v/>
      </c>
      <c r="AE305" s="60"/>
      <c r="AF305" s="266">
        <f t="shared" si="269"/>
        <v>0</v>
      </c>
      <c r="AG305" s="267">
        <f t="shared" si="270"/>
        <v>0</v>
      </c>
      <c r="AH305" s="267">
        <f t="shared" si="242"/>
        <v>0</v>
      </c>
      <c r="AI305" s="267">
        <f t="shared" si="271"/>
        <v>0</v>
      </c>
      <c r="AJ305" s="268">
        <f t="shared" si="272"/>
        <v>0</v>
      </c>
      <c r="AK305" s="60"/>
      <c r="AL305" s="266">
        <f t="shared" si="291"/>
        <v>0</v>
      </c>
      <c r="AM305" s="267">
        <f t="shared" si="273"/>
        <v>0</v>
      </c>
      <c r="AN305" s="267">
        <f t="shared" si="274"/>
        <v>0</v>
      </c>
      <c r="AO305" s="267">
        <f t="shared" si="275"/>
        <v>0</v>
      </c>
      <c r="AP305" s="268">
        <f t="shared" si="276"/>
        <v>0</v>
      </c>
      <c r="AQ305" s="60"/>
      <c r="AR305" s="266">
        <f t="shared" si="277"/>
        <v>0</v>
      </c>
      <c r="AS305" s="60"/>
      <c r="AT305" s="269">
        <f t="shared" si="243"/>
        <v>0</v>
      </c>
      <c r="AU305" s="269">
        <f t="shared" si="244"/>
        <v>0</v>
      </c>
      <c r="AV305" s="269">
        <f t="shared" si="245"/>
        <v>0</v>
      </c>
      <c r="AW305" s="270">
        <f t="shared" si="246"/>
        <v>0</v>
      </c>
      <c r="AX305" s="270">
        <f t="shared" si="247"/>
        <v>0</v>
      </c>
      <c r="AY305" s="270">
        <f t="shared" si="248"/>
        <v>0</v>
      </c>
      <c r="AZ305" s="269">
        <f t="shared" si="249"/>
        <v>0</v>
      </c>
      <c r="BA305" s="269">
        <f t="shared" si="250"/>
        <v>0</v>
      </c>
      <c r="BB305" s="269">
        <f t="shared" si="251"/>
        <v>0</v>
      </c>
      <c r="BC305" s="270">
        <f t="shared" si="252"/>
        <v>0</v>
      </c>
      <c r="BD305" s="270">
        <f t="shared" si="253"/>
        <v>0</v>
      </c>
      <c r="BE305" s="270">
        <f t="shared" si="254"/>
        <v>0</v>
      </c>
      <c r="BF305" s="269">
        <f t="shared" si="278"/>
        <v>0</v>
      </c>
      <c r="BG305" s="269">
        <f t="shared" si="279"/>
        <v>0</v>
      </c>
      <c r="BH305" s="269">
        <f t="shared" si="280"/>
        <v>0</v>
      </c>
      <c r="BI305" s="269">
        <f t="shared" si="281"/>
        <v>0</v>
      </c>
      <c r="BJ305" s="269">
        <f t="shared" si="282"/>
        <v>0</v>
      </c>
      <c r="BK305" s="60"/>
      <c r="BL305" s="269">
        <f t="shared" si="255"/>
        <v>0</v>
      </c>
      <c r="BM305" s="269">
        <f t="shared" si="256"/>
        <v>0</v>
      </c>
      <c r="BN305" s="269">
        <f t="shared" si="257"/>
        <v>0</v>
      </c>
      <c r="BO305" s="270">
        <f t="shared" si="258"/>
        <v>0</v>
      </c>
      <c r="BP305" s="270">
        <f t="shared" si="259"/>
        <v>0</v>
      </c>
      <c r="BQ305" s="270">
        <f t="shared" si="260"/>
        <v>0</v>
      </c>
      <c r="BR305" s="269">
        <f t="shared" si="261"/>
        <v>0</v>
      </c>
      <c r="BS305" s="269">
        <f t="shared" si="262"/>
        <v>0</v>
      </c>
      <c r="BT305" s="269">
        <f t="shared" si="263"/>
        <v>0</v>
      </c>
      <c r="BU305" s="270">
        <f t="shared" si="264"/>
        <v>0</v>
      </c>
      <c r="BV305" s="270">
        <f t="shared" si="265"/>
        <v>0</v>
      </c>
      <c r="BW305" s="270">
        <f t="shared" si="266"/>
        <v>0</v>
      </c>
      <c r="BX305" s="269">
        <f t="shared" si="283"/>
        <v>0</v>
      </c>
      <c r="BY305" s="269">
        <f t="shared" si="284"/>
        <v>0</v>
      </c>
      <c r="BZ305" s="269">
        <f t="shared" si="285"/>
        <v>0</v>
      </c>
      <c r="CA305" s="269">
        <f t="shared" si="286"/>
        <v>0</v>
      </c>
      <c r="CB305" s="269">
        <f t="shared" si="287"/>
        <v>0</v>
      </c>
      <c r="CC305" s="60"/>
      <c r="CD305" s="271">
        <f t="shared" si="288"/>
        <v>0</v>
      </c>
      <c r="CE305" s="272">
        <f t="shared" si="289"/>
        <v>0</v>
      </c>
      <c r="CF305" s="273">
        <f t="shared" si="290"/>
        <v>0</v>
      </c>
    </row>
    <row r="306" spans="1:84" s="153" customFormat="1" x14ac:dyDescent="0.2">
      <c r="A306" s="249"/>
      <c r="B306" s="183"/>
      <c r="C306" s="182"/>
      <c r="D306" s="184"/>
      <c r="E306" s="257" t="str">
        <f>IF(D306="","",(VLOOKUP(O306,Parametre!$A$15:$B$21,2)))</f>
        <v/>
      </c>
      <c r="F306" s="197"/>
      <c r="G306" s="198"/>
      <c r="H306" s="199"/>
      <c r="I306" s="199"/>
      <c r="J306" s="198"/>
      <c r="K306" s="200"/>
      <c r="L306" s="251"/>
      <c r="M306" s="157"/>
      <c r="N306" s="60"/>
      <c r="O306" s="258" t="str">
        <f t="shared" si="238"/>
        <v/>
      </c>
      <c r="P306" s="259">
        <f t="shared" si="267"/>
        <v>0</v>
      </c>
      <c r="Q306" s="259">
        <f t="shared" si="268"/>
        <v>0</v>
      </c>
      <c r="R306" s="60"/>
      <c r="S306" s="260">
        <f t="shared" si="239"/>
        <v>0</v>
      </c>
      <c r="T306" s="261"/>
      <c r="U306" s="262">
        <f t="shared" si="240"/>
        <v>0</v>
      </c>
      <c r="V306" s="262">
        <f t="shared" si="241"/>
        <v>0</v>
      </c>
      <c r="W306" s="60"/>
      <c r="X306" s="263">
        <f t="shared" si="292"/>
        <v>0</v>
      </c>
      <c r="Y306" s="264">
        <f t="shared" si="293"/>
        <v>0</v>
      </c>
      <c r="Z306" s="265"/>
      <c r="AA306" s="263">
        <f t="shared" si="294"/>
        <v>0</v>
      </c>
      <c r="AB306" s="264">
        <f t="shared" si="295"/>
        <v>0</v>
      </c>
      <c r="AC306" s="60"/>
      <c r="AD306" s="60" t="str">
        <f>IF(A306="","",(VLOOKUP(O306,Parametre!$E$2:$F$8,2)))</f>
        <v/>
      </c>
      <c r="AE306" s="60"/>
      <c r="AF306" s="266">
        <f t="shared" si="269"/>
        <v>0</v>
      </c>
      <c r="AG306" s="267">
        <f t="shared" si="270"/>
        <v>0</v>
      </c>
      <c r="AH306" s="267">
        <f t="shared" si="242"/>
        <v>0</v>
      </c>
      <c r="AI306" s="267">
        <f t="shared" si="271"/>
        <v>0</v>
      </c>
      <c r="AJ306" s="268">
        <f t="shared" si="272"/>
        <v>0</v>
      </c>
      <c r="AK306" s="60"/>
      <c r="AL306" s="266">
        <f t="shared" si="291"/>
        <v>0</v>
      </c>
      <c r="AM306" s="267">
        <f t="shared" si="273"/>
        <v>0</v>
      </c>
      <c r="AN306" s="267">
        <f t="shared" si="274"/>
        <v>0</v>
      </c>
      <c r="AO306" s="267">
        <f t="shared" si="275"/>
        <v>0</v>
      </c>
      <c r="AP306" s="268">
        <f t="shared" si="276"/>
        <v>0</v>
      </c>
      <c r="AQ306" s="60"/>
      <c r="AR306" s="266">
        <f t="shared" si="277"/>
        <v>0</v>
      </c>
      <c r="AS306" s="60"/>
      <c r="AT306" s="269">
        <f t="shared" si="243"/>
        <v>0</v>
      </c>
      <c r="AU306" s="269">
        <f t="shared" si="244"/>
        <v>0</v>
      </c>
      <c r="AV306" s="269">
        <f t="shared" si="245"/>
        <v>0</v>
      </c>
      <c r="AW306" s="270">
        <f t="shared" si="246"/>
        <v>0</v>
      </c>
      <c r="AX306" s="270">
        <f t="shared" si="247"/>
        <v>0</v>
      </c>
      <c r="AY306" s="270">
        <f t="shared" si="248"/>
        <v>0</v>
      </c>
      <c r="AZ306" s="269">
        <f t="shared" si="249"/>
        <v>0</v>
      </c>
      <c r="BA306" s="269">
        <f t="shared" si="250"/>
        <v>0</v>
      </c>
      <c r="BB306" s="269">
        <f t="shared" si="251"/>
        <v>0</v>
      </c>
      <c r="BC306" s="270">
        <f t="shared" si="252"/>
        <v>0</v>
      </c>
      <c r="BD306" s="270">
        <f t="shared" si="253"/>
        <v>0</v>
      </c>
      <c r="BE306" s="270">
        <f t="shared" si="254"/>
        <v>0</v>
      </c>
      <c r="BF306" s="269">
        <f t="shared" si="278"/>
        <v>0</v>
      </c>
      <c r="BG306" s="269">
        <f t="shared" si="279"/>
        <v>0</v>
      </c>
      <c r="BH306" s="269">
        <f t="shared" si="280"/>
        <v>0</v>
      </c>
      <c r="BI306" s="269">
        <f t="shared" si="281"/>
        <v>0</v>
      </c>
      <c r="BJ306" s="269">
        <f t="shared" si="282"/>
        <v>0</v>
      </c>
      <c r="BK306" s="60"/>
      <c r="BL306" s="269">
        <f t="shared" si="255"/>
        <v>0</v>
      </c>
      <c r="BM306" s="269">
        <f t="shared" si="256"/>
        <v>0</v>
      </c>
      <c r="BN306" s="269">
        <f t="shared" si="257"/>
        <v>0</v>
      </c>
      <c r="BO306" s="270">
        <f t="shared" si="258"/>
        <v>0</v>
      </c>
      <c r="BP306" s="270">
        <f t="shared" si="259"/>
        <v>0</v>
      </c>
      <c r="BQ306" s="270">
        <f t="shared" si="260"/>
        <v>0</v>
      </c>
      <c r="BR306" s="269">
        <f t="shared" si="261"/>
        <v>0</v>
      </c>
      <c r="BS306" s="269">
        <f t="shared" si="262"/>
        <v>0</v>
      </c>
      <c r="BT306" s="269">
        <f t="shared" si="263"/>
        <v>0</v>
      </c>
      <c r="BU306" s="270">
        <f t="shared" si="264"/>
        <v>0</v>
      </c>
      <c r="BV306" s="270">
        <f t="shared" si="265"/>
        <v>0</v>
      </c>
      <c r="BW306" s="270">
        <f t="shared" si="266"/>
        <v>0</v>
      </c>
      <c r="BX306" s="269">
        <f t="shared" si="283"/>
        <v>0</v>
      </c>
      <c r="BY306" s="269">
        <f t="shared" si="284"/>
        <v>0</v>
      </c>
      <c r="BZ306" s="269">
        <f t="shared" si="285"/>
        <v>0</v>
      </c>
      <c r="CA306" s="269">
        <f t="shared" si="286"/>
        <v>0</v>
      </c>
      <c r="CB306" s="269">
        <f t="shared" si="287"/>
        <v>0</v>
      </c>
      <c r="CC306" s="60"/>
      <c r="CD306" s="271">
        <f t="shared" si="288"/>
        <v>0</v>
      </c>
      <c r="CE306" s="272">
        <f t="shared" si="289"/>
        <v>0</v>
      </c>
      <c r="CF306" s="273">
        <f t="shared" si="290"/>
        <v>0</v>
      </c>
    </row>
    <row r="307" spans="1:84" s="153" customFormat="1" x14ac:dyDescent="0.2">
      <c r="A307" s="249"/>
      <c r="B307" s="183"/>
      <c r="C307" s="182"/>
      <c r="D307" s="184"/>
      <c r="E307" s="257" t="str">
        <f>IF(D307="","",(VLOOKUP(O307,Parametre!$A$15:$B$21,2)))</f>
        <v/>
      </c>
      <c r="F307" s="197"/>
      <c r="G307" s="198"/>
      <c r="H307" s="199"/>
      <c r="I307" s="199"/>
      <c r="J307" s="198"/>
      <c r="K307" s="200"/>
      <c r="L307" s="251"/>
      <c r="M307" s="157"/>
      <c r="N307" s="60"/>
      <c r="O307" s="258" t="str">
        <f t="shared" si="238"/>
        <v/>
      </c>
      <c r="P307" s="259">
        <f t="shared" si="267"/>
        <v>0</v>
      </c>
      <c r="Q307" s="259">
        <f t="shared" si="268"/>
        <v>0</v>
      </c>
      <c r="R307" s="60"/>
      <c r="S307" s="260">
        <f t="shared" si="239"/>
        <v>0</v>
      </c>
      <c r="T307" s="261"/>
      <c r="U307" s="262">
        <f t="shared" si="240"/>
        <v>0</v>
      </c>
      <c r="V307" s="262">
        <f t="shared" si="241"/>
        <v>0</v>
      </c>
      <c r="W307" s="60"/>
      <c r="X307" s="263">
        <f t="shared" si="292"/>
        <v>0</v>
      </c>
      <c r="Y307" s="264">
        <f t="shared" si="293"/>
        <v>0</v>
      </c>
      <c r="Z307" s="265"/>
      <c r="AA307" s="263">
        <f t="shared" si="294"/>
        <v>0</v>
      </c>
      <c r="AB307" s="264">
        <f t="shared" si="295"/>
        <v>0</v>
      </c>
      <c r="AC307" s="60"/>
      <c r="AD307" s="60" t="str">
        <f>IF(A307="","",(VLOOKUP(O307,Parametre!$E$2:$F$8,2)))</f>
        <v/>
      </c>
      <c r="AE307" s="60"/>
      <c r="AF307" s="266">
        <f t="shared" si="269"/>
        <v>0</v>
      </c>
      <c r="AG307" s="267">
        <f t="shared" si="270"/>
        <v>0</v>
      </c>
      <c r="AH307" s="267">
        <f t="shared" si="242"/>
        <v>0</v>
      </c>
      <c r="AI307" s="267">
        <f t="shared" si="271"/>
        <v>0</v>
      </c>
      <c r="AJ307" s="268">
        <f t="shared" si="272"/>
        <v>0</v>
      </c>
      <c r="AK307" s="60"/>
      <c r="AL307" s="266">
        <f t="shared" si="291"/>
        <v>0</v>
      </c>
      <c r="AM307" s="267">
        <f t="shared" si="273"/>
        <v>0</v>
      </c>
      <c r="AN307" s="267">
        <f t="shared" si="274"/>
        <v>0</v>
      </c>
      <c r="AO307" s="267">
        <f t="shared" si="275"/>
        <v>0</v>
      </c>
      <c r="AP307" s="268">
        <f t="shared" si="276"/>
        <v>0</v>
      </c>
      <c r="AQ307" s="60"/>
      <c r="AR307" s="266">
        <f t="shared" si="277"/>
        <v>0</v>
      </c>
      <c r="AS307" s="60"/>
      <c r="AT307" s="269">
        <f t="shared" si="243"/>
        <v>0</v>
      </c>
      <c r="AU307" s="269">
        <f t="shared" si="244"/>
        <v>0</v>
      </c>
      <c r="AV307" s="269">
        <f t="shared" si="245"/>
        <v>0</v>
      </c>
      <c r="AW307" s="270">
        <f t="shared" si="246"/>
        <v>0</v>
      </c>
      <c r="AX307" s="270">
        <f t="shared" si="247"/>
        <v>0</v>
      </c>
      <c r="AY307" s="270">
        <f t="shared" si="248"/>
        <v>0</v>
      </c>
      <c r="AZ307" s="269">
        <f t="shared" si="249"/>
        <v>0</v>
      </c>
      <c r="BA307" s="269">
        <f t="shared" si="250"/>
        <v>0</v>
      </c>
      <c r="BB307" s="269">
        <f t="shared" si="251"/>
        <v>0</v>
      </c>
      <c r="BC307" s="270">
        <f t="shared" si="252"/>
        <v>0</v>
      </c>
      <c r="BD307" s="270">
        <f t="shared" si="253"/>
        <v>0</v>
      </c>
      <c r="BE307" s="270">
        <f t="shared" si="254"/>
        <v>0</v>
      </c>
      <c r="BF307" s="269">
        <f t="shared" si="278"/>
        <v>0</v>
      </c>
      <c r="BG307" s="269">
        <f t="shared" si="279"/>
        <v>0</v>
      </c>
      <c r="BH307" s="269">
        <f t="shared" si="280"/>
        <v>0</v>
      </c>
      <c r="BI307" s="269">
        <f t="shared" si="281"/>
        <v>0</v>
      </c>
      <c r="BJ307" s="269">
        <f t="shared" si="282"/>
        <v>0</v>
      </c>
      <c r="BK307" s="60"/>
      <c r="BL307" s="269">
        <f t="shared" si="255"/>
        <v>0</v>
      </c>
      <c r="BM307" s="269">
        <f t="shared" si="256"/>
        <v>0</v>
      </c>
      <c r="BN307" s="269">
        <f t="shared" si="257"/>
        <v>0</v>
      </c>
      <c r="BO307" s="270">
        <f t="shared" si="258"/>
        <v>0</v>
      </c>
      <c r="BP307" s="270">
        <f t="shared" si="259"/>
        <v>0</v>
      </c>
      <c r="BQ307" s="270">
        <f t="shared" si="260"/>
        <v>0</v>
      </c>
      <c r="BR307" s="269">
        <f t="shared" si="261"/>
        <v>0</v>
      </c>
      <c r="BS307" s="269">
        <f t="shared" si="262"/>
        <v>0</v>
      </c>
      <c r="BT307" s="269">
        <f t="shared" si="263"/>
        <v>0</v>
      </c>
      <c r="BU307" s="270">
        <f t="shared" si="264"/>
        <v>0</v>
      </c>
      <c r="BV307" s="270">
        <f t="shared" si="265"/>
        <v>0</v>
      </c>
      <c r="BW307" s="270">
        <f t="shared" si="266"/>
        <v>0</v>
      </c>
      <c r="BX307" s="269">
        <f t="shared" si="283"/>
        <v>0</v>
      </c>
      <c r="BY307" s="269">
        <f t="shared" si="284"/>
        <v>0</v>
      </c>
      <c r="BZ307" s="269">
        <f t="shared" si="285"/>
        <v>0</v>
      </c>
      <c r="CA307" s="269">
        <f t="shared" si="286"/>
        <v>0</v>
      </c>
      <c r="CB307" s="269">
        <f t="shared" si="287"/>
        <v>0</v>
      </c>
      <c r="CC307" s="60"/>
      <c r="CD307" s="271">
        <f t="shared" si="288"/>
        <v>0</v>
      </c>
      <c r="CE307" s="272">
        <f t="shared" si="289"/>
        <v>0</v>
      </c>
      <c r="CF307" s="273">
        <f t="shared" si="290"/>
        <v>0</v>
      </c>
    </row>
    <row r="308" spans="1:84" s="153" customFormat="1" x14ac:dyDescent="0.2">
      <c r="A308" s="249"/>
      <c r="B308" s="183"/>
      <c r="C308" s="182"/>
      <c r="D308" s="184"/>
      <c r="E308" s="257" t="str">
        <f>IF(D308="","",(VLOOKUP(O308,Parametre!$A$15:$B$21,2)))</f>
        <v/>
      </c>
      <c r="F308" s="197"/>
      <c r="G308" s="198"/>
      <c r="H308" s="199"/>
      <c r="I308" s="199"/>
      <c r="J308" s="198"/>
      <c r="K308" s="200"/>
      <c r="L308" s="251"/>
      <c r="M308" s="157"/>
      <c r="N308" s="60"/>
      <c r="O308" s="258" t="str">
        <f t="shared" si="238"/>
        <v/>
      </c>
      <c r="P308" s="259">
        <f t="shared" si="267"/>
        <v>0</v>
      </c>
      <c r="Q308" s="259">
        <f t="shared" si="268"/>
        <v>0</v>
      </c>
      <c r="R308" s="60"/>
      <c r="S308" s="260">
        <f t="shared" si="239"/>
        <v>0</v>
      </c>
      <c r="T308" s="261"/>
      <c r="U308" s="262">
        <f t="shared" si="240"/>
        <v>0</v>
      </c>
      <c r="V308" s="262">
        <f t="shared" si="241"/>
        <v>0</v>
      </c>
      <c r="W308" s="60"/>
      <c r="X308" s="263">
        <f t="shared" si="292"/>
        <v>0</v>
      </c>
      <c r="Y308" s="264">
        <f t="shared" si="293"/>
        <v>0</v>
      </c>
      <c r="Z308" s="265"/>
      <c r="AA308" s="263">
        <f t="shared" si="294"/>
        <v>0</v>
      </c>
      <c r="AB308" s="264">
        <f t="shared" si="295"/>
        <v>0</v>
      </c>
      <c r="AC308" s="60"/>
      <c r="AD308" s="60" t="str">
        <f>IF(A308="","",(VLOOKUP(O308,Parametre!$E$2:$F$8,2)))</f>
        <v/>
      </c>
      <c r="AE308" s="60"/>
      <c r="AF308" s="266">
        <f t="shared" si="269"/>
        <v>0</v>
      </c>
      <c r="AG308" s="267">
        <f t="shared" si="270"/>
        <v>0</v>
      </c>
      <c r="AH308" s="267">
        <f t="shared" si="242"/>
        <v>0</v>
      </c>
      <c r="AI308" s="267">
        <f t="shared" si="271"/>
        <v>0</v>
      </c>
      <c r="AJ308" s="268">
        <f t="shared" si="272"/>
        <v>0</v>
      </c>
      <c r="AK308" s="60"/>
      <c r="AL308" s="266">
        <f t="shared" si="291"/>
        <v>0</v>
      </c>
      <c r="AM308" s="267">
        <f t="shared" si="273"/>
        <v>0</v>
      </c>
      <c r="AN308" s="267">
        <f t="shared" si="274"/>
        <v>0</v>
      </c>
      <c r="AO308" s="267">
        <f t="shared" si="275"/>
        <v>0</v>
      </c>
      <c r="AP308" s="268">
        <f t="shared" si="276"/>
        <v>0</v>
      </c>
      <c r="AQ308" s="60"/>
      <c r="AR308" s="266">
        <f t="shared" si="277"/>
        <v>0</v>
      </c>
      <c r="AS308" s="60"/>
      <c r="AT308" s="269">
        <f t="shared" si="243"/>
        <v>0</v>
      </c>
      <c r="AU308" s="269">
        <f t="shared" si="244"/>
        <v>0</v>
      </c>
      <c r="AV308" s="269">
        <f t="shared" si="245"/>
        <v>0</v>
      </c>
      <c r="AW308" s="270">
        <f t="shared" si="246"/>
        <v>0</v>
      </c>
      <c r="AX308" s="270">
        <f t="shared" si="247"/>
        <v>0</v>
      </c>
      <c r="AY308" s="270">
        <f t="shared" si="248"/>
        <v>0</v>
      </c>
      <c r="AZ308" s="269">
        <f t="shared" si="249"/>
        <v>0</v>
      </c>
      <c r="BA308" s="269">
        <f t="shared" si="250"/>
        <v>0</v>
      </c>
      <c r="BB308" s="269">
        <f t="shared" si="251"/>
        <v>0</v>
      </c>
      <c r="BC308" s="270">
        <f t="shared" si="252"/>
        <v>0</v>
      </c>
      <c r="BD308" s="270">
        <f t="shared" si="253"/>
        <v>0</v>
      </c>
      <c r="BE308" s="270">
        <f t="shared" si="254"/>
        <v>0</v>
      </c>
      <c r="BF308" s="269">
        <f t="shared" si="278"/>
        <v>0</v>
      </c>
      <c r="BG308" s="269">
        <f t="shared" si="279"/>
        <v>0</v>
      </c>
      <c r="BH308" s="269">
        <f t="shared" si="280"/>
        <v>0</v>
      </c>
      <c r="BI308" s="269">
        <f t="shared" si="281"/>
        <v>0</v>
      </c>
      <c r="BJ308" s="269">
        <f t="shared" si="282"/>
        <v>0</v>
      </c>
      <c r="BK308" s="60"/>
      <c r="BL308" s="269">
        <f t="shared" si="255"/>
        <v>0</v>
      </c>
      <c r="BM308" s="269">
        <f t="shared" si="256"/>
        <v>0</v>
      </c>
      <c r="BN308" s="269">
        <f t="shared" si="257"/>
        <v>0</v>
      </c>
      <c r="BO308" s="270">
        <f t="shared" si="258"/>
        <v>0</v>
      </c>
      <c r="BP308" s="270">
        <f t="shared" si="259"/>
        <v>0</v>
      </c>
      <c r="BQ308" s="270">
        <f t="shared" si="260"/>
        <v>0</v>
      </c>
      <c r="BR308" s="269">
        <f t="shared" si="261"/>
        <v>0</v>
      </c>
      <c r="BS308" s="269">
        <f t="shared" si="262"/>
        <v>0</v>
      </c>
      <c r="BT308" s="269">
        <f t="shared" si="263"/>
        <v>0</v>
      </c>
      <c r="BU308" s="270">
        <f t="shared" si="264"/>
        <v>0</v>
      </c>
      <c r="BV308" s="270">
        <f t="shared" si="265"/>
        <v>0</v>
      </c>
      <c r="BW308" s="270">
        <f t="shared" si="266"/>
        <v>0</v>
      </c>
      <c r="BX308" s="269">
        <f t="shared" si="283"/>
        <v>0</v>
      </c>
      <c r="BY308" s="269">
        <f t="shared" si="284"/>
        <v>0</v>
      </c>
      <c r="BZ308" s="269">
        <f t="shared" si="285"/>
        <v>0</v>
      </c>
      <c r="CA308" s="269">
        <f t="shared" si="286"/>
        <v>0</v>
      </c>
      <c r="CB308" s="269">
        <f t="shared" si="287"/>
        <v>0</v>
      </c>
      <c r="CC308" s="60"/>
      <c r="CD308" s="271">
        <f t="shared" si="288"/>
        <v>0</v>
      </c>
      <c r="CE308" s="272">
        <f t="shared" si="289"/>
        <v>0</v>
      </c>
      <c r="CF308" s="273">
        <f t="shared" si="290"/>
        <v>0</v>
      </c>
    </row>
    <row r="309" spans="1:84" s="153" customFormat="1" x14ac:dyDescent="0.2">
      <c r="A309" s="249"/>
      <c r="B309" s="183"/>
      <c r="C309" s="182"/>
      <c r="D309" s="184"/>
      <c r="E309" s="257" t="str">
        <f>IF(D309="","",(VLOOKUP(O309,Parametre!$A$15:$B$21,2)))</f>
        <v/>
      </c>
      <c r="F309" s="197"/>
      <c r="G309" s="198"/>
      <c r="H309" s="199"/>
      <c r="I309" s="199"/>
      <c r="J309" s="198"/>
      <c r="K309" s="200"/>
      <c r="L309" s="251"/>
      <c r="M309" s="157" t="s">
        <v>56</v>
      </c>
      <c r="N309" s="60"/>
      <c r="O309" s="258" t="str">
        <f t="shared" si="238"/>
        <v/>
      </c>
      <c r="P309" s="259">
        <f t="shared" si="267"/>
        <v>0</v>
      </c>
      <c r="Q309" s="259">
        <f t="shared" si="268"/>
        <v>0</v>
      </c>
      <c r="R309" s="60"/>
      <c r="S309" s="260">
        <f t="shared" si="239"/>
        <v>0</v>
      </c>
      <c r="T309" s="261"/>
      <c r="U309" s="262">
        <f t="shared" si="240"/>
        <v>0</v>
      </c>
      <c r="V309" s="262">
        <f t="shared" si="241"/>
        <v>0</v>
      </c>
      <c r="W309" s="60"/>
      <c r="X309" s="263">
        <f t="shared" si="292"/>
        <v>0</v>
      </c>
      <c r="Y309" s="264">
        <f t="shared" si="293"/>
        <v>0</v>
      </c>
      <c r="Z309" s="265"/>
      <c r="AA309" s="263">
        <f t="shared" si="294"/>
        <v>0</v>
      </c>
      <c r="AB309" s="264">
        <f t="shared" si="295"/>
        <v>0</v>
      </c>
      <c r="AC309" s="60"/>
      <c r="AD309" s="60" t="str">
        <f>IF(A309="","",(VLOOKUP(O309,Parametre!$E$2:$F$8,2)))</f>
        <v/>
      </c>
      <c r="AE309" s="60"/>
      <c r="AF309" s="266">
        <f t="shared" si="269"/>
        <v>0</v>
      </c>
      <c r="AG309" s="267">
        <f t="shared" si="270"/>
        <v>0</v>
      </c>
      <c r="AH309" s="267">
        <f t="shared" si="242"/>
        <v>0</v>
      </c>
      <c r="AI309" s="267">
        <f t="shared" si="271"/>
        <v>0</v>
      </c>
      <c r="AJ309" s="268">
        <f t="shared" si="272"/>
        <v>0</v>
      </c>
      <c r="AK309" s="60"/>
      <c r="AL309" s="266">
        <f t="shared" si="291"/>
        <v>0</v>
      </c>
      <c r="AM309" s="267">
        <f t="shared" si="273"/>
        <v>0</v>
      </c>
      <c r="AN309" s="267">
        <f t="shared" si="274"/>
        <v>0</v>
      </c>
      <c r="AO309" s="267">
        <f t="shared" si="275"/>
        <v>0</v>
      </c>
      <c r="AP309" s="268">
        <f t="shared" si="276"/>
        <v>0</v>
      </c>
      <c r="AQ309" s="60"/>
      <c r="AR309" s="266">
        <f t="shared" si="277"/>
        <v>0</v>
      </c>
      <c r="AS309" s="60"/>
      <c r="AT309" s="269">
        <f t="shared" si="243"/>
        <v>0</v>
      </c>
      <c r="AU309" s="269">
        <f t="shared" si="244"/>
        <v>0</v>
      </c>
      <c r="AV309" s="269">
        <f t="shared" si="245"/>
        <v>0</v>
      </c>
      <c r="AW309" s="270">
        <f t="shared" si="246"/>
        <v>0</v>
      </c>
      <c r="AX309" s="270">
        <f t="shared" si="247"/>
        <v>0</v>
      </c>
      <c r="AY309" s="270">
        <f t="shared" si="248"/>
        <v>0</v>
      </c>
      <c r="AZ309" s="269">
        <f t="shared" si="249"/>
        <v>0</v>
      </c>
      <c r="BA309" s="269">
        <f t="shared" si="250"/>
        <v>0</v>
      </c>
      <c r="BB309" s="269">
        <f t="shared" si="251"/>
        <v>0</v>
      </c>
      <c r="BC309" s="270">
        <f t="shared" si="252"/>
        <v>0</v>
      </c>
      <c r="BD309" s="270">
        <f t="shared" si="253"/>
        <v>0</v>
      </c>
      <c r="BE309" s="270">
        <f t="shared" si="254"/>
        <v>0</v>
      </c>
      <c r="BF309" s="269">
        <f t="shared" si="278"/>
        <v>0</v>
      </c>
      <c r="BG309" s="269">
        <f t="shared" si="279"/>
        <v>0</v>
      </c>
      <c r="BH309" s="269">
        <f t="shared" si="280"/>
        <v>0</v>
      </c>
      <c r="BI309" s="269">
        <f t="shared" si="281"/>
        <v>0</v>
      </c>
      <c r="BJ309" s="269">
        <f t="shared" si="282"/>
        <v>0</v>
      </c>
      <c r="BK309" s="60"/>
      <c r="BL309" s="269">
        <f t="shared" si="255"/>
        <v>0</v>
      </c>
      <c r="BM309" s="269">
        <f t="shared" si="256"/>
        <v>0</v>
      </c>
      <c r="BN309" s="269">
        <f t="shared" si="257"/>
        <v>0</v>
      </c>
      <c r="BO309" s="270">
        <f t="shared" si="258"/>
        <v>0</v>
      </c>
      <c r="BP309" s="270">
        <f t="shared" si="259"/>
        <v>0</v>
      </c>
      <c r="BQ309" s="270">
        <f t="shared" si="260"/>
        <v>0</v>
      </c>
      <c r="BR309" s="269">
        <f t="shared" si="261"/>
        <v>0</v>
      </c>
      <c r="BS309" s="269">
        <f t="shared" si="262"/>
        <v>0</v>
      </c>
      <c r="BT309" s="269">
        <f t="shared" si="263"/>
        <v>0</v>
      </c>
      <c r="BU309" s="270">
        <f t="shared" si="264"/>
        <v>0</v>
      </c>
      <c r="BV309" s="270">
        <f t="shared" si="265"/>
        <v>0</v>
      </c>
      <c r="BW309" s="270">
        <f t="shared" si="266"/>
        <v>0</v>
      </c>
      <c r="BX309" s="269">
        <f t="shared" si="283"/>
        <v>0</v>
      </c>
      <c r="BY309" s="269">
        <f t="shared" si="284"/>
        <v>0</v>
      </c>
      <c r="BZ309" s="269">
        <f t="shared" si="285"/>
        <v>0</v>
      </c>
      <c r="CA309" s="269">
        <f t="shared" si="286"/>
        <v>0</v>
      </c>
      <c r="CB309" s="269">
        <f t="shared" si="287"/>
        <v>0</v>
      </c>
      <c r="CC309" s="60"/>
      <c r="CD309" s="271">
        <f t="shared" si="288"/>
        <v>0</v>
      </c>
      <c r="CE309" s="272">
        <f t="shared" si="289"/>
        <v>0</v>
      </c>
      <c r="CF309" s="273">
        <f t="shared" si="290"/>
        <v>0</v>
      </c>
    </row>
    <row r="310" spans="1:84" s="153" customFormat="1" x14ac:dyDescent="0.2">
      <c r="A310" s="249"/>
      <c r="B310" s="183"/>
      <c r="C310" s="182"/>
      <c r="D310" s="184"/>
      <c r="E310" s="257" t="str">
        <f>IF(D310="","",(VLOOKUP(O310,Parametre!$A$15:$B$21,2)))</f>
        <v/>
      </c>
      <c r="F310" s="197"/>
      <c r="G310" s="198"/>
      <c r="H310" s="199"/>
      <c r="I310" s="199"/>
      <c r="J310" s="198"/>
      <c r="K310" s="200"/>
      <c r="L310" s="251"/>
      <c r="M310" s="157" t="s">
        <v>57</v>
      </c>
      <c r="N310" s="60"/>
      <c r="O310" s="258" t="str">
        <f t="shared" si="238"/>
        <v/>
      </c>
      <c r="P310" s="259">
        <f t="shared" si="267"/>
        <v>0</v>
      </c>
      <c r="Q310" s="259">
        <f t="shared" si="268"/>
        <v>0</v>
      </c>
      <c r="R310" s="60"/>
      <c r="S310" s="260">
        <f t="shared" si="239"/>
        <v>0</v>
      </c>
      <c r="T310" s="261"/>
      <c r="U310" s="262">
        <f t="shared" si="240"/>
        <v>0</v>
      </c>
      <c r="V310" s="262">
        <f t="shared" si="241"/>
        <v>0</v>
      </c>
      <c r="W310" s="60"/>
      <c r="X310" s="263">
        <f t="shared" si="292"/>
        <v>0</v>
      </c>
      <c r="Y310" s="264">
        <f t="shared" si="293"/>
        <v>0</v>
      </c>
      <c r="Z310" s="265"/>
      <c r="AA310" s="263">
        <f t="shared" si="294"/>
        <v>0</v>
      </c>
      <c r="AB310" s="264">
        <f t="shared" si="295"/>
        <v>0</v>
      </c>
      <c r="AC310" s="60"/>
      <c r="AD310" s="60" t="str">
        <f>IF(A310="","",(VLOOKUP(O310,Parametre!$E$2:$F$8,2)))</f>
        <v/>
      </c>
      <c r="AE310" s="60"/>
      <c r="AF310" s="266">
        <f t="shared" si="269"/>
        <v>0</v>
      </c>
      <c r="AG310" s="267">
        <f t="shared" si="270"/>
        <v>0</v>
      </c>
      <c r="AH310" s="267">
        <f t="shared" si="242"/>
        <v>0</v>
      </c>
      <c r="AI310" s="267">
        <f t="shared" si="271"/>
        <v>0</v>
      </c>
      <c r="AJ310" s="268">
        <f t="shared" si="272"/>
        <v>0</v>
      </c>
      <c r="AK310" s="60"/>
      <c r="AL310" s="266">
        <f t="shared" si="291"/>
        <v>0</v>
      </c>
      <c r="AM310" s="267">
        <f t="shared" si="273"/>
        <v>0</v>
      </c>
      <c r="AN310" s="267">
        <f t="shared" si="274"/>
        <v>0</v>
      </c>
      <c r="AO310" s="267">
        <f t="shared" si="275"/>
        <v>0</v>
      </c>
      <c r="AP310" s="268">
        <f t="shared" si="276"/>
        <v>0</v>
      </c>
      <c r="AQ310" s="60"/>
      <c r="AR310" s="266">
        <f t="shared" si="277"/>
        <v>0</v>
      </c>
      <c r="AS310" s="60"/>
      <c r="AT310" s="269">
        <f t="shared" si="243"/>
        <v>0</v>
      </c>
      <c r="AU310" s="269">
        <f t="shared" si="244"/>
        <v>0</v>
      </c>
      <c r="AV310" s="269">
        <f t="shared" si="245"/>
        <v>0</v>
      </c>
      <c r="AW310" s="270">
        <f t="shared" si="246"/>
        <v>0</v>
      </c>
      <c r="AX310" s="270">
        <f t="shared" si="247"/>
        <v>0</v>
      </c>
      <c r="AY310" s="270">
        <f t="shared" si="248"/>
        <v>0</v>
      </c>
      <c r="AZ310" s="269">
        <f t="shared" si="249"/>
        <v>0</v>
      </c>
      <c r="BA310" s="269">
        <f t="shared" si="250"/>
        <v>0</v>
      </c>
      <c r="BB310" s="269">
        <f t="shared" si="251"/>
        <v>0</v>
      </c>
      <c r="BC310" s="270">
        <f t="shared" si="252"/>
        <v>0</v>
      </c>
      <c r="BD310" s="270">
        <f t="shared" si="253"/>
        <v>0</v>
      </c>
      <c r="BE310" s="270">
        <f t="shared" si="254"/>
        <v>0</v>
      </c>
      <c r="BF310" s="269">
        <f t="shared" si="278"/>
        <v>0</v>
      </c>
      <c r="BG310" s="269">
        <f t="shared" si="279"/>
        <v>0</v>
      </c>
      <c r="BH310" s="269">
        <f t="shared" si="280"/>
        <v>0</v>
      </c>
      <c r="BI310" s="269">
        <f t="shared" si="281"/>
        <v>0</v>
      </c>
      <c r="BJ310" s="269">
        <f t="shared" si="282"/>
        <v>0</v>
      </c>
      <c r="BK310" s="60"/>
      <c r="BL310" s="269">
        <f t="shared" si="255"/>
        <v>0</v>
      </c>
      <c r="BM310" s="269">
        <f t="shared" si="256"/>
        <v>0</v>
      </c>
      <c r="BN310" s="269">
        <f t="shared" si="257"/>
        <v>0</v>
      </c>
      <c r="BO310" s="270">
        <f t="shared" si="258"/>
        <v>0</v>
      </c>
      <c r="BP310" s="270">
        <f t="shared" si="259"/>
        <v>0</v>
      </c>
      <c r="BQ310" s="270">
        <f t="shared" si="260"/>
        <v>0</v>
      </c>
      <c r="BR310" s="269">
        <f t="shared" si="261"/>
        <v>0</v>
      </c>
      <c r="BS310" s="269">
        <f t="shared" si="262"/>
        <v>0</v>
      </c>
      <c r="BT310" s="269">
        <f t="shared" si="263"/>
        <v>0</v>
      </c>
      <c r="BU310" s="270">
        <f t="shared" si="264"/>
        <v>0</v>
      </c>
      <c r="BV310" s="270">
        <f t="shared" si="265"/>
        <v>0</v>
      </c>
      <c r="BW310" s="270">
        <f t="shared" si="266"/>
        <v>0</v>
      </c>
      <c r="BX310" s="269">
        <f t="shared" si="283"/>
        <v>0</v>
      </c>
      <c r="BY310" s="269">
        <f t="shared" si="284"/>
        <v>0</v>
      </c>
      <c r="BZ310" s="269">
        <f t="shared" si="285"/>
        <v>0</v>
      </c>
      <c r="CA310" s="269">
        <f t="shared" si="286"/>
        <v>0</v>
      </c>
      <c r="CB310" s="269">
        <f t="shared" si="287"/>
        <v>0</v>
      </c>
      <c r="CC310" s="60"/>
      <c r="CD310" s="271">
        <f t="shared" si="288"/>
        <v>0</v>
      </c>
      <c r="CE310" s="272">
        <f t="shared" si="289"/>
        <v>0</v>
      </c>
      <c r="CF310" s="273">
        <f t="shared" si="290"/>
        <v>0</v>
      </c>
    </row>
    <row r="311" spans="1:84" s="153" customFormat="1" x14ac:dyDescent="0.2">
      <c r="A311" s="249"/>
      <c r="B311" s="183"/>
      <c r="C311" s="182"/>
      <c r="D311" s="184"/>
      <c r="E311" s="257" t="str">
        <f>IF(D311="","",(VLOOKUP(O311,Parametre!$A$15:$B$21,2)))</f>
        <v/>
      </c>
      <c r="F311" s="197"/>
      <c r="G311" s="198"/>
      <c r="H311" s="199"/>
      <c r="I311" s="199"/>
      <c r="J311" s="198"/>
      <c r="K311" s="200"/>
      <c r="L311" s="251"/>
      <c r="M311" s="157" t="s">
        <v>58</v>
      </c>
      <c r="N311" s="60"/>
      <c r="O311" s="258" t="str">
        <f t="shared" si="238"/>
        <v/>
      </c>
      <c r="P311" s="259">
        <f t="shared" si="267"/>
        <v>0</v>
      </c>
      <c r="Q311" s="259">
        <f t="shared" si="268"/>
        <v>0</v>
      </c>
      <c r="R311" s="60"/>
      <c r="S311" s="260">
        <f t="shared" si="239"/>
        <v>0</v>
      </c>
      <c r="T311" s="261"/>
      <c r="U311" s="262">
        <f t="shared" si="240"/>
        <v>0</v>
      </c>
      <c r="V311" s="262">
        <f t="shared" si="241"/>
        <v>0</v>
      </c>
      <c r="W311" s="60"/>
      <c r="X311" s="263">
        <f t="shared" si="292"/>
        <v>0</v>
      </c>
      <c r="Y311" s="264">
        <f t="shared" si="293"/>
        <v>0</v>
      </c>
      <c r="Z311" s="265"/>
      <c r="AA311" s="263">
        <f t="shared" si="294"/>
        <v>0</v>
      </c>
      <c r="AB311" s="264">
        <f t="shared" si="295"/>
        <v>0</v>
      </c>
      <c r="AC311" s="60"/>
      <c r="AD311" s="60" t="str">
        <f>IF(A311="","",(VLOOKUP(O311,Parametre!$E$2:$F$8,2)))</f>
        <v/>
      </c>
      <c r="AE311" s="60"/>
      <c r="AF311" s="266">
        <f t="shared" si="269"/>
        <v>0</v>
      </c>
      <c r="AG311" s="267">
        <f t="shared" si="270"/>
        <v>0</v>
      </c>
      <c r="AH311" s="267">
        <f t="shared" si="242"/>
        <v>0</v>
      </c>
      <c r="AI311" s="267">
        <f t="shared" si="271"/>
        <v>0</v>
      </c>
      <c r="AJ311" s="268">
        <f t="shared" si="272"/>
        <v>0</v>
      </c>
      <c r="AK311" s="60"/>
      <c r="AL311" s="266">
        <f t="shared" si="291"/>
        <v>0</v>
      </c>
      <c r="AM311" s="267">
        <f t="shared" si="273"/>
        <v>0</v>
      </c>
      <c r="AN311" s="267">
        <f t="shared" si="274"/>
        <v>0</v>
      </c>
      <c r="AO311" s="267">
        <f t="shared" si="275"/>
        <v>0</v>
      </c>
      <c r="AP311" s="268">
        <f t="shared" si="276"/>
        <v>0</v>
      </c>
      <c r="AQ311" s="60"/>
      <c r="AR311" s="266">
        <f t="shared" si="277"/>
        <v>0</v>
      </c>
      <c r="AS311" s="60"/>
      <c r="AT311" s="269">
        <f t="shared" si="243"/>
        <v>0</v>
      </c>
      <c r="AU311" s="269">
        <f t="shared" si="244"/>
        <v>0</v>
      </c>
      <c r="AV311" s="269">
        <f t="shared" si="245"/>
        <v>0</v>
      </c>
      <c r="AW311" s="270">
        <f t="shared" si="246"/>
        <v>0</v>
      </c>
      <c r="AX311" s="270">
        <f t="shared" si="247"/>
        <v>0</v>
      </c>
      <c r="AY311" s="270">
        <f t="shared" si="248"/>
        <v>0</v>
      </c>
      <c r="AZ311" s="269">
        <f t="shared" si="249"/>
        <v>0</v>
      </c>
      <c r="BA311" s="269">
        <f t="shared" si="250"/>
        <v>0</v>
      </c>
      <c r="BB311" s="269">
        <f t="shared" si="251"/>
        <v>0</v>
      </c>
      <c r="BC311" s="270">
        <f t="shared" si="252"/>
        <v>0</v>
      </c>
      <c r="BD311" s="270">
        <f t="shared" si="253"/>
        <v>0</v>
      </c>
      <c r="BE311" s="270">
        <f t="shared" si="254"/>
        <v>0</v>
      </c>
      <c r="BF311" s="269">
        <f t="shared" si="278"/>
        <v>0</v>
      </c>
      <c r="BG311" s="269">
        <f t="shared" si="279"/>
        <v>0</v>
      </c>
      <c r="BH311" s="269">
        <f t="shared" si="280"/>
        <v>0</v>
      </c>
      <c r="BI311" s="269">
        <f t="shared" si="281"/>
        <v>0</v>
      </c>
      <c r="BJ311" s="269">
        <f t="shared" si="282"/>
        <v>0</v>
      </c>
      <c r="BK311" s="60"/>
      <c r="BL311" s="269">
        <f t="shared" si="255"/>
        <v>0</v>
      </c>
      <c r="BM311" s="269">
        <f t="shared" si="256"/>
        <v>0</v>
      </c>
      <c r="BN311" s="269">
        <f t="shared" si="257"/>
        <v>0</v>
      </c>
      <c r="BO311" s="270">
        <f t="shared" si="258"/>
        <v>0</v>
      </c>
      <c r="BP311" s="270">
        <f t="shared" si="259"/>
        <v>0</v>
      </c>
      <c r="BQ311" s="270">
        <f t="shared" si="260"/>
        <v>0</v>
      </c>
      <c r="BR311" s="269">
        <f t="shared" si="261"/>
        <v>0</v>
      </c>
      <c r="BS311" s="269">
        <f t="shared" si="262"/>
        <v>0</v>
      </c>
      <c r="BT311" s="269">
        <f t="shared" si="263"/>
        <v>0</v>
      </c>
      <c r="BU311" s="270">
        <f t="shared" si="264"/>
        <v>0</v>
      </c>
      <c r="BV311" s="270">
        <f t="shared" si="265"/>
        <v>0</v>
      </c>
      <c r="BW311" s="270">
        <f t="shared" si="266"/>
        <v>0</v>
      </c>
      <c r="BX311" s="269">
        <f t="shared" si="283"/>
        <v>0</v>
      </c>
      <c r="BY311" s="269">
        <f t="shared" si="284"/>
        <v>0</v>
      </c>
      <c r="BZ311" s="269">
        <f t="shared" si="285"/>
        <v>0</v>
      </c>
      <c r="CA311" s="269">
        <f t="shared" si="286"/>
        <v>0</v>
      </c>
      <c r="CB311" s="269">
        <f t="shared" si="287"/>
        <v>0</v>
      </c>
      <c r="CC311" s="60"/>
      <c r="CD311" s="271">
        <f t="shared" si="288"/>
        <v>0</v>
      </c>
      <c r="CE311" s="272">
        <f t="shared" si="289"/>
        <v>0</v>
      </c>
      <c r="CF311" s="273">
        <f t="shared" si="290"/>
        <v>0</v>
      </c>
    </row>
    <row r="312" spans="1:84" s="153" customFormat="1" x14ac:dyDescent="0.2">
      <c r="A312" s="249"/>
      <c r="B312" s="183"/>
      <c r="C312" s="182"/>
      <c r="D312" s="184"/>
      <c r="E312" s="257" t="str">
        <f>IF(D312="","",(VLOOKUP(O312,Parametre!$A$15:$B$21,2)))</f>
        <v/>
      </c>
      <c r="F312" s="197"/>
      <c r="G312" s="198"/>
      <c r="H312" s="199"/>
      <c r="I312" s="199"/>
      <c r="J312" s="198"/>
      <c r="K312" s="200"/>
      <c r="L312" s="251"/>
      <c r="M312" s="157" t="s">
        <v>59</v>
      </c>
      <c r="N312" s="60"/>
      <c r="O312" s="258" t="str">
        <f t="shared" si="238"/>
        <v/>
      </c>
      <c r="P312" s="259">
        <f t="shared" si="267"/>
        <v>0</v>
      </c>
      <c r="Q312" s="259">
        <f t="shared" si="268"/>
        <v>0</v>
      </c>
      <c r="R312" s="60"/>
      <c r="S312" s="260">
        <f t="shared" si="239"/>
        <v>0</v>
      </c>
      <c r="T312" s="261"/>
      <c r="U312" s="262">
        <f t="shared" si="240"/>
        <v>0</v>
      </c>
      <c r="V312" s="262">
        <f t="shared" si="241"/>
        <v>0</v>
      </c>
      <c r="W312" s="60"/>
      <c r="X312" s="263">
        <f t="shared" si="292"/>
        <v>0</v>
      </c>
      <c r="Y312" s="264">
        <f t="shared" si="293"/>
        <v>0</v>
      </c>
      <c r="Z312" s="265"/>
      <c r="AA312" s="263">
        <f t="shared" si="294"/>
        <v>0</v>
      </c>
      <c r="AB312" s="264">
        <f t="shared" si="295"/>
        <v>0</v>
      </c>
      <c r="AC312" s="60"/>
      <c r="AD312" s="60" t="str">
        <f>IF(A312="","",(VLOOKUP(O312,Parametre!$E$2:$F$8,2)))</f>
        <v/>
      </c>
      <c r="AE312" s="60"/>
      <c r="AF312" s="266">
        <f t="shared" si="269"/>
        <v>0</v>
      </c>
      <c r="AG312" s="267">
        <f t="shared" si="270"/>
        <v>0</v>
      </c>
      <c r="AH312" s="267">
        <f t="shared" si="242"/>
        <v>0</v>
      </c>
      <c r="AI312" s="267">
        <f t="shared" si="271"/>
        <v>0</v>
      </c>
      <c r="AJ312" s="268">
        <f t="shared" si="272"/>
        <v>0</v>
      </c>
      <c r="AK312" s="60"/>
      <c r="AL312" s="266">
        <f t="shared" si="291"/>
        <v>0</v>
      </c>
      <c r="AM312" s="267">
        <f t="shared" si="273"/>
        <v>0</v>
      </c>
      <c r="AN312" s="267">
        <f t="shared" si="274"/>
        <v>0</v>
      </c>
      <c r="AO312" s="267">
        <f t="shared" si="275"/>
        <v>0</v>
      </c>
      <c r="AP312" s="268">
        <f t="shared" si="276"/>
        <v>0</v>
      </c>
      <c r="AQ312" s="60"/>
      <c r="AR312" s="266">
        <f t="shared" si="277"/>
        <v>0</v>
      </c>
      <c r="AS312" s="60"/>
      <c r="AT312" s="269">
        <f t="shared" si="243"/>
        <v>0</v>
      </c>
      <c r="AU312" s="269">
        <f t="shared" si="244"/>
        <v>0</v>
      </c>
      <c r="AV312" s="269">
        <f t="shared" si="245"/>
        <v>0</v>
      </c>
      <c r="AW312" s="270">
        <f t="shared" si="246"/>
        <v>0</v>
      </c>
      <c r="AX312" s="270">
        <f t="shared" si="247"/>
        <v>0</v>
      </c>
      <c r="AY312" s="270">
        <f t="shared" si="248"/>
        <v>0</v>
      </c>
      <c r="AZ312" s="269">
        <f t="shared" si="249"/>
        <v>0</v>
      </c>
      <c r="BA312" s="269">
        <f t="shared" si="250"/>
        <v>0</v>
      </c>
      <c r="BB312" s="269">
        <f t="shared" si="251"/>
        <v>0</v>
      </c>
      <c r="BC312" s="270">
        <f t="shared" si="252"/>
        <v>0</v>
      </c>
      <c r="BD312" s="270">
        <f t="shared" si="253"/>
        <v>0</v>
      </c>
      <c r="BE312" s="270">
        <f t="shared" si="254"/>
        <v>0</v>
      </c>
      <c r="BF312" s="269">
        <f t="shared" si="278"/>
        <v>0</v>
      </c>
      <c r="BG312" s="269">
        <f t="shared" si="279"/>
        <v>0</v>
      </c>
      <c r="BH312" s="269">
        <f t="shared" si="280"/>
        <v>0</v>
      </c>
      <c r="BI312" s="269">
        <f t="shared" si="281"/>
        <v>0</v>
      </c>
      <c r="BJ312" s="269">
        <f t="shared" si="282"/>
        <v>0</v>
      </c>
      <c r="BK312" s="60"/>
      <c r="BL312" s="269">
        <f t="shared" si="255"/>
        <v>0</v>
      </c>
      <c r="BM312" s="269">
        <f t="shared" si="256"/>
        <v>0</v>
      </c>
      <c r="BN312" s="269">
        <f t="shared" si="257"/>
        <v>0</v>
      </c>
      <c r="BO312" s="270">
        <f t="shared" si="258"/>
        <v>0</v>
      </c>
      <c r="BP312" s="270">
        <f t="shared" si="259"/>
        <v>0</v>
      </c>
      <c r="BQ312" s="270">
        <f t="shared" si="260"/>
        <v>0</v>
      </c>
      <c r="BR312" s="269">
        <f t="shared" si="261"/>
        <v>0</v>
      </c>
      <c r="BS312" s="269">
        <f t="shared" si="262"/>
        <v>0</v>
      </c>
      <c r="BT312" s="269">
        <f t="shared" si="263"/>
        <v>0</v>
      </c>
      <c r="BU312" s="270">
        <f t="shared" si="264"/>
        <v>0</v>
      </c>
      <c r="BV312" s="270">
        <f t="shared" si="265"/>
        <v>0</v>
      </c>
      <c r="BW312" s="270">
        <f t="shared" si="266"/>
        <v>0</v>
      </c>
      <c r="BX312" s="269">
        <f t="shared" si="283"/>
        <v>0</v>
      </c>
      <c r="BY312" s="269">
        <f t="shared" si="284"/>
        <v>0</v>
      </c>
      <c r="BZ312" s="269">
        <f t="shared" si="285"/>
        <v>0</v>
      </c>
      <c r="CA312" s="269">
        <f t="shared" si="286"/>
        <v>0</v>
      </c>
      <c r="CB312" s="269">
        <f t="shared" si="287"/>
        <v>0</v>
      </c>
      <c r="CC312" s="60"/>
      <c r="CD312" s="271">
        <f t="shared" si="288"/>
        <v>0</v>
      </c>
      <c r="CE312" s="272">
        <f t="shared" si="289"/>
        <v>0</v>
      </c>
      <c r="CF312" s="273">
        <f t="shared" si="290"/>
        <v>0</v>
      </c>
    </row>
    <row r="313" spans="1:84" s="153" customFormat="1" x14ac:dyDescent="0.2">
      <c r="A313" s="249"/>
      <c r="B313" s="183"/>
      <c r="C313" s="182"/>
      <c r="D313" s="184"/>
      <c r="E313" s="257" t="str">
        <f>IF(D313="","",(VLOOKUP(O313,Parametre!$A$15:$B$21,2)))</f>
        <v/>
      </c>
      <c r="F313" s="197"/>
      <c r="G313" s="198"/>
      <c r="H313" s="199"/>
      <c r="I313" s="199"/>
      <c r="J313" s="198"/>
      <c r="K313" s="200"/>
      <c r="L313" s="251"/>
      <c r="M313" s="157" t="s">
        <v>60</v>
      </c>
      <c r="N313" s="60"/>
      <c r="O313" s="258" t="str">
        <f t="shared" si="238"/>
        <v/>
      </c>
      <c r="P313" s="259">
        <f t="shared" si="267"/>
        <v>0</v>
      </c>
      <c r="Q313" s="259">
        <f t="shared" si="268"/>
        <v>0</v>
      </c>
      <c r="R313" s="60"/>
      <c r="S313" s="260">
        <f t="shared" si="239"/>
        <v>0</v>
      </c>
      <c r="T313" s="261"/>
      <c r="U313" s="262">
        <f t="shared" si="240"/>
        <v>0</v>
      </c>
      <c r="V313" s="262">
        <f t="shared" si="241"/>
        <v>0</v>
      </c>
      <c r="W313" s="60"/>
      <c r="X313" s="263">
        <f t="shared" si="292"/>
        <v>0</v>
      </c>
      <c r="Y313" s="264">
        <f t="shared" si="293"/>
        <v>0</v>
      </c>
      <c r="Z313" s="265"/>
      <c r="AA313" s="263">
        <f t="shared" si="294"/>
        <v>0</v>
      </c>
      <c r="AB313" s="264">
        <f t="shared" si="295"/>
        <v>0</v>
      </c>
      <c r="AC313" s="60"/>
      <c r="AD313" s="60" t="str">
        <f>IF(A313="","",(VLOOKUP(O313,Parametre!$E$2:$F$8,2)))</f>
        <v/>
      </c>
      <c r="AE313" s="60"/>
      <c r="AF313" s="266">
        <f t="shared" si="269"/>
        <v>0</v>
      </c>
      <c r="AG313" s="267">
        <f t="shared" si="270"/>
        <v>0</v>
      </c>
      <c r="AH313" s="267">
        <f t="shared" si="242"/>
        <v>0</v>
      </c>
      <c r="AI313" s="267">
        <f t="shared" si="271"/>
        <v>0</v>
      </c>
      <c r="AJ313" s="268">
        <f t="shared" si="272"/>
        <v>0</v>
      </c>
      <c r="AK313" s="60"/>
      <c r="AL313" s="266">
        <f t="shared" si="291"/>
        <v>0</v>
      </c>
      <c r="AM313" s="267">
        <f t="shared" si="273"/>
        <v>0</v>
      </c>
      <c r="AN313" s="267">
        <f t="shared" si="274"/>
        <v>0</v>
      </c>
      <c r="AO313" s="267">
        <f t="shared" si="275"/>
        <v>0</v>
      </c>
      <c r="AP313" s="268">
        <f t="shared" si="276"/>
        <v>0</v>
      </c>
      <c r="AQ313" s="60"/>
      <c r="AR313" s="266">
        <f t="shared" si="277"/>
        <v>0</v>
      </c>
      <c r="AS313" s="60"/>
      <c r="AT313" s="269">
        <f t="shared" si="243"/>
        <v>0</v>
      </c>
      <c r="AU313" s="269">
        <f t="shared" si="244"/>
        <v>0</v>
      </c>
      <c r="AV313" s="269">
        <f t="shared" si="245"/>
        <v>0</v>
      </c>
      <c r="AW313" s="270">
        <f t="shared" si="246"/>
        <v>0</v>
      </c>
      <c r="AX313" s="270">
        <f t="shared" si="247"/>
        <v>0</v>
      </c>
      <c r="AY313" s="270">
        <f t="shared" si="248"/>
        <v>0</v>
      </c>
      <c r="AZ313" s="269">
        <f t="shared" si="249"/>
        <v>0</v>
      </c>
      <c r="BA313" s="269">
        <f t="shared" si="250"/>
        <v>0</v>
      </c>
      <c r="BB313" s="269">
        <f t="shared" si="251"/>
        <v>0</v>
      </c>
      <c r="BC313" s="270">
        <f t="shared" si="252"/>
        <v>0</v>
      </c>
      <c r="BD313" s="270">
        <f t="shared" si="253"/>
        <v>0</v>
      </c>
      <c r="BE313" s="270">
        <f t="shared" si="254"/>
        <v>0</v>
      </c>
      <c r="BF313" s="269">
        <f t="shared" si="278"/>
        <v>0</v>
      </c>
      <c r="BG313" s="269">
        <f t="shared" si="279"/>
        <v>0</v>
      </c>
      <c r="BH313" s="269">
        <f t="shared" si="280"/>
        <v>0</v>
      </c>
      <c r="BI313" s="269">
        <f t="shared" si="281"/>
        <v>0</v>
      </c>
      <c r="BJ313" s="269">
        <f t="shared" si="282"/>
        <v>0</v>
      </c>
      <c r="BK313" s="60"/>
      <c r="BL313" s="269">
        <f t="shared" si="255"/>
        <v>0</v>
      </c>
      <c r="BM313" s="269">
        <f t="shared" si="256"/>
        <v>0</v>
      </c>
      <c r="BN313" s="269">
        <f t="shared" si="257"/>
        <v>0</v>
      </c>
      <c r="BO313" s="270">
        <f t="shared" si="258"/>
        <v>0</v>
      </c>
      <c r="BP313" s="270">
        <f t="shared" si="259"/>
        <v>0</v>
      </c>
      <c r="BQ313" s="270">
        <f t="shared" si="260"/>
        <v>0</v>
      </c>
      <c r="BR313" s="269">
        <f t="shared" si="261"/>
        <v>0</v>
      </c>
      <c r="BS313" s="269">
        <f t="shared" si="262"/>
        <v>0</v>
      </c>
      <c r="BT313" s="269">
        <f t="shared" si="263"/>
        <v>0</v>
      </c>
      <c r="BU313" s="270">
        <f t="shared" si="264"/>
        <v>0</v>
      </c>
      <c r="BV313" s="270">
        <f t="shared" si="265"/>
        <v>0</v>
      </c>
      <c r="BW313" s="270">
        <f t="shared" si="266"/>
        <v>0</v>
      </c>
      <c r="BX313" s="269">
        <f t="shared" si="283"/>
        <v>0</v>
      </c>
      <c r="BY313" s="269">
        <f t="shared" si="284"/>
        <v>0</v>
      </c>
      <c r="BZ313" s="269">
        <f t="shared" si="285"/>
        <v>0</v>
      </c>
      <c r="CA313" s="269">
        <f t="shared" si="286"/>
        <v>0</v>
      </c>
      <c r="CB313" s="269">
        <f t="shared" si="287"/>
        <v>0</v>
      </c>
      <c r="CC313" s="60"/>
      <c r="CD313" s="271">
        <f t="shared" si="288"/>
        <v>0</v>
      </c>
      <c r="CE313" s="272">
        <f t="shared" si="289"/>
        <v>0</v>
      </c>
      <c r="CF313" s="273">
        <f t="shared" si="290"/>
        <v>0</v>
      </c>
    </row>
    <row r="314" spans="1:84" s="153" customFormat="1" x14ac:dyDescent="0.2">
      <c r="A314" s="249"/>
      <c r="B314" s="183"/>
      <c r="C314" s="182"/>
      <c r="D314" s="184"/>
      <c r="E314" s="257" t="str">
        <f>IF(D314="","",(VLOOKUP(O314,Parametre!$A$15:$B$21,2)))</f>
        <v/>
      </c>
      <c r="F314" s="197"/>
      <c r="G314" s="198"/>
      <c r="H314" s="199"/>
      <c r="I314" s="199"/>
      <c r="J314" s="198"/>
      <c r="K314" s="200"/>
      <c r="L314" s="251"/>
      <c r="M314" s="157" t="s">
        <v>61</v>
      </c>
      <c r="N314" s="60"/>
      <c r="O314" s="258" t="str">
        <f t="shared" si="238"/>
        <v/>
      </c>
      <c r="P314" s="259">
        <f t="shared" si="267"/>
        <v>0</v>
      </c>
      <c r="Q314" s="259">
        <f t="shared" si="268"/>
        <v>0</v>
      </c>
      <c r="R314" s="60"/>
      <c r="S314" s="260">
        <f t="shared" si="239"/>
        <v>0</v>
      </c>
      <c r="T314" s="261"/>
      <c r="U314" s="262">
        <f t="shared" si="240"/>
        <v>0</v>
      </c>
      <c r="V314" s="262">
        <f t="shared" si="241"/>
        <v>0</v>
      </c>
      <c r="W314" s="60"/>
      <c r="X314" s="263">
        <f t="shared" si="292"/>
        <v>0</v>
      </c>
      <c r="Y314" s="264">
        <f t="shared" si="293"/>
        <v>0</v>
      </c>
      <c r="Z314" s="265"/>
      <c r="AA314" s="263">
        <f t="shared" si="294"/>
        <v>0</v>
      </c>
      <c r="AB314" s="264">
        <f t="shared" si="295"/>
        <v>0</v>
      </c>
      <c r="AC314" s="60"/>
      <c r="AD314" s="60" t="str">
        <f>IF(A314="","",(VLOOKUP(O314,Parametre!$E$2:$F$8,2)))</f>
        <v/>
      </c>
      <c r="AE314" s="60"/>
      <c r="AF314" s="266">
        <f t="shared" si="269"/>
        <v>0</v>
      </c>
      <c r="AG314" s="267">
        <f t="shared" si="270"/>
        <v>0</v>
      </c>
      <c r="AH314" s="267">
        <f t="shared" si="242"/>
        <v>0</v>
      </c>
      <c r="AI314" s="267">
        <f t="shared" si="271"/>
        <v>0</v>
      </c>
      <c r="AJ314" s="268">
        <f t="shared" si="272"/>
        <v>0</v>
      </c>
      <c r="AK314" s="60"/>
      <c r="AL314" s="266">
        <f t="shared" si="291"/>
        <v>0</v>
      </c>
      <c r="AM314" s="267">
        <f t="shared" si="273"/>
        <v>0</v>
      </c>
      <c r="AN314" s="267">
        <f t="shared" si="274"/>
        <v>0</v>
      </c>
      <c r="AO314" s="267">
        <f t="shared" si="275"/>
        <v>0</v>
      </c>
      <c r="AP314" s="268">
        <f t="shared" si="276"/>
        <v>0</v>
      </c>
      <c r="AQ314" s="60"/>
      <c r="AR314" s="266">
        <f t="shared" si="277"/>
        <v>0</v>
      </c>
      <c r="AS314" s="60"/>
      <c r="AT314" s="269">
        <f t="shared" si="243"/>
        <v>0</v>
      </c>
      <c r="AU314" s="269">
        <f t="shared" si="244"/>
        <v>0</v>
      </c>
      <c r="AV314" s="269">
        <f t="shared" si="245"/>
        <v>0</v>
      </c>
      <c r="AW314" s="270">
        <f t="shared" si="246"/>
        <v>0</v>
      </c>
      <c r="AX314" s="270">
        <f t="shared" si="247"/>
        <v>0</v>
      </c>
      <c r="AY314" s="270">
        <f t="shared" si="248"/>
        <v>0</v>
      </c>
      <c r="AZ314" s="269">
        <f t="shared" si="249"/>
        <v>0</v>
      </c>
      <c r="BA314" s="269">
        <f t="shared" si="250"/>
        <v>0</v>
      </c>
      <c r="BB314" s="269">
        <f t="shared" si="251"/>
        <v>0</v>
      </c>
      <c r="BC314" s="270">
        <f t="shared" si="252"/>
        <v>0</v>
      </c>
      <c r="BD314" s="270">
        <f t="shared" si="253"/>
        <v>0</v>
      </c>
      <c r="BE314" s="270">
        <f t="shared" si="254"/>
        <v>0</v>
      </c>
      <c r="BF314" s="269">
        <f t="shared" si="278"/>
        <v>0</v>
      </c>
      <c r="BG314" s="269">
        <f t="shared" si="279"/>
        <v>0</v>
      </c>
      <c r="BH314" s="269">
        <f t="shared" si="280"/>
        <v>0</v>
      </c>
      <c r="BI314" s="269">
        <f t="shared" si="281"/>
        <v>0</v>
      </c>
      <c r="BJ314" s="269">
        <f t="shared" si="282"/>
        <v>0</v>
      </c>
      <c r="BK314" s="60"/>
      <c r="BL314" s="269">
        <f t="shared" si="255"/>
        <v>0</v>
      </c>
      <c r="BM314" s="269">
        <f t="shared" si="256"/>
        <v>0</v>
      </c>
      <c r="BN314" s="269">
        <f t="shared" si="257"/>
        <v>0</v>
      </c>
      <c r="BO314" s="270">
        <f t="shared" si="258"/>
        <v>0</v>
      </c>
      <c r="BP314" s="270">
        <f t="shared" si="259"/>
        <v>0</v>
      </c>
      <c r="BQ314" s="270">
        <f t="shared" si="260"/>
        <v>0</v>
      </c>
      <c r="BR314" s="269">
        <f t="shared" si="261"/>
        <v>0</v>
      </c>
      <c r="BS314" s="269">
        <f t="shared" si="262"/>
        <v>0</v>
      </c>
      <c r="BT314" s="269">
        <f t="shared" si="263"/>
        <v>0</v>
      </c>
      <c r="BU314" s="270">
        <f t="shared" si="264"/>
        <v>0</v>
      </c>
      <c r="BV314" s="270">
        <f t="shared" si="265"/>
        <v>0</v>
      </c>
      <c r="BW314" s="270">
        <f t="shared" si="266"/>
        <v>0</v>
      </c>
      <c r="BX314" s="269">
        <f t="shared" si="283"/>
        <v>0</v>
      </c>
      <c r="BY314" s="269">
        <f t="shared" si="284"/>
        <v>0</v>
      </c>
      <c r="BZ314" s="269">
        <f t="shared" si="285"/>
        <v>0</v>
      </c>
      <c r="CA314" s="269">
        <f t="shared" si="286"/>
        <v>0</v>
      </c>
      <c r="CB314" s="269">
        <f t="shared" si="287"/>
        <v>0</v>
      </c>
      <c r="CC314" s="60"/>
      <c r="CD314" s="271">
        <f t="shared" si="288"/>
        <v>0</v>
      </c>
      <c r="CE314" s="272">
        <f t="shared" si="289"/>
        <v>0</v>
      </c>
      <c r="CF314" s="273">
        <f t="shared" si="290"/>
        <v>0</v>
      </c>
    </row>
    <row r="315" spans="1:84" s="153" customFormat="1" x14ac:dyDescent="0.2">
      <c r="A315" s="249"/>
      <c r="B315" s="183"/>
      <c r="C315" s="182"/>
      <c r="D315" s="184"/>
      <c r="E315" s="257" t="str">
        <f>IF(D315="","",(VLOOKUP(O315,Parametre!$A$15:$B$21,2)))</f>
        <v/>
      </c>
      <c r="F315" s="197"/>
      <c r="G315" s="198"/>
      <c r="H315" s="199"/>
      <c r="I315" s="199"/>
      <c r="J315" s="198"/>
      <c r="K315" s="200"/>
      <c r="L315" s="251"/>
      <c r="M315" s="157"/>
      <c r="N315" s="60"/>
      <c r="O315" s="258" t="str">
        <f t="shared" si="238"/>
        <v/>
      </c>
      <c r="P315" s="259">
        <f t="shared" si="267"/>
        <v>0</v>
      </c>
      <c r="Q315" s="259">
        <f t="shared" si="268"/>
        <v>0</v>
      </c>
      <c r="R315" s="60"/>
      <c r="S315" s="260">
        <f t="shared" si="239"/>
        <v>0</v>
      </c>
      <c r="T315" s="261"/>
      <c r="U315" s="262">
        <f t="shared" si="240"/>
        <v>0</v>
      </c>
      <c r="V315" s="262">
        <f t="shared" si="241"/>
        <v>0</v>
      </c>
      <c r="W315" s="60"/>
      <c r="X315" s="263">
        <f t="shared" si="292"/>
        <v>0</v>
      </c>
      <c r="Y315" s="264">
        <f t="shared" si="293"/>
        <v>0</v>
      </c>
      <c r="Z315" s="265"/>
      <c r="AA315" s="263">
        <f t="shared" si="294"/>
        <v>0</v>
      </c>
      <c r="AB315" s="264">
        <f t="shared" si="295"/>
        <v>0</v>
      </c>
      <c r="AC315" s="60"/>
      <c r="AD315" s="60" t="str">
        <f>IF(A315="","",(VLOOKUP(O315,Parametre!$E$2:$F$8,2)))</f>
        <v/>
      </c>
      <c r="AE315" s="60"/>
      <c r="AF315" s="266">
        <f t="shared" si="269"/>
        <v>0</v>
      </c>
      <c r="AG315" s="267">
        <f t="shared" si="270"/>
        <v>0</v>
      </c>
      <c r="AH315" s="267">
        <f t="shared" si="242"/>
        <v>0</v>
      </c>
      <c r="AI315" s="267">
        <f t="shared" si="271"/>
        <v>0</v>
      </c>
      <c r="AJ315" s="268">
        <f t="shared" si="272"/>
        <v>0</v>
      </c>
      <c r="AK315" s="60"/>
      <c r="AL315" s="266">
        <f t="shared" si="291"/>
        <v>0</v>
      </c>
      <c r="AM315" s="267">
        <f t="shared" si="273"/>
        <v>0</v>
      </c>
      <c r="AN315" s="267">
        <f t="shared" si="274"/>
        <v>0</v>
      </c>
      <c r="AO315" s="267">
        <f t="shared" si="275"/>
        <v>0</v>
      </c>
      <c r="AP315" s="268">
        <f t="shared" si="276"/>
        <v>0</v>
      </c>
      <c r="AQ315" s="60"/>
      <c r="AR315" s="266">
        <f t="shared" si="277"/>
        <v>0</v>
      </c>
      <c r="AS315" s="60"/>
      <c r="AT315" s="269">
        <f t="shared" si="243"/>
        <v>0</v>
      </c>
      <c r="AU315" s="269">
        <f t="shared" si="244"/>
        <v>0</v>
      </c>
      <c r="AV315" s="269">
        <f t="shared" si="245"/>
        <v>0</v>
      </c>
      <c r="AW315" s="270">
        <f t="shared" si="246"/>
        <v>0</v>
      </c>
      <c r="AX315" s="270">
        <f t="shared" si="247"/>
        <v>0</v>
      </c>
      <c r="AY315" s="270">
        <f t="shared" si="248"/>
        <v>0</v>
      </c>
      <c r="AZ315" s="269">
        <f t="shared" si="249"/>
        <v>0</v>
      </c>
      <c r="BA315" s="269">
        <f t="shared" si="250"/>
        <v>0</v>
      </c>
      <c r="BB315" s="269">
        <f t="shared" si="251"/>
        <v>0</v>
      </c>
      <c r="BC315" s="270">
        <f t="shared" si="252"/>
        <v>0</v>
      </c>
      <c r="BD315" s="270">
        <f t="shared" si="253"/>
        <v>0</v>
      </c>
      <c r="BE315" s="270">
        <f t="shared" si="254"/>
        <v>0</v>
      </c>
      <c r="BF315" s="269">
        <f t="shared" si="278"/>
        <v>0</v>
      </c>
      <c r="BG315" s="269">
        <f t="shared" si="279"/>
        <v>0</v>
      </c>
      <c r="BH315" s="269">
        <f t="shared" si="280"/>
        <v>0</v>
      </c>
      <c r="BI315" s="269">
        <f t="shared" si="281"/>
        <v>0</v>
      </c>
      <c r="BJ315" s="269">
        <f t="shared" si="282"/>
        <v>0</v>
      </c>
      <c r="BK315" s="60"/>
      <c r="BL315" s="269">
        <f t="shared" si="255"/>
        <v>0</v>
      </c>
      <c r="BM315" s="269">
        <f t="shared" si="256"/>
        <v>0</v>
      </c>
      <c r="BN315" s="269">
        <f t="shared" si="257"/>
        <v>0</v>
      </c>
      <c r="BO315" s="270">
        <f t="shared" si="258"/>
        <v>0</v>
      </c>
      <c r="BP315" s="270">
        <f t="shared" si="259"/>
        <v>0</v>
      </c>
      <c r="BQ315" s="270">
        <f t="shared" si="260"/>
        <v>0</v>
      </c>
      <c r="BR315" s="269">
        <f t="shared" si="261"/>
        <v>0</v>
      </c>
      <c r="BS315" s="269">
        <f t="shared" si="262"/>
        <v>0</v>
      </c>
      <c r="BT315" s="269">
        <f t="shared" si="263"/>
        <v>0</v>
      </c>
      <c r="BU315" s="270">
        <f t="shared" si="264"/>
        <v>0</v>
      </c>
      <c r="BV315" s="270">
        <f t="shared" si="265"/>
        <v>0</v>
      </c>
      <c r="BW315" s="270">
        <f t="shared" si="266"/>
        <v>0</v>
      </c>
      <c r="BX315" s="269">
        <f t="shared" si="283"/>
        <v>0</v>
      </c>
      <c r="BY315" s="269">
        <f t="shared" si="284"/>
        <v>0</v>
      </c>
      <c r="BZ315" s="269">
        <f t="shared" si="285"/>
        <v>0</v>
      </c>
      <c r="CA315" s="269">
        <f t="shared" si="286"/>
        <v>0</v>
      </c>
      <c r="CB315" s="269">
        <f t="shared" si="287"/>
        <v>0</v>
      </c>
      <c r="CC315" s="60"/>
      <c r="CD315" s="271">
        <f t="shared" si="288"/>
        <v>0</v>
      </c>
      <c r="CE315" s="272">
        <f t="shared" si="289"/>
        <v>0</v>
      </c>
      <c r="CF315" s="273">
        <f t="shared" si="290"/>
        <v>0</v>
      </c>
    </row>
    <row r="316" spans="1:84" s="153" customFormat="1" x14ac:dyDescent="0.2">
      <c r="A316" s="249"/>
      <c r="B316" s="183"/>
      <c r="C316" s="182"/>
      <c r="D316" s="184"/>
      <c r="E316" s="257" t="str">
        <f>IF(D316="","",(VLOOKUP(O316,Parametre!$A$15:$B$21,2)))</f>
        <v/>
      </c>
      <c r="F316" s="197"/>
      <c r="G316" s="198"/>
      <c r="H316" s="199"/>
      <c r="I316" s="199"/>
      <c r="J316" s="198"/>
      <c r="K316" s="200"/>
      <c r="L316" s="251"/>
      <c r="M316" s="157"/>
      <c r="N316" s="60"/>
      <c r="O316" s="258" t="str">
        <f t="shared" si="238"/>
        <v/>
      </c>
      <c r="P316" s="259">
        <f t="shared" si="267"/>
        <v>0</v>
      </c>
      <c r="Q316" s="259">
        <f t="shared" si="268"/>
        <v>0</v>
      </c>
      <c r="R316" s="60"/>
      <c r="S316" s="260">
        <f t="shared" si="239"/>
        <v>0</v>
      </c>
      <c r="T316" s="261"/>
      <c r="U316" s="262">
        <f t="shared" si="240"/>
        <v>0</v>
      </c>
      <c r="V316" s="262">
        <f t="shared" si="241"/>
        <v>0</v>
      </c>
      <c r="W316" s="60"/>
      <c r="X316" s="263">
        <f t="shared" si="292"/>
        <v>0</v>
      </c>
      <c r="Y316" s="264">
        <f t="shared" si="293"/>
        <v>0</v>
      </c>
      <c r="Z316" s="265"/>
      <c r="AA316" s="263">
        <f t="shared" si="294"/>
        <v>0</v>
      </c>
      <c r="AB316" s="264">
        <f t="shared" si="295"/>
        <v>0</v>
      </c>
      <c r="AC316" s="60"/>
      <c r="AD316" s="60" t="str">
        <f>IF(A316="","",(VLOOKUP(O316,Parametre!$E$2:$F$8,2)))</f>
        <v/>
      </c>
      <c r="AE316" s="60"/>
      <c r="AF316" s="266">
        <f t="shared" si="269"/>
        <v>0</v>
      </c>
      <c r="AG316" s="267">
        <f t="shared" si="270"/>
        <v>0</v>
      </c>
      <c r="AH316" s="267">
        <f t="shared" si="242"/>
        <v>0</v>
      </c>
      <c r="AI316" s="267">
        <f t="shared" si="271"/>
        <v>0</v>
      </c>
      <c r="AJ316" s="268">
        <f t="shared" si="272"/>
        <v>0</v>
      </c>
      <c r="AK316" s="60"/>
      <c r="AL316" s="266">
        <f t="shared" si="291"/>
        <v>0</v>
      </c>
      <c r="AM316" s="267">
        <f t="shared" si="273"/>
        <v>0</v>
      </c>
      <c r="AN316" s="267">
        <f t="shared" si="274"/>
        <v>0</v>
      </c>
      <c r="AO316" s="267">
        <f t="shared" si="275"/>
        <v>0</v>
      </c>
      <c r="AP316" s="268">
        <f t="shared" si="276"/>
        <v>0</v>
      </c>
      <c r="AQ316" s="60"/>
      <c r="AR316" s="266">
        <f t="shared" si="277"/>
        <v>0</v>
      </c>
      <c r="AS316" s="60"/>
      <c r="AT316" s="269">
        <f t="shared" si="243"/>
        <v>0</v>
      </c>
      <c r="AU316" s="269">
        <f t="shared" si="244"/>
        <v>0</v>
      </c>
      <c r="AV316" s="269">
        <f t="shared" si="245"/>
        <v>0</v>
      </c>
      <c r="AW316" s="270">
        <f t="shared" si="246"/>
        <v>0</v>
      </c>
      <c r="AX316" s="270">
        <f t="shared" si="247"/>
        <v>0</v>
      </c>
      <c r="AY316" s="270">
        <f t="shared" si="248"/>
        <v>0</v>
      </c>
      <c r="AZ316" s="269">
        <f t="shared" si="249"/>
        <v>0</v>
      </c>
      <c r="BA316" s="269">
        <f t="shared" si="250"/>
        <v>0</v>
      </c>
      <c r="BB316" s="269">
        <f t="shared" si="251"/>
        <v>0</v>
      </c>
      <c r="BC316" s="270">
        <f t="shared" si="252"/>
        <v>0</v>
      </c>
      <c r="BD316" s="270">
        <f t="shared" si="253"/>
        <v>0</v>
      </c>
      <c r="BE316" s="270">
        <f t="shared" si="254"/>
        <v>0</v>
      </c>
      <c r="BF316" s="269">
        <f t="shared" si="278"/>
        <v>0</v>
      </c>
      <c r="BG316" s="269">
        <f t="shared" si="279"/>
        <v>0</v>
      </c>
      <c r="BH316" s="269">
        <f t="shared" si="280"/>
        <v>0</v>
      </c>
      <c r="BI316" s="269">
        <f t="shared" si="281"/>
        <v>0</v>
      </c>
      <c r="BJ316" s="269">
        <f t="shared" si="282"/>
        <v>0</v>
      </c>
      <c r="BK316" s="60"/>
      <c r="BL316" s="269">
        <f t="shared" si="255"/>
        <v>0</v>
      </c>
      <c r="BM316" s="269">
        <f t="shared" si="256"/>
        <v>0</v>
      </c>
      <c r="BN316" s="269">
        <f t="shared" si="257"/>
        <v>0</v>
      </c>
      <c r="BO316" s="270">
        <f t="shared" si="258"/>
        <v>0</v>
      </c>
      <c r="BP316" s="270">
        <f t="shared" si="259"/>
        <v>0</v>
      </c>
      <c r="BQ316" s="270">
        <f t="shared" si="260"/>
        <v>0</v>
      </c>
      <c r="BR316" s="269">
        <f t="shared" si="261"/>
        <v>0</v>
      </c>
      <c r="BS316" s="269">
        <f t="shared" si="262"/>
        <v>0</v>
      </c>
      <c r="BT316" s="269">
        <f t="shared" si="263"/>
        <v>0</v>
      </c>
      <c r="BU316" s="270">
        <f t="shared" si="264"/>
        <v>0</v>
      </c>
      <c r="BV316" s="270">
        <f t="shared" si="265"/>
        <v>0</v>
      </c>
      <c r="BW316" s="270">
        <f t="shared" si="266"/>
        <v>0</v>
      </c>
      <c r="BX316" s="269">
        <f t="shared" si="283"/>
        <v>0</v>
      </c>
      <c r="BY316" s="269">
        <f t="shared" si="284"/>
        <v>0</v>
      </c>
      <c r="BZ316" s="269">
        <f t="shared" si="285"/>
        <v>0</v>
      </c>
      <c r="CA316" s="269">
        <f t="shared" si="286"/>
        <v>0</v>
      </c>
      <c r="CB316" s="269">
        <f t="shared" si="287"/>
        <v>0</v>
      </c>
      <c r="CC316" s="60"/>
      <c r="CD316" s="271">
        <f t="shared" si="288"/>
        <v>0</v>
      </c>
      <c r="CE316" s="272">
        <f t="shared" si="289"/>
        <v>0</v>
      </c>
      <c r="CF316" s="273">
        <f t="shared" si="290"/>
        <v>0</v>
      </c>
    </row>
    <row r="317" spans="1:84" s="153" customFormat="1" x14ac:dyDescent="0.2">
      <c r="A317" s="249"/>
      <c r="B317" s="183"/>
      <c r="C317" s="182"/>
      <c r="D317" s="184"/>
      <c r="E317" s="257" t="str">
        <f>IF(D317="","",(VLOOKUP(O317,Parametre!$A$15:$B$21,2)))</f>
        <v/>
      </c>
      <c r="F317" s="197"/>
      <c r="G317" s="198"/>
      <c r="H317" s="199"/>
      <c r="I317" s="199"/>
      <c r="J317" s="198"/>
      <c r="K317" s="200"/>
      <c r="L317" s="251"/>
      <c r="M317" s="157"/>
      <c r="N317" s="60"/>
      <c r="O317" s="258" t="str">
        <f t="shared" si="238"/>
        <v/>
      </c>
      <c r="P317" s="259">
        <f t="shared" si="267"/>
        <v>0</v>
      </c>
      <c r="Q317" s="259">
        <f t="shared" si="268"/>
        <v>0</v>
      </c>
      <c r="R317" s="60"/>
      <c r="S317" s="260">
        <f t="shared" si="239"/>
        <v>0</v>
      </c>
      <c r="T317" s="261"/>
      <c r="U317" s="262">
        <f t="shared" si="240"/>
        <v>0</v>
      </c>
      <c r="V317" s="262">
        <f t="shared" si="241"/>
        <v>0</v>
      </c>
      <c r="W317" s="60"/>
      <c r="X317" s="263">
        <f t="shared" si="292"/>
        <v>0</v>
      </c>
      <c r="Y317" s="264">
        <f t="shared" si="293"/>
        <v>0</v>
      </c>
      <c r="Z317" s="265"/>
      <c r="AA317" s="263">
        <f t="shared" si="294"/>
        <v>0</v>
      </c>
      <c r="AB317" s="264">
        <f t="shared" si="295"/>
        <v>0</v>
      </c>
      <c r="AC317" s="60"/>
      <c r="AD317" s="60" t="str">
        <f>IF(A317="","",(VLOOKUP(O317,Parametre!$E$2:$F$8,2)))</f>
        <v/>
      </c>
      <c r="AE317" s="60"/>
      <c r="AF317" s="266">
        <f t="shared" si="269"/>
        <v>0</v>
      </c>
      <c r="AG317" s="267">
        <f t="shared" si="270"/>
        <v>0</v>
      </c>
      <c r="AH317" s="267">
        <f t="shared" si="242"/>
        <v>0</v>
      </c>
      <c r="AI317" s="267">
        <f t="shared" si="271"/>
        <v>0</v>
      </c>
      <c r="AJ317" s="268">
        <f t="shared" si="272"/>
        <v>0</v>
      </c>
      <c r="AK317" s="60"/>
      <c r="AL317" s="266">
        <f t="shared" si="291"/>
        <v>0</v>
      </c>
      <c r="AM317" s="267">
        <f t="shared" si="273"/>
        <v>0</v>
      </c>
      <c r="AN317" s="267">
        <f t="shared" si="274"/>
        <v>0</v>
      </c>
      <c r="AO317" s="267">
        <f t="shared" si="275"/>
        <v>0</v>
      </c>
      <c r="AP317" s="268">
        <f t="shared" si="276"/>
        <v>0</v>
      </c>
      <c r="AQ317" s="60"/>
      <c r="AR317" s="266">
        <f t="shared" si="277"/>
        <v>0</v>
      </c>
      <c r="AS317" s="60"/>
      <c r="AT317" s="269">
        <f t="shared" si="243"/>
        <v>0</v>
      </c>
      <c r="AU317" s="269">
        <f t="shared" si="244"/>
        <v>0</v>
      </c>
      <c r="AV317" s="269">
        <f t="shared" si="245"/>
        <v>0</v>
      </c>
      <c r="AW317" s="270">
        <f t="shared" si="246"/>
        <v>0</v>
      </c>
      <c r="AX317" s="270">
        <f t="shared" si="247"/>
        <v>0</v>
      </c>
      <c r="AY317" s="270">
        <f t="shared" si="248"/>
        <v>0</v>
      </c>
      <c r="AZ317" s="269">
        <f t="shared" si="249"/>
        <v>0</v>
      </c>
      <c r="BA317" s="269">
        <f t="shared" si="250"/>
        <v>0</v>
      </c>
      <c r="BB317" s="269">
        <f t="shared" si="251"/>
        <v>0</v>
      </c>
      <c r="BC317" s="270">
        <f t="shared" si="252"/>
        <v>0</v>
      </c>
      <c r="BD317" s="270">
        <f t="shared" si="253"/>
        <v>0</v>
      </c>
      <c r="BE317" s="270">
        <f t="shared" si="254"/>
        <v>0</v>
      </c>
      <c r="BF317" s="269">
        <f t="shared" si="278"/>
        <v>0</v>
      </c>
      <c r="BG317" s="269">
        <f t="shared" si="279"/>
        <v>0</v>
      </c>
      <c r="BH317" s="269">
        <f t="shared" si="280"/>
        <v>0</v>
      </c>
      <c r="BI317" s="269">
        <f t="shared" si="281"/>
        <v>0</v>
      </c>
      <c r="BJ317" s="269">
        <f t="shared" si="282"/>
        <v>0</v>
      </c>
      <c r="BK317" s="60"/>
      <c r="BL317" s="269">
        <f t="shared" si="255"/>
        <v>0</v>
      </c>
      <c r="BM317" s="269">
        <f t="shared" si="256"/>
        <v>0</v>
      </c>
      <c r="BN317" s="269">
        <f t="shared" si="257"/>
        <v>0</v>
      </c>
      <c r="BO317" s="270">
        <f t="shared" si="258"/>
        <v>0</v>
      </c>
      <c r="BP317" s="270">
        <f t="shared" si="259"/>
        <v>0</v>
      </c>
      <c r="BQ317" s="270">
        <f t="shared" si="260"/>
        <v>0</v>
      </c>
      <c r="BR317" s="269">
        <f t="shared" si="261"/>
        <v>0</v>
      </c>
      <c r="BS317" s="269">
        <f t="shared" si="262"/>
        <v>0</v>
      </c>
      <c r="BT317" s="269">
        <f t="shared" si="263"/>
        <v>0</v>
      </c>
      <c r="BU317" s="270">
        <f t="shared" si="264"/>
        <v>0</v>
      </c>
      <c r="BV317" s="270">
        <f t="shared" si="265"/>
        <v>0</v>
      </c>
      <c r="BW317" s="270">
        <f t="shared" si="266"/>
        <v>0</v>
      </c>
      <c r="BX317" s="269">
        <f t="shared" si="283"/>
        <v>0</v>
      </c>
      <c r="BY317" s="269">
        <f t="shared" si="284"/>
        <v>0</v>
      </c>
      <c r="BZ317" s="269">
        <f t="shared" si="285"/>
        <v>0</v>
      </c>
      <c r="CA317" s="269">
        <f t="shared" si="286"/>
        <v>0</v>
      </c>
      <c r="CB317" s="269">
        <f t="shared" si="287"/>
        <v>0</v>
      </c>
      <c r="CC317" s="60"/>
      <c r="CD317" s="271">
        <f t="shared" si="288"/>
        <v>0</v>
      </c>
      <c r="CE317" s="272">
        <f t="shared" si="289"/>
        <v>0</v>
      </c>
      <c r="CF317" s="273">
        <f t="shared" si="290"/>
        <v>0</v>
      </c>
    </row>
    <row r="318" spans="1:84" s="153" customFormat="1" x14ac:dyDescent="0.2">
      <c r="A318" s="249"/>
      <c r="B318" s="183"/>
      <c r="C318" s="182"/>
      <c r="D318" s="184"/>
      <c r="E318" s="257" t="str">
        <f>IF(D318="","",(VLOOKUP(O318,Parametre!$A$15:$B$21,2)))</f>
        <v/>
      </c>
      <c r="F318" s="197"/>
      <c r="G318" s="198"/>
      <c r="H318" s="199"/>
      <c r="I318" s="199"/>
      <c r="J318" s="198"/>
      <c r="K318" s="200"/>
      <c r="L318" s="251"/>
      <c r="M318" s="157"/>
      <c r="N318" s="60"/>
      <c r="O318" s="258" t="str">
        <f t="shared" si="238"/>
        <v/>
      </c>
      <c r="P318" s="259">
        <f t="shared" si="267"/>
        <v>0</v>
      </c>
      <c r="Q318" s="259">
        <f t="shared" si="268"/>
        <v>0</v>
      </c>
      <c r="R318" s="60"/>
      <c r="S318" s="260">
        <f t="shared" si="239"/>
        <v>0</v>
      </c>
      <c r="T318" s="261"/>
      <c r="U318" s="262">
        <f t="shared" si="240"/>
        <v>0</v>
      </c>
      <c r="V318" s="262">
        <f t="shared" si="241"/>
        <v>0</v>
      </c>
      <c r="W318" s="60"/>
      <c r="X318" s="263">
        <f t="shared" si="292"/>
        <v>0</v>
      </c>
      <c r="Y318" s="264">
        <f t="shared" si="293"/>
        <v>0</v>
      </c>
      <c r="Z318" s="265"/>
      <c r="AA318" s="263">
        <f t="shared" si="294"/>
        <v>0</v>
      </c>
      <c r="AB318" s="264">
        <f t="shared" si="295"/>
        <v>0</v>
      </c>
      <c r="AC318" s="60"/>
      <c r="AD318" s="60" t="str">
        <f>IF(A318="","",(VLOOKUP(O318,Parametre!$E$2:$F$8,2)))</f>
        <v/>
      </c>
      <c r="AE318" s="60"/>
      <c r="AF318" s="266">
        <f t="shared" si="269"/>
        <v>0</v>
      </c>
      <c r="AG318" s="267">
        <f t="shared" si="270"/>
        <v>0</v>
      </c>
      <c r="AH318" s="267">
        <f t="shared" si="242"/>
        <v>0</v>
      </c>
      <c r="AI318" s="267">
        <f t="shared" si="271"/>
        <v>0</v>
      </c>
      <c r="AJ318" s="268">
        <f t="shared" si="272"/>
        <v>0</v>
      </c>
      <c r="AK318" s="60"/>
      <c r="AL318" s="266">
        <f t="shared" si="291"/>
        <v>0</v>
      </c>
      <c r="AM318" s="267">
        <f t="shared" si="273"/>
        <v>0</v>
      </c>
      <c r="AN318" s="267">
        <f t="shared" si="274"/>
        <v>0</v>
      </c>
      <c r="AO318" s="267">
        <f t="shared" si="275"/>
        <v>0</v>
      </c>
      <c r="AP318" s="268">
        <f t="shared" si="276"/>
        <v>0</v>
      </c>
      <c r="AQ318" s="60"/>
      <c r="AR318" s="266">
        <f t="shared" si="277"/>
        <v>0</v>
      </c>
      <c r="AS318" s="60"/>
      <c r="AT318" s="269">
        <f t="shared" si="243"/>
        <v>0</v>
      </c>
      <c r="AU318" s="269">
        <f t="shared" si="244"/>
        <v>0</v>
      </c>
      <c r="AV318" s="269">
        <f t="shared" si="245"/>
        <v>0</v>
      </c>
      <c r="AW318" s="270">
        <f t="shared" si="246"/>
        <v>0</v>
      </c>
      <c r="AX318" s="270">
        <f t="shared" si="247"/>
        <v>0</v>
      </c>
      <c r="AY318" s="270">
        <f t="shared" si="248"/>
        <v>0</v>
      </c>
      <c r="AZ318" s="269">
        <f t="shared" si="249"/>
        <v>0</v>
      </c>
      <c r="BA318" s="269">
        <f t="shared" si="250"/>
        <v>0</v>
      </c>
      <c r="BB318" s="269">
        <f t="shared" si="251"/>
        <v>0</v>
      </c>
      <c r="BC318" s="270">
        <f t="shared" si="252"/>
        <v>0</v>
      </c>
      <c r="BD318" s="270">
        <f t="shared" si="253"/>
        <v>0</v>
      </c>
      <c r="BE318" s="270">
        <f t="shared" si="254"/>
        <v>0</v>
      </c>
      <c r="BF318" s="269">
        <f t="shared" si="278"/>
        <v>0</v>
      </c>
      <c r="BG318" s="269">
        <f t="shared" si="279"/>
        <v>0</v>
      </c>
      <c r="BH318" s="269">
        <f t="shared" si="280"/>
        <v>0</v>
      </c>
      <c r="BI318" s="269">
        <f t="shared" si="281"/>
        <v>0</v>
      </c>
      <c r="BJ318" s="269">
        <f t="shared" si="282"/>
        <v>0</v>
      </c>
      <c r="BK318" s="60"/>
      <c r="BL318" s="269">
        <f t="shared" si="255"/>
        <v>0</v>
      </c>
      <c r="BM318" s="269">
        <f t="shared" si="256"/>
        <v>0</v>
      </c>
      <c r="BN318" s="269">
        <f t="shared" si="257"/>
        <v>0</v>
      </c>
      <c r="BO318" s="270">
        <f t="shared" si="258"/>
        <v>0</v>
      </c>
      <c r="BP318" s="270">
        <f t="shared" si="259"/>
        <v>0</v>
      </c>
      <c r="BQ318" s="270">
        <f t="shared" si="260"/>
        <v>0</v>
      </c>
      <c r="BR318" s="269">
        <f t="shared" si="261"/>
        <v>0</v>
      </c>
      <c r="BS318" s="269">
        <f t="shared" si="262"/>
        <v>0</v>
      </c>
      <c r="BT318" s="269">
        <f t="shared" si="263"/>
        <v>0</v>
      </c>
      <c r="BU318" s="270">
        <f t="shared" si="264"/>
        <v>0</v>
      </c>
      <c r="BV318" s="270">
        <f t="shared" si="265"/>
        <v>0</v>
      </c>
      <c r="BW318" s="270">
        <f t="shared" si="266"/>
        <v>0</v>
      </c>
      <c r="BX318" s="269">
        <f t="shared" si="283"/>
        <v>0</v>
      </c>
      <c r="BY318" s="269">
        <f t="shared" si="284"/>
        <v>0</v>
      </c>
      <c r="BZ318" s="269">
        <f t="shared" si="285"/>
        <v>0</v>
      </c>
      <c r="CA318" s="269">
        <f t="shared" si="286"/>
        <v>0</v>
      </c>
      <c r="CB318" s="269">
        <f t="shared" si="287"/>
        <v>0</v>
      </c>
      <c r="CC318" s="60"/>
      <c r="CD318" s="271">
        <f t="shared" si="288"/>
        <v>0</v>
      </c>
      <c r="CE318" s="272">
        <f t="shared" si="289"/>
        <v>0</v>
      </c>
      <c r="CF318" s="273">
        <f t="shared" si="290"/>
        <v>0</v>
      </c>
    </row>
    <row r="319" spans="1:84" s="153" customFormat="1" x14ac:dyDescent="0.2">
      <c r="A319" s="249"/>
      <c r="B319" s="183"/>
      <c r="C319" s="182"/>
      <c r="D319" s="184"/>
      <c r="E319" s="257" t="str">
        <f>IF(D319="","",(VLOOKUP(O319,Parametre!$A$15:$B$21,2)))</f>
        <v/>
      </c>
      <c r="F319" s="197"/>
      <c r="G319" s="198"/>
      <c r="H319" s="199"/>
      <c r="I319" s="199"/>
      <c r="J319" s="198"/>
      <c r="K319" s="200"/>
      <c r="L319" s="251"/>
      <c r="M319" s="157"/>
      <c r="N319" s="60"/>
      <c r="O319" s="258" t="str">
        <f t="shared" si="238"/>
        <v/>
      </c>
      <c r="P319" s="259">
        <f t="shared" si="267"/>
        <v>0</v>
      </c>
      <c r="Q319" s="259">
        <f t="shared" si="268"/>
        <v>0</v>
      </c>
      <c r="R319" s="60"/>
      <c r="S319" s="260">
        <f t="shared" si="239"/>
        <v>0</v>
      </c>
      <c r="T319" s="261"/>
      <c r="U319" s="262">
        <f t="shared" si="240"/>
        <v>0</v>
      </c>
      <c r="V319" s="262">
        <f t="shared" si="241"/>
        <v>0</v>
      </c>
      <c r="W319" s="60"/>
      <c r="X319" s="263">
        <f t="shared" si="292"/>
        <v>0</v>
      </c>
      <c r="Y319" s="264">
        <f t="shared" si="293"/>
        <v>0</v>
      </c>
      <c r="Z319" s="265"/>
      <c r="AA319" s="263">
        <f t="shared" si="294"/>
        <v>0</v>
      </c>
      <c r="AB319" s="264">
        <f t="shared" si="295"/>
        <v>0</v>
      </c>
      <c r="AC319" s="60"/>
      <c r="AD319" s="60" t="str">
        <f>IF(A319="","",(VLOOKUP(O319,Parametre!$E$2:$F$8,2)))</f>
        <v/>
      </c>
      <c r="AE319" s="60"/>
      <c r="AF319" s="266">
        <f t="shared" si="269"/>
        <v>0</v>
      </c>
      <c r="AG319" s="267">
        <f t="shared" si="270"/>
        <v>0</v>
      </c>
      <c r="AH319" s="267">
        <f t="shared" si="242"/>
        <v>0</v>
      </c>
      <c r="AI319" s="267">
        <f t="shared" si="271"/>
        <v>0</v>
      </c>
      <c r="AJ319" s="268">
        <f t="shared" si="272"/>
        <v>0</v>
      </c>
      <c r="AK319" s="60"/>
      <c r="AL319" s="266">
        <f t="shared" si="291"/>
        <v>0</v>
      </c>
      <c r="AM319" s="267">
        <f t="shared" si="273"/>
        <v>0</v>
      </c>
      <c r="AN319" s="267">
        <f t="shared" si="274"/>
        <v>0</v>
      </c>
      <c r="AO319" s="267">
        <f t="shared" si="275"/>
        <v>0</v>
      </c>
      <c r="AP319" s="268">
        <f t="shared" si="276"/>
        <v>0</v>
      </c>
      <c r="AQ319" s="60"/>
      <c r="AR319" s="266">
        <f t="shared" si="277"/>
        <v>0</v>
      </c>
      <c r="AS319" s="60"/>
      <c r="AT319" s="269">
        <f t="shared" si="243"/>
        <v>0</v>
      </c>
      <c r="AU319" s="269">
        <f t="shared" si="244"/>
        <v>0</v>
      </c>
      <c r="AV319" s="269">
        <f t="shared" si="245"/>
        <v>0</v>
      </c>
      <c r="AW319" s="270">
        <f t="shared" si="246"/>
        <v>0</v>
      </c>
      <c r="AX319" s="270">
        <f t="shared" si="247"/>
        <v>0</v>
      </c>
      <c r="AY319" s="270">
        <f t="shared" si="248"/>
        <v>0</v>
      </c>
      <c r="AZ319" s="269">
        <f t="shared" si="249"/>
        <v>0</v>
      </c>
      <c r="BA319" s="269">
        <f t="shared" si="250"/>
        <v>0</v>
      </c>
      <c r="BB319" s="269">
        <f t="shared" si="251"/>
        <v>0</v>
      </c>
      <c r="BC319" s="270">
        <f t="shared" si="252"/>
        <v>0</v>
      </c>
      <c r="BD319" s="270">
        <f t="shared" si="253"/>
        <v>0</v>
      </c>
      <c r="BE319" s="270">
        <f t="shared" si="254"/>
        <v>0</v>
      </c>
      <c r="BF319" s="269">
        <f t="shared" si="278"/>
        <v>0</v>
      </c>
      <c r="BG319" s="269">
        <f t="shared" si="279"/>
        <v>0</v>
      </c>
      <c r="BH319" s="269">
        <f t="shared" si="280"/>
        <v>0</v>
      </c>
      <c r="BI319" s="269">
        <f t="shared" si="281"/>
        <v>0</v>
      </c>
      <c r="BJ319" s="269">
        <f t="shared" si="282"/>
        <v>0</v>
      </c>
      <c r="BK319" s="60"/>
      <c r="BL319" s="269">
        <f t="shared" si="255"/>
        <v>0</v>
      </c>
      <c r="BM319" s="269">
        <f t="shared" si="256"/>
        <v>0</v>
      </c>
      <c r="BN319" s="269">
        <f t="shared" si="257"/>
        <v>0</v>
      </c>
      <c r="BO319" s="270">
        <f t="shared" si="258"/>
        <v>0</v>
      </c>
      <c r="BP319" s="270">
        <f t="shared" si="259"/>
        <v>0</v>
      </c>
      <c r="BQ319" s="270">
        <f t="shared" si="260"/>
        <v>0</v>
      </c>
      <c r="BR319" s="269">
        <f t="shared" si="261"/>
        <v>0</v>
      </c>
      <c r="BS319" s="269">
        <f t="shared" si="262"/>
        <v>0</v>
      </c>
      <c r="BT319" s="269">
        <f t="shared" si="263"/>
        <v>0</v>
      </c>
      <c r="BU319" s="270">
        <f t="shared" si="264"/>
        <v>0</v>
      </c>
      <c r="BV319" s="270">
        <f t="shared" si="265"/>
        <v>0</v>
      </c>
      <c r="BW319" s="270">
        <f t="shared" si="266"/>
        <v>0</v>
      </c>
      <c r="BX319" s="269">
        <f t="shared" si="283"/>
        <v>0</v>
      </c>
      <c r="BY319" s="269">
        <f t="shared" si="284"/>
        <v>0</v>
      </c>
      <c r="BZ319" s="269">
        <f t="shared" si="285"/>
        <v>0</v>
      </c>
      <c r="CA319" s="269">
        <f t="shared" si="286"/>
        <v>0</v>
      </c>
      <c r="CB319" s="269">
        <f t="shared" si="287"/>
        <v>0</v>
      </c>
      <c r="CC319" s="60"/>
      <c r="CD319" s="271">
        <f t="shared" si="288"/>
        <v>0</v>
      </c>
      <c r="CE319" s="272">
        <f t="shared" si="289"/>
        <v>0</v>
      </c>
      <c r="CF319" s="273">
        <f t="shared" si="290"/>
        <v>0</v>
      </c>
    </row>
    <row r="320" spans="1:84" s="153" customFormat="1" x14ac:dyDescent="0.2">
      <c r="A320" s="249"/>
      <c r="B320" s="183"/>
      <c r="C320" s="182"/>
      <c r="D320" s="184"/>
      <c r="E320" s="257" t="str">
        <f>IF(D320="","",(VLOOKUP(O320,Parametre!$A$15:$B$21,2)))</f>
        <v/>
      </c>
      <c r="F320" s="197"/>
      <c r="G320" s="198"/>
      <c r="H320" s="199"/>
      <c r="I320" s="199"/>
      <c r="J320" s="198"/>
      <c r="K320" s="200"/>
      <c r="L320" s="251"/>
      <c r="M320" s="157"/>
      <c r="N320" s="60"/>
      <c r="O320" s="258" t="str">
        <f t="shared" si="238"/>
        <v/>
      </c>
      <c r="P320" s="259">
        <f t="shared" si="267"/>
        <v>0</v>
      </c>
      <c r="Q320" s="259">
        <f t="shared" si="268"/>
        <v>0</v>
      </c>
      <c r="R320" s="60"/>
      <c r="S320" s="260">
        <f t="shared" si="239"/>
        <v>0</v>
      </c>
      <c r="T320" s="261"/>
      <c r="U320" s="262">
        <f t="shared" si="240"/>
        <v>0</v>
      </c>
      <c r="V320" s="262">
        <f t="shared" si="241"/>
        <v>0</v>
      </c>
      <c r="W320" s="60"/>
      <c r="X320" s="263">
        <f t="shared" si="292"/>
        <v>0</v>
      </c>
      <c r="Y320" s="264">
        <f t="shared" si="293"/>
        <v>0</v>
      </c>
      <c r="Z320" s="265"/>
      <c r="AA320" s="263">
        <f t="shared" si="294"/>
        <v>0</v>
      </c>
      <c r="AB320" s="264">
        <f t="shared" si="295"/>
        <v>0</v>
      </c>
      <c r="AC320" s="60"/>
      <c r="AD320" s="60" t="str">
        <f>IF(A320="","",(VLOOKUP(O320,Parametre!$E$2:$F$8,2)))</f>
        <v/>
      </c>
      <c r="AE320" s="60"/>
      <c r="AF320" s="266">
        <f t="shared" si="269"/>
        <v>0</v>
      </c>
      <c r="AG320" s="267">
        <f t="shared" si="270"/>
        <v>0</v>
      </c>
      <c r="AH320" s="267">
        <f t="shared" si="242"/>
        <v>0</v>
      </c>
      <c r="AI320" s="267">
        <f t="shared" si="271"/>
        <v>0</v>
      </c>
      <c r="AJ320" s="268">
        <f t="shared" si="272"/>
        <v>0</v>
      </c>
      <c r="AK320" s="60"/>
      <c r="AL320" s="266">
        <f t="shared" si="291"/>
        <v>0</v>
      </c>
      <c r="AM320" s="267">
        <f t="shared" si="273"/>
        <v>0</v>
      </c>
      <c r="AN320" s="267">
        <f t="shared" si="274"/>
        <v>0</v>
      </c>
      <c r="AO320" s="267">
        <f t="shared" si="275"/>
        <v>0</v>
      </c>
      <c r="AP320" s="268">
        <f t="shared" si="276"/>
        <v>0</v>
      </c>
      <c r="AQ320" s="60"/>
      <c r="AR320" s="266">
        <f t="shared" si="277"/>
        <v>0</v>
      </c>
      <c r="AS320" s="60"/>
      <c r="AT320" s="269">
        <f t="shared" si="243"/>
        <v>0</v>
      </c>
      <c r="AU320" s="269">
        <f t="shared" si="244"/>
        <v>0</v>
      </c>
      <c r="AV320" s="269">
        <f t="shared" si="245"/>
        <v>0</v>
      </c>
      <c r="AW320" s="270">
        <f t="shared" si="246"/>
        <v>0</v>
      </c>
      <c r="AX320" s="270">
        <f t="shared" si="247"/>
        <v>0</v>
      </c>
      <c r="AY320" s="270">
        <f t="shared" si="248"/>
        <v>0</v>
      </c>
      <c r="AZ320" s="269">
        <f t="shared" si="249"/>
        <v>0</v>
      </c>
      <c r="BA320" s="269">
        <f t="shared" si="250"/>
        <v>0</v>
      </c>
      <c r="BB320" s="269">
        <f t="shared" si="251"/>
        <v>0</v>
      </c>
      <c r="BC320" s="270">
        <f t="shared" si="252"/>
        <v>0</v>
      </c>
      <c r="BD320" s="270">
        <f t="shared" si="253"/>
        <v>0</v>
      </c>
      <c r="BE320" s="270">
        <f t="shared" si="254"/>
        <v>0</v>
      </c>
      <c r="BF320" s="269">
        <f t="shared" si="278"/>
        <v>0</v>
      </c>
      <c r="BG320" s="269">
        <f t="shared" si="279"/>
        <v>0</v>
      </c>
      <c r="BH320" s="269">
        <f t="shared" si="280"/>
        <v>0</v>
      </c>
      <c r="BI320" s="269">
        <f t="shared" si="281"/>
        <v>0</v>
      </c>
      <c r="BJ320" s="269">
        <f t="shared" si="282"/>
        <v>0</v>
      </c>
      <c r="BK320" s="60"/>
      <c r="BL320" s="269">
        <f t="shared" si="255"/>
        <v>0</v>
      </c>
      <c r="BM320" s="269">
        <f t="shared" si="256"/>
        <v>0</v>
      </c>
      <c r="BN320" s="269">
        <f t="shared" si="257"/>
        <v>0</v>
      </c>
      <c r="BO320" s="270">
        <f t="shared" si="258"/>
        <v>0</v>
      </c>
      <c r="BP320" s="270">
        <f t="shared" si="259"/>
        <v>0</v>
      </c>
      <c r="BQ320" s="270">
        <f t="shared" si="260"/>
        <v>0</v>
      </c>
      <c r="BR320" s="269">
        <f t="shared" si="261"/>
        <v>0</v>
      </c>
      <c r="BS320" s="269">
        <f t="shared" si="262"/>
        <v>0</v>
      </c>
      <c r="BT320" s="269">
        <f t="shared" si="263"/>
        <v>0</v>
      </c>
      <c r="BU320" s="270">
        <f t="shared" si="264"/>
        <v>0</v>
      </c>
      <c r="BV320" s="270">
        <f t="shared" si="265"/>
        <v>0</v>
      </c>
      <c r="BW320" s="270">
        <f t="shared" si="266"/>
        <v>0</v>
      </c>
      <c r="BX320" s="269">
        <f t="shared" si="283"/>
        <v>0</v>
      </c>
      <c r="BY320" s="269">
        <f t="shared" si="284"/>
        <v>0</v>
      </c>
      <c r="BZ320" s="269">
        <f t="shared" si="285"/>
        <v>0</v>
      </c>
      <c r="CA320" s="269">
        <f t="shared" si="286"/>
        <v>0</v>
      </c>
      <c r="CB320" s="269">
        <f t="shared" si="287"/>
        <v>0</v>
      </c>
      <c r="CC320" s="60"/>
      <c r="CD320" s="271">
        <f t="shared" si="288"/>
        <v>0</v>
      </c>
      <c r="CE320" s="272">
        <f t="shared" si="289"/>
        <v>0</v>
      </c>
      <c r="CF320" s="273">
        <f t="shared" si="290"/>
        <v>0</v>
      </c>
    </row>
    <row r="321" spans="1:84" s="153" customFormat="1" x14ac:dyDescent="0.2">
      <c r="A321" s="249"/>
      <c r="B321" s="183"/>
      <c r="C321" s="182"/>
      <c r="D321" s="184"/>
      <c r="E321" s="257" t="str">
        <f>IF(D321="","",(VLOOKUP(O321,Parametre!$A$15:$B$21,2)))</f>
        <v/>
      </c>
      <c r="F321" s="197"/>
      <c r="G321" s="198"/>
      <c r="H321" s="199"/>
      <c r="I321" s="199"/>
      <c r="J321" s="198"/>
      <c r="K321" s="200"/>
      <c r="L321" s="251"/>
      <c r="M321" s="157"/>
      <c r="N321" s="60"/>
      <c r="O321" s="258" t="str">
        <f t="shared" si="238"/>
        <v/>
      </c>
      <c r="P321" s="259">
        <f t="shared" si="267"/>
        <v>0</v>
      </c>
      <c r="Q321" s="259">
        <f t="shared" si="268"/>
        <v>0</v>
      </c>
      <c r="R321" s="60"/>
      <c r="S321" s="260">
        <f t="shared" si="239"/>
        <v>0</v>
      </c>
      <c r="T321" s="261"/>
      <c r="U321" s="262">
        <f t="shared" si="240"/>
        <v>0</v>
      </c>
      <c r="V321" s="262">
        <f t="shared" si="241"/>
        <v>0</v>
      </c>
      <c r="W321" s="60"/>
      <c r="X321" s="263">
        <f t="shared" si="292"/>
        <v>0</v>
      </c>
      <c r="Y321" s="264">
        <f t="shared" si="293"/>
        <v>0</v>
      </c>
      <c r="Z321" s="265"/>
      <c r="AA321" s="263">
        <f t="shared" si="294"/>
        <v>0</v>
      </c>
      <c r="AB321" s="264">
        <f t="shared" si="295"/>
        <v>0</v>
      </c>
      <c r="AC321" s="60"/>
      <c r="AD321" s="60" t="str">
        <f>IF(A321="","",(VLOOKUP(O321,Parametre!$E$2:$F$8,2)))</f>
        <v/>
      </c>
      <c r="AE321" s="60"/>
      <c r="AF321" s="266">
        <f t="shared" si="269"/>
        <v>0</v>
      </c>
      <c r="AG321" s="267">
        <f t="shared" si="270"/>
        <v>0</v>
      </c>
      <c r="AH321" s="267">
        <f t="shared" si="242"/>
        <v>0</v>
      </c>
      <c r="AI321" s="267">
        <f t="shared" si="271"/>
        <v>0</v>
      </c>
      <c r="AJ321" s="268">
        <f t="shared" si="272"/>
        <v>0</v>
      </c>
      <c r="AK321" s="60"/>
      <c r="AL321" s="266">
        <f t="shared" si="291"/>
        <v>0</v>
      </c>
      <c r="AM321" s="267">
        <f t="shared" si="273"/>
        <v>0</v>
      </c>
      <c r="AN321" s="267">
        <f t="shared" si="274"/>
        <v>0</v>
      </c>
      <c r="AO321" s="267">
        <f t="shared" si="275"/>
        <v>0</v>
      </c>
      <c r="AP321" s="268">
        <f t="shared" si="276"/>
        <v>0</v>
      </c>
      <c r="AQ321" s="60"/>
      <c r="AR321" s="266">
        <f t="shared" si="277"/>
        <v>0</v>
      </c>
      <c r="AS321" s="60"/>
      <c r="AT321" s="269">
        <f t="shared" si="243"/>
        <v>0</v>
      </c>
      <c r="AU321" s="269">
        <f t="shared" si="244"/>
        <v>0</v>
      </c>
      <c r="AV321" s="269">
        <f t="shared" si="245"/>
        <v>0</v>
      </c>
      <c r="AW321" s="270">
        <f t="shared" si="246"/>
        <v>0</v>
      </c>
      <c r="AX321" s="270">
        <f t="shared" si="247"/>
        <v>0</v>
      </c>
      <c r="AY321" s="270">
        <f t="shared" si="248"/>
        <v>0</v>
      </c>
      <c r="AZ321" s="269">
        <f t="shared" si="249"/>
        <v>0</v>
      </c>
      <c r="BA321" s="269">
        <f t="shared" si="250"/>
        <v>0</v>
      </c>
      <c r="BB321" s="269">
        <f t="shared" si="251"/>
        <v>0</v>
      </c>
      <c r="BC321" s="270">
        <f t="shared" si="252"/>
        <v>0</v>
      </c>
      <c r="BD321" s="270">
        <f t="shared" si="253"/>
        <v>0</v>
      </c>
      <c r="BE321" s="270">
        <f t="shared" si="254"/>
        <v>0</v>
      </c>
      <c r="BF321" s="269">
        <f t="shared" si="278"/>
        <v>0</v>
      </c>
      <c r="BG321" s="269">
        <f t="shared" si="279"/>
        <v>0</v>
      </c>
      <c r="BH321" s="269">
        <f t="shared" si="280"/>
        <v>0</v>
      </c>
      <c r="BI321" s="269">
        <f t="shared" si="281"/>
        <v>0</v>
      </c>
      <c r="BJ321" s="269">
        <f t="shared" si="282"/>
        <v>0</v>
      </c>
      <c r="BK321" s="60"/>
      <c r="BL321" s="269">
        <f t="shared" si="255"/>
        <v>0</v>
      </c>
      <c r="BM321" s="269">
        <f t="shared" si="256"/>
        <v>0</v>
      </c>
      <c r="BN321" s="269">
        <f t="shared" si="257"/>
        <v>0</v>
      </c>
      <c r="BO321" s="270">
        <f t="shared" si="258"/>
        <v>0</v>
      </c>
      <c r="BP321" s="270">
        <f t="shared" si="259"/>
        <v>0</v>
      </c>
      <c r="BQ321" s="270">
        <f t="shared" si="260"/>
        <v>0</v>
      </c>
      <c r="BR321" s="269">
        <f t="shared" si="261"/>
        <v>0</v>
      </c>
      <c r="BS321" s="269">
        <f t="shared" si="262"/>
        <v>0</v>
      </c>
      <c r="BT321" s="269">
        <f t="shared" si="263"/>
        <v>0</v>
      </c>
      <c r="BU321" s="270">
        <f t="shared" si="264"/>
        <v>0</v>
      </c>
      <c r="BV321" s="270">
        <f t="shared" si="265"/>
        <v>0</v>
      </c>
      <c r="BW321" s="270">
        <f t="shared" si="266"/>
        <v>0</v>
      </c>
      <c r="BX321" s="269">
        <f t="shared" si="283"/>
        <v>0</v>
      </c>
      <c r="BY321" s="269">
        <f t="shared" si="284"/>
        <v>0</v>
      </c>
      <c r="BZ321" s="269">
        <f t="shared" si="285"/>
        <v>0</v>
      </c>
      <c r="CA321" s="269">
        <f t="shared" si="286"/>
        <v>0</v>
      </c>
      <c r="CB321" s="269">
        <f t="shared" si="287"/>
        <v>0</v>
      </c>
      <c r="CC321" s="60"/>
      <c r="CD321" s="271">
        <f t="shared" si="288"/>
        <v>0</v>
      </c>
      <c r="CE321" s="272">
        <f t="shared" si="289"/>
        <v>0</v>
      </c>
      <c r="CF321" s="273">
        <f t="shared" si="290"/>
        <v>0</v>
      </c>
    </row>
    <row r="322" spans="1:84" s="153" customFormat="1" x14ac:dyDescent="0.2">
      <c r="A322" s="249"/>
      <c r="B322" s="183"/>
      <c r="C322" s="182"/>
      <c r="D322" s="184"/>
      <c r="E322" s="257" t="str">
        <f>IF(D322="","",(VLOOKUP(O322,Parametre!$A$15:$B$21,2)))</f>
        <v/>
      </c>
      <c r="F322" s="197"/>
      <c r="G322" s="198"/>
      <c r="H322" s="199"/>
      <c r="I322" s="199"/>
      <c r="J322" s="198"/>
      <c r="K322" s="200"/>
      <c r="L322" s="251"/>
      <c r="M322" s="157"/>
      <c r="N322" s="60"/>
      <c r="O322" s="258" t="str">
        <f t="shared" si="238"/>
        <v/>
      </c>
      <c r="P322" s="259">
        <f t="shared" si="267"/>
        <v>0</v>
      </c>
      <c r="Q322" s="259">
        <f t="shared" si="268"/>
        <v>0</v>
      </c>
      <c r="R322" s="60"/>
      <c r="S322" s="260">
        <f t="shared" si="239"/>
        <v>0</v>
      </c>
      <c r="T322" s="261"/>
      <c r="U322" s="262">
        <f t="shared" si="240"/>
        <v>0</v>
      </c>
      <c r="V322" s="262">
        <f t="shared" si="241"/>
        <v>0</v>
      </c>
      <c r="W322" s="60"/>
      <c r="X322" s="263">
        <f t="shared" si="292"/>
        <v>0</v>
      </c>
      <c r="Y322" s="264">
        <f t="shared" si="293"/>
        <v>0</v>
      </c>
      <c r="Z322" s="265"/>
      <c r="AA322" s="263">
        <f t="shared" si="294"/>
        <v>0</v>
      </c>
      <c r="AB322" s="264">
        <f t="shared" si="295"/>
        <v>0</v>
      </c>
      <c r="AC322" s="60"/>
      <c r="AD322" s="60" t="str">
        <f>IF(A322="","",(VLOOKUP(O322,Parametre!$E$2:$F$8,2)))</f>
        <v/>
      </c>
      <c r="AE322" s="60"/>
      <c r="AF322" s="266">
        <f t="shared" si="269"/>
        <v>0</v>
      </c>
      <c r="AG322" s="267">
        <f t="shared" si="270"/>
        <v>0</v>
      </c>
      <c r="AH322" s="267">
        <f t="shared" si="242"/>
        <v>0</v>
      </c>
      <c r="AI322" s="267">
        <f t="shared" si="271"/>
        <v>0</v>
      </c>
      <c r="AJ322" s="268">
        <f t="shared" si="272"/>
        <v>0</v>
      </c>
      <c r="AK322" s="60"/>
      <c r="AL322" s="266">
        <f t="shared" si="291"/>
        <v>0</v>
      </c>
      <c r="AM322" s="267">
        <f t="shared" si="273"/>
        <v>0</v>
      </c>
      <c r="AN322" s="267">
        <f t="shared" si="274"/>
        <v>0</v>
      </c>
      <c r="AO322" s="267">
        <f t="shared" si="275"/>
        <v>0</v>
      </c>
      <c r="AP322" s="268">
        <f t="shared" si="276"/>
        <v>0</v>
      </c>
      <c r="AQ322" s="60"/>
      <c r="AR322" s="266">
        <f t="shared" si="277"/>
        <v>0</v>
      </c>
      <c r="AS322" s="60"/>
      <c r="AT322" s="269">
        <f t="shared" si="243"/>
        <v>0</v>
      </c>
      <c r="AU322" s="269">
        <f t="shared" si="244"/>
        <v>0</v>
      </c>
      <c r="AV322" s="269">
        <f t="shared" si="245"/>
        <v>0</v>
      </c>
      <c r="AW322" s="270">
        <f t="shared" si="246"/>
        <v>0</v>
      </c>
      <c r="AX322" s="270">
        <f t="shared" si="247"/>
        <v>0</v>
      </c>
      <c r="AY322" s="270">
        <f t="shared" si="248"/>
        <v>0</v>
      </c>
      <c r="AZ322" s="269">
        <f t="shared" si="249"/>
        <v>0</v>
      </c>
      <c r="BA322" s="269">
        <f t="shared" si="250"/>
        <v>0</v>
      </c>
      <c r="BB322" s="269">
        <f t="shared" si="251"/>
        <v>0</v>
      </c>
      <c r="BC322" s="270">
        <f t="shared" si="252"/>
        <v>0</v>
      </c>
      <c r="BD322" s="270">
        <f t="shared" si="253"/>
        <v>0</v>
      </c>
      <c r="BE322" s="270">
        <f t="shared" si="254"/>
        <v>0</v>
      </c>
      <c r="BF322" s="269">
        <f t="shared" si="278"/>
        <v>0</v>
      </c>
      <c r="BG322" s="269">
        <f t="shared" si="279"/>
        <v>0</v>
      </c>
      <c r="BH322" s="269">
        <f t="shared" si="280"/>
        <v>0</v>
      </c>
      <c r="BI322" s="269">
        <f t="shared" si="281"/>
        <v>0</v>
      </c>
      <c r="BJ322" s="269">
        <f t="shared" si="282"/>
        <v>0</v>
      </c>
      <c r="BK322" s="60"/>
      <c r="BL322" s="269">
        <f t="shared" si="255"/>
        <v>0</v>
      </c>
      <c r="BM322" s="269">
        <f t="shared" si="256"/>
        <v>0</v>
      </c>
      <c r="BN322" s="269">
        <f t="shared" si="257"/>
        <v>0</v>
      </c>
      <c r="BO322" s="270">
        <f t="shared" si="258"/>
        <v>0</v>
      </c>
      <c r="BP322" s="270">
        <f t="shared" si="259"/>
        <v>0</v>
      </c>
      <c r="BQ322" s="270">
        <f t="shared" si="260"/>
        <v>0</v>
      </c>
      <c r="BR322" s="269">
        <f t="shared" si="261"/>
        <v>0</v>
      </c>
      <c r="BS322" s="269">
        <f t="shared" si="262"/>
        <v>0</v>
      </c>
      <c r="BT322" s="269">
        <f t="shared" si="263"/>
        <v>0</v>
      </c>
      <c r="BU322" s="270">
        <f t="shared" si="264"/>
        <v>0</v>
      </c>
      <c r="BV322" s="270">
        <f t="shared" si="265"/>
        <v>0</v>
      </c>
      <c r="BW322" s="270">
        <f t="shared" si="266"/>
        <v>0</v>
      </c>
      <c r="BX322" s="269">
        <f t="shared" si="283"/>
        <v>0</v>
      </c>
      <c r="BY322" s="269">
        <f t="shared" si="284"/>
        <v>0</v>
      </c>
      <c r="BZ322" s="269">
        <f t="shared" si="285"/>
        <v>0</v>
      </c>
      <c r="CA322" s="269">
        <f t="shared" si="286"/>
        <v>0</v>
      </c>
      <c r="CB322" s="269">
        <f t="shared" si="287"/>
        <v>0</v>
      </c>
      <c r="CC322" s="60"/>
      <c r="CD322" s="271">
        <f t="shared" si="288"/>
        <v>0</v>
      </c>
      <c r="CE322" s="272">
        <f t="shared" si="289"/>
        <v>0</v>
      </c>
      <c r="CF322" s="273">
        <f t="shared" si="290"/>
        <v>0</v>
      </c>
    </row>
    <row r="323" spans="1:84" s="153" customFormat="1" x14ac:dyDescent="0.2">
      <c r="A323" s="249"/>
      <c r="B323" s="183"/>
      <c r="C323" s="182"/>
      <c r="D323" s="184"/>
      <c r="E323" s="257" t="str">
        <f>IF(D323="","",(VLOOKUP(O323,Parametre!$A$15:$B$21,2)))</f>
        <v/>
      </c>
      <c r="F323" s="197"/>
      <c r="G323" s="198"/>
      <c r="H323" s="199"/>
      <c r="I323" s="199"/>
      <c r="J323" s="198"/>
      <c r="K323" s="200"/>
      <c r="L323" s="251"/>
      <c r="M323" s="157"/>
      <c r="N323" s="60"/>
      <c r="O323" s="258" t="str">
        <f t="shared" si="238"/>
        <v/>
      </c>
      <c r="P323" s="259">
        <f t="shared" si="267"/>
        <v>0</v>
      </c>
      <c r="Q323" s="259">
        <f t="shared" si="268"/>
        <v>0</v>
      </c>
      <c r="R323" s="60"/>
      <c r="S323" s="260">
        <f t="shared" si="239"/>
        <v>0</v>
      </c>
      <c r="T323" s="261"/>
      <c r="U323" s="262">
        <f t="shared" si="240"/>
        <v>0</v>
      </c>
      <c r="V323" s="262">
        <f t="shared" si="241"/>
        <v>0</v>
      </c>
      <c r="W323" s="60"/>
      <c r="X323" s="263">
        <f t="shared" si="292"/>
        <v>0</v>
      </c>
      <c r="Y323" s="264">
        <f t="shared" si="293"/>
        <v>0</v>
      </c>
      <c r="Z323" s="265"/>
      <c r="AA323" s="263">
        <f t="shared" si="294"/>
        <v>0</v>
      </c>
      <c r="AB323" s="264">
        <f t="shared" si="295"/>
        <v>0</v>
      </c>
      <c r="AC323" s="60"/>
      <c r="AD323" s="60" t="str">
        <f>IF(A323="","",(VLOOKUP(O323,Parametre!$E$2:$F$8,2)))</f>
        <v/>
      </c>
      <c r="AE323" s="60"/>
      <c r="AF323" s="266">
        <f t="shared" si="269"/>
        <v>0</v>
      </c>
      <c r="AG323" s="267">
        <f t="shared" si="270"/>
        <v>0</v>
      </c>
      <c r="AH323" s="267">
        <f t="shared" si="242"/>
        <v>0</v>
      </c>
      <c r="AI323" s="267">
        <f t="shared" si="271"/>
        <v>0</v>
      </c>
      <c r="AJ323" s="268">
        <f t="shared" si="272"/>
        <v>0</v>
      </c>
      <c r="AK323" s="60"/>
      <c r="AL323" s="266">
        <f t="shared" si="291"/>
        <v>0</v>
      </c>
      <c r="AM323" s="267">
        <f t="shared" si="273"/>
        <v>0</v>
      </c>
      <c r="AN323" s="267">
        <f t="shared" si="274"/>
        <v>0</v>
      </c>
      <c r="AO323" s="267">
        <f t="shared" si="275"/>
        <v>0</v>
      </c>
      <c r="AP323" s="268">
        <f t="shared" si="276"/>
        <v>0</v>
      </c>
      <c r="AQ323" s="60"/>
      <c r="AR323" s="266">
        <f t="shared" si="277"/>
        <v>0</v>
      </c>
      <c r="AS323" s="60"/>
      <c r="AT323" s="269">
        <f t="shared" si="243"/>
        <v>0</v>
      </c>
      <c r="AU323" s="269">
        <f t="shared" si="244"/>
        <v>0</v>
      </c>
      <c r="AV323" s="269">
        <f t="shared" si="245"/>
        <v>0</v>
      </c>
      <c r="AW323" s="270">
        <f t="shared" si="246"/>
        <v>0</v>
      </c>
      <c r="AX323" s="270">
        <f t="shared" si="247"/>
        <v>0</v>
      </c>
      <c r="AY323" s="270">
        <f t="shared" si="248"/>
        <v>0</v>
      </c>
      <c r="AZ323" s="269">
        <f t="shared" si="249"/>
        <v>0</v>
      </c>
      <c r="BA323" s="269">
        <f t="shared" si="250"/>
        <v>0</v>
      </c>
      <c r="BB323" s="269">
        <f t="shared" si="251"/>
        <v>0</v>
      </c>
      <c r="BC323" s="270">
        <f t="shared" si="252"/>
        <v>0</v>
      </c>
      <c r="BD323" s="270">
        <f t="shared" si="253"/>
        <v>0</v>
      </c>
      <c r="BE323" s="270">
        <f t="shared" si="254"/>
        <v>0</v>
      </c>
      <c r="BF323" s="269">
        <f t="shared" si="278"/>
        <v>0</v>
      </c>
      <c r="BG323" s="269">
        <f t="shared" si="279"/>
        <v>0</v>
      </c>
      <c r="BH323" s="269">
        <f t="shared" si="280"/>
        <v>0</v>
      </c>
      <c r="BI323" s="269">
        <f t="shared" si="281"/>
        <v>0</v>
      </c>
      <c r="BJ323" s="269">
        <f t="shared" si="282"/>
        <v>0</v>
      </c>
      <c r="BK323" s="60"/>
      <c r="BL323" s="269">
        <f t="shared" si="255"/>
        <v>0</v>
      </c>
      <c r="BM323" s="269">
        <f t="shared" si="256"/>
        <v>0</v>
      </c>
      <c r="BN323" s="269">
        <f t="shared" si="257"/>
        <v>0</v>
      </c>
      <c r="BO323" s="270">
        <f t="shared" si="258"/>
        <v>0</v>
      </c>
      <c r="BP323" s="270">
        <f t="shared" si="259"/>
        <v>0</v>
      </c>
      <c r="BQ323" s="270">
        <f t="shared" si="260"/>
        <v>0</v>
      </c>
      <c r="BR323" s="269">
        <f t="shared" si="261"/>
        <v>0</v>
      </c>
      <c r="BS323" s="269">
        <f t="shared" si="262"/>
        <v>0</v>
      </c>
      <c r="BT323" s="269">
        <f t="shared" si="263"/>
        <v>0</v>
      </c>
      <c r="BU323" s="270">
        <f t="shared" si="264"/>
        <v>0</v>
      </c>
      <c r="BV323" s="270">
        <f t="shared" si="265"/>
        <v>0</v>
      </c>
      <c r="BW323" s="270">
        <f t="shared" si="266"/>
        <v>0</v>
      </c>
      <c r="BX323" s="269">
        <f t="shared" si="283"/>
        <v>0</v>
      </c>
      <c r="BY323" s="269">
        <f t="shared" si="284"/>
        <v>0</v>
      </c>
      <c r="BZ323" s="269">
        <f t="shared" si="285"/>
        <v>0</v>
      </c>
      <c r="CA323" s="269">
        <f t="shared" si="286"/>
        <v>0</v>
      </c>
      <c r="CB323" s="269">
        <f t="shared" si="287"/>
        <v>0</v>
      </c>
      <c r="CC323" s="60"/>
      <c r="CD323" s="271">
        <f t="shared" si="288"/>
        <v>0</v>
      </c>
      <c r="CE323" s="272">
        <f t="shared" si="289"/>
        <v>0</v>
      </c>
      <c r="CF323" s="273">
        <f t="shared" si="290"/>
        <v>0</v>
      </c>
    </row>
    <row r="324" spans="1:84" s="153" customFormat="1" x14ac:dyDescent="0.2">
      <c r="A324" s="249"/>
      <c r="B324" s="183"/>
      <c r="C324" s="182"/>
      <c r="D324" s="184"/>
      <c r="E324" s="257" t="str">
        <f>IF(D324="","",(VLOOKUP(O324,Parametre!$A$15:$B$21,2)))</f>
        <v/>
      </c>
      <c r="F324" s="197"/>
      <c r="G324" s="198"/>
      <c r="H324" s="199"/>
      <c r="I324" s="199"/>
      <c r="J324" s="198"/>
      <c r="K324" s="200"/>
      <c r="L324" s="251"/>
      <c r="M324" s="157" t="s">
        <v>56</v>
      </c>
      <c r="N324" s="60"/>
      <c r="O324" s="258" t="str">
        <f t="shared" si="238"/>
        <v/>
      </c>
      <c r="P324" s="259">
        <f t="shared" si="267"/>
        <v>0</v>
      </c>
      <c r="Q324" s="259">
        <f t="shared" si="268"/>
        <v>0</v>
      </c>
      <c r="R324" s="60"/>
      <c r="S324" s="260">
        <f t="shared" si="239"/>
        <v>0</v>
      </c>
      <c r="T324" s="261"/>
      <c r="U324" s="262">
        <f t="shared" si="240"/>
        <v>0</v>
      </c>
      <c r="V324" s="262">
        <f t="shared" si="241"/>
        <v>0</v>
      </c>
      <c r="W324" s="60"/>
      <c r="X324" s="263">
        <f t="shared" si="292"/>
        <v>0</v>
      </c>
      <c r="Y324" s="264">
        <f t="shared" si="293"/>
        <v>0</v>
      </c>
      <c r="Z324" s="265"/>
      <c r="AA324" s="263">
        <f t="shared" si="294"/>
        <v>0</v>
      </c>
      <c r="AB324" s="264">
        <f t="shared" si="295"/>
        <v>0</v>
      </c>
      <c r="AC324" s="60"/>
      <c r="AD324" s="60" t="str">
        <f>IF(A324="","",(VLOOKUP(O324,Parametre!$E$2:$F$8,2)))</f>
        <v/>
      </c>
      <c r="AE324" s="60"/>
      <c r="AF324" s="266">
        <f t="shared" si="269"/>
        <v>0</v>
      </c>
      <c r="AG324" s="267">
        <f t="shared" si="270"/>
        <v>0</v>
      </c>
      <c r="AH324" s="267">
        <f t="shared" si="242"/>
        <v>0</v>
      </c>
      <c r="AI324" s="267">
        <f t="shared" si="271"/>
        <v>0</v>
      </c>
      <c r="AJ324" s="268">
        <f t="shared" si="272"/>
        <v>0</v>
      </c>
      <c r="AK324" s="60"/>
      <c r="AL324" s="266">
        <f t="shared" si="291"/>
        <v>0</v>
      </c>
      <c r="AM324" s="267">
        <f t="shared" si="273"/>
        <v>0</v>
      </c>
      <c r="AN324" s="267">
        <f t="shared" si="274"/>
        <v>0</v>
      </c>
      <c r="AO324" s="267">
        <f t="shared" si="275"/>
        <v>0</v>
      </c>
      <c r="AP324" s="268">
        <f t="shared" si="276"/>
        <v>0</v>
      </c>
      <c r="AQ324" s="60"/>
      <c r="AR324" s="266">
        <f t="shared" si="277"/>
        <v>0</v>
      </c>
      <c r="AS324" s="60"/>
      <c r="AT324" s="269">
        <f t="shared" si="243"/>
        <v>0</v>
      </c>
      <c r="AU324" s="269">
        <f t="shared" si="244"/>
        <v>0</v>
      </c>
      <c r="AV324" s="269">
        <f t="shared" si="245"/>
        <v>0</v>
      </c>
      <c r="AW324" s="270">
        <f t="shared" si="246"/>
        <v>0</v>
      </c>
      <c r="AX324" s="270">
        <f t="shared" si="247"/>
        <v>0</v>
      </c>
      <c r="AY324" s="270">
        <f t="shared" si="248"/>
        <v>0</v>
      </c>
      <c r="AZ324" s="269">
        <f t="shared" si="249"/>
        <v>0</v>
      </c>
      <c r="BA324" s="269">
        <f t="shared" si="250"/>
        <v>0</v>
      </c>
      <c r="BB324" s="269">
        <f t="shared" si="251"/>
        <v>0</v>
      </c>
      <c r="BC324" s="270">
        <f t="shared" si="252"/>
        <v>0</v>
      </c>
      <c r="BD324" s="270">
        <f t="shared" si="253"/>
        <v>0</v>
      </c>
      <c r="BE324" s="270">
        <f t="shared" si="254"/>
        <v>0</v>
      </c>
      <c r="BF324" s="269">
        <f t="shared" si="278"/>
        <v>0</v>
      </c>
      <c r="BG324" s="269">
        <f t="shared" si="279"/>
        <v>0</v>
      </c>
      <c r="BH324" s="269">
        <f t="shared" si="280"/>
        <v>0</v>
      </c>
      <c r="BI324" s="269">
        <f t="shared" si="281"/>
        <v>0</v>
      </c>
      <c r="BJ324" s="269">
        <f t="shared" si="282"/>
        <v>0</v>
      </c>
      <c r="BK324" s="60"/>
      <c r="BL324" s="269">
        <f t="shared" si="255"/>
        <v>0</v>
      </c>
      <c r="BM324" s="269">
        <f t="shared" si="256"/>
        <v>0</v>
      </c>
      <c r="BN324" s="269">
        <f t="shared" si="257"/>
        <v>0</v>
      </c>
      <c r="BO324" s="270">
        <f t="shared" si="258"/>
        <v>0</v>
      </c>
      <c r="BP324" s="270">
        <f t="shared" si="259"/>
        <v>0</v>
      </c>
      <c r="BQ324" s="270">
        <f t="shared" si="260"/>
        <v>0</v>
      </c>
      <c r="BR324" s="269">
        <f t="shared" si="261"/>
        <v>0</v>
      </c>
      <c r="BS324" s="269">
        <f t="shared" si="262"/>
        <v>0</v>
      </c>
      <c r="BT324" s="269">
        <f t="shared" si="263"/>
        <v>0</v>
      </c>
      <c r="BU324" s="270">
        <f t="shared" si="264"/>
        <v>0</v>
      </c>
      <c r="BV324" s="270">
        <f t="shared" si="265"/>
        <v>0</v>
      </c>
      <c r="BW324" s="270">
        <f t="shared" si="266"/>
        <v>0</v>
      </c>
      <c r="BX324" s="269">
        <f t="shared" si="283"/>
        <v>0</v>
      </c>
      <c r="BY324" s="269">
        <f t="shared" si="284"/>
        <v>0</v>
      </c>
      <c r="BZ324" s="269">
        <f t="shared" si="285"/>
        <v>0</v>
      </c>
      <c r="CA324" s="269">
        <f t="shared" si="286"/>
        <v>0</v>
      </c>
      <c r="CB324" s="269">
        <f t="shared" si="287"/>
        <v>0</v>
      </c>
      <c r="CC324" s="60"/>
      <c r="CD324" s="271">
        <f t="shared" si="288"/>
        <v>0</v>
      </c>
      <c r="CE324" s="272">
        <f t="shared" si="289"/>
        <v>0</v>
      </c>
      <c r="CF324" s="273">
        <f t="shared" si="290"/>
        <v>0</v>
      </c>
    </row>
    <row r="325" spans="1:84" s="153" customFormat="1" x14ac:dyDescent="0.2">
      <c r="A325" s="249"/>
      <c r="B325" s="183"/>
      <c r="C325" s="182"/>
      <c r="D325" s="184"/>
      <c r="E325" s="257" t="str">
        <f>IF(D325="","",(VLOOKUP(O325,Parametre!$A$15:$B$21,2)))</f>
        <v/>
      </c>
      <c r="F325" s="197"/>
      <c r="G325" s="198"/>
      <c r="H325" s="199"/>
      <c r="I325" s="199"/>
      <c r="J325" s="198"/>
      <c r="K325" s="200"/>
      <c r="L325" s="251"/>
      <c r="M325" s="157" t="s">
        <v>57</v>
      </c>
      <c r="N325" s="60"/>
      <c r="O325" s="258" t="str">
        <f t="shared" si="238"/>
        <v/>
      </c>
      <c r="P325" s="259">
        <f t="shared" si="267"/>
        <v>0</v>
      </c>
      <c r="Q325" s="259">
        <f t="shared" si="268"/>
        <v>0</v>
      </c>
      <c r="R325" s="60"/>
      <c r="S325" s="260">
        <f t="shared" si="239"/>
        <v>0</v>
      </c>
      <c r="T325" s="261"/>
      <c r="U325" s="262">
        <f t="shared" si="240"/>
        <v>0</v>
      </c>
      <c r="V325" s="262">
        <f t="shared" si="241"/>
        <v>0</v>
      </c>
      <c r="W325" s="60"/>
      <c r="X325" s="263">
        <f t="shared" si="292"/>
        <v>0</v>
      </c>
      <c r="Y325" s="264">
        <f t="shared" si="293"/>
        <v>0</v>
      </c>
      <c r="Z325" s="265"/>
      <c r="AA325" s="263">
        <f t="shared" si="294"/>
        <v>0</v>
      </c>
      <c r="AB325" s="264">
        <f t="shared" si="295"/>
        <v>0</v>
      </c>
      <c r="AC325" s="60"/>
      <c r="AD325" s="60" t="str">
        <f>IF(A325="","",(VLOOKUP(O325,Parametre!$E$2:$F$8,2)))</f>
        <v/>
      </c>
      <c r="AE325" s="60"/>
      <c r="AF325" s="266">
        <f t="shared" si="269"/>
        <v>0</v>
      </c>
      <c r="AG325" s="267">
        <f t="shared" si="270"/>
        <v>0</v>
      </c>
      <c r="AH325" s="267">
        <f t="shared" si="242"/>
        <v>0</v>
      </c>
      <c r="AI325" s="267">
        <f t="shared" si="271"/>
        <v>0</v>
      </c>
      <c r="AJ325" s="268">
        <f t="shared" si="272"/>
        <v>0</v>
      </c>
      <c r="AK325" s="60"/>
      <c r="AL325" s="266">
        <f t="shared" si="291"/>
        <v>0</v>
      </c>
      <c r="AM325" s="267">
        <f t="shared" si="273"/>
        <v>0</v>
      </c>
      <c r="AN325" s="267">
        <f t="shared" si="274"/>
        <v>0</v>
      </c>
      <c r="AO325" s="267">
        <f t="shared" si="275"/>
        <v>0</v>
      </c>
      <c r="AP325" s="268">
        <f t="shared" si="276"/>
        <v>0</v>
      </c>
      <c r="AQ325" s="60"/>
      <c r="AR325" s="266">
        <f t="shared" si="277"/>
        <v>0</v>
      </c>
      <c r="AS325" s="60"/>
      <c r="AT325" s="269">
        <f t="shared" si="243"/>
        <v>0</v>
      </c>
      <c r="AU325" s="269">
        <f t="shared" si="244"/>
        <v>0</v>
      </c>
      <c r="AV325" s="269">
        <f t="shared" si="245"/>
        <v>0</v>
      </c>
      <c r="AW325" s="270">
        <f t="shared" si="246"/>
        <v>0</v>
      </c>
      <c r="AX325" s="270">
        <f t="shared" si="247"/>
        <v>0</v>
      </c>
      <c r="AY325" s="270">
        <f t="shared" si="248"/>
        <v>0</v>
      </c>
      <c r="AZ325" s="269">
        <f t="shared" si="249"/>
        <v>0</v>
      </c>
      <c r="BA325" s="269">
        <f t="shared" si="250"/>
        <v>0</v>
      </c>
      <c r="BB325" s="269">
        <f t="shared" si="251"/>
        <v>0</v>
      </c>
      <c r="BC325" s="270">
        <f t="shared" si="252"/>
        <v>0</v>
      </c>
      <c r="BD325" s="270">
        <f t="shared" si="253"/>
        <v>0</v>
      </c>
      <c r="BE325" s="270">
        <f t="shared" si="254"/>
        <v>0</v>
      </c>
      <c r="BF325" s="269">
        <f t="shared" si="278"/>
        <v>0</v>
      </c>
      <c r="BG325" s="269">
        <f t="shared" si="279"/>
        <v>0</v>
      </c>
      <c r="BH325" s="269">
        <f t="shared" si="280"/>
        <v>0</v>
      </c>
      <c r="BI325" s="269">
        <f t="shared" si="281"/>
        <v>0</v>
      </c>
      <c r="BJ325" s="269">
        <f t="shared" si="282"/>
        <v>0</v>
      </c>
      <c r="BK325" s="60"/>
      <c r="BL325" s="269">
        <f t="shared" si="255"/>
        <v>0</v>
      </c>
      <c r="BM325" s="269">
        <f t="shared" si="256"/>
        <v>0</v>
      </c>
      <c r="BN325" s="269">
        <f t="shared" si="257"/>
        <v>0</v>
      </c>
      <c r="BO325" s="270">
        <f t="shared" si="258"/>
        <v>0</v>
      </c>
      <c r="BP325" s="270">
        <f t="shared" si="259"/>
        <v>0</v>
      </c>
      <c r="BQ325" s="270">
        <f t="shared" si="260"/>
        <v>0</v>
      </c>
      <c r="BR325" s="269">
        <f t="shared" si="261"/>
        <v>0</v>
      </c>
      <c r="BS325" s="269">
        <f t="shared" si="262"/>
        <v>0</v>
      </c>
      <c r="BT325" s="269">
        <f t="shared" si="263"/>
        <v>0</v>
      </c>
      <c r="BU325" s="270">
        <f t="shared" si="264"/>
        <v>0</v>
      </c>
      <c r="BV325" s="270">
        <f t="shared" si="265"/>
        <v>0</v>
      </c>
      <c r="BW325" s="270">
        <f t="shared" si="266"/>
        <v>0</v>
      </c>
      <c r="BX325" s="269">
        <f t="shared" si="283"/>
        <v>0</v>
      </c>
      <c r="BY325" s="269">
        <f t="shared" si="284"/>
        <v>0</v>
      </c>
      <c r="BZ325" s="269">
        <f t="shared" si="285"/>
        <v>0</v>
      </c>
      <c r="CA325" s="269">
        <f t="shared" si="286"/>
        <v>0</v>
      </c>
      <c r="CB325" s="269">
        <f t="shared" si="287"/>
        <v>0</v>
      </c>
      <c r="CC325" s="60"/>
      <c r="CD325" s="271">
        <f t="shared" si="288"/>
        <v>0</v>
      </c>
      <c r="CE325" s="272">
        <f t="shared" si="289"/>
        <v>0</v>
      </c>
      <c r="CF325" s="273">
        <f t="shared" si="290"/>
        <v>0</v>
      </c>
    </row>
    <row r="326" spans="1:84" s="153" customFormat="1" x14ac:dyDescent="0.2">
      <c r="A326" s="249"/>
      <c r="B326" s="183"/>
      <c r="C326" s="182"/>
      <c r="D326" s="184"/>
      <c r="E326" s="257" t="str">
        <f>IF(D326="","",(VLOOKUP(O326,Parametre!$A$15:$B$21,2)))</f>
        <v/>
      </c>
      <c r="F326" s="197"/>
      <c r="G326" s="198"/>
      <c r="H326" s="199"/>
      <c r="I326" s="199"/>
      <c r="J326" s="198"/>
      <c r="K326" s="200"/>
      <c r="L326" s="251"/>
      <c r="M326" s="157" t="s">
        <v>58</v>
      </c>
      <c r="N326" s="60"/>
      <c r="O326" s="258" t="str">
        <f t="shared" si="238"/>
        <v/>
      </c>
      <c r="P326" s="259">
        <f t="shared" si="267"/>
        <v>0</v>
      </c>
      <c r="Q326" s="259">
        <f t="shared" si="268"/>
        <v>0</v>
      </c>
      <c r="R326" s="60"/>
      <c r="S326" s="260">
        <f t="shared" si="239"/>
        <v>0</v>
      </c>
      <c r="T326" s="261"/>
      <c r="U326" s="262">
        <f t="shared" si="240"/>
        <v>0</v>
      </c>
      <c r="V326" s="262">
        <f t="shared" si="241"/>
        <v>0</v>
      </c>
      <c r="W326" s="60"/>
      <c r="X326" s="263">
        <f t="shared" si="292"/>
        <v>0</v>
      </c>
      <c r="Y326" s="264">
        <f t="shared" si="293"/>
        <v>0</v>
      </c>
      <c r="Z326" s="265"/>
      <c r="AA326" s="263">
        <f t="shared" si="294"/>
        <v>0</v>
      </c>
      <c r="AB326" s="264">
        <f t="shared" si="295"/>
        <v>0</v>
      </c>
      <c r="AC326" s="60"/>
      <c r="AD326" s="60" t="str">
        <f>IF(A326="","",(VLOOKUP(O326,Parametre!$E$2:$F$8,2)))</f>
        <v/>
      </c>
      <c r="AE326" s="60"/>
      <c r="AF326" s="266">
        <f t="shared" si="269"/>
        <v>0</v>
      </c>
      <c r="AG326" s="267">
        <f t="shared" si="270"/>
        <v>0</v>
      </c>
      <c r="AH326" s="267">
        <f t="shared" si="242"/>
        <v>0</v>
      </c>
      <c r="AI326" s="267">
        <f t="shared" si="271"/>
        <v>0</v>
      </c>
      <c r="AJ326" s="268">
        <f t="shared" si="272"/>
        <v>0</v>
      </c>
      <c r="AK326" s="60"/>
      <c r="AL326" s="266">
        <f t="shared" si="291"/>
        <v>0</v>
      </c>
      <c r="AM326" s="267">
        <f t="shared" si="273"/>
        <v>0</v>
      </c>
      <c r="AN326" s="267">
        <f t="shared" si="274"/>
        <v>0</v>
      </c>
      <c r="AO326" s="267">
        <f t="shared" si="275"/>
        <v>0</v>
      </c>
      <c r="AP326" s="268">
        <f t="shared" si="276"/>
        <v>0</v>
      </c>
      <c r="AQ326" s="60"/>
      <c r="AR326" s="266">
        <f t="shared" si="277"/>
        <v>0</v>
      </c>
      <c r="AS326" s="60"/>
      <c r="AT326" s="269">
        <f t="shared" si="243"/>
        <v>0</v>
      </c>
      <c r="AU326" s="269">
        <f t="shared" si="244"/>
        <v>0</v>
      </c>
      <c r="AV326" s="269">
        <f t="shared" si="245"/>
        <v>0</v>
      </c>
      <c r="AW326" s="270">
        <f t="shared" si="246"/>
        <v>0</v>
      </c>
      <c r="AX326" s="270">
        <f t="shared" si="247"/>
        <v>0</v>
      </c>
      <c r="AY326" s="270">
        <f t="shared" si="248"/>
        <v>0</v>
      </c>
      <c r="AZ326" s="269">
        <f t="shared" si="249"/>
        <v>0</v>
      </c>
      <c r="BA326" s="269">
        <f t="shared" si="250"/>
        <v>0</v>
      </c>
      <c r="BB326" s="269">
        <f t="shared" si="251"/>
        <v>0</v>
      </c>
      <c r="BC326" s="270">
        <f t="shared" si="252"/>
        <v>0</v>
      </c>
      <c r="BD326" s="270">
        <f t="shared" si="253"/>
        <v>0</v>
      </c>
      <c r="BE326" s="270">
        <f t="shared" si="254"/>
        <v>0</v>
      </c>
      <c r="BF326" s="269">
        <f t="shared" si="278"/>
        <v>0</v>
      </c>
      <c r="BG326" s="269">
        <f t="shared" si="279"/>
        <v>0</v>
      </c>
      <c r="BH326" s="269">
        <f t="shared" si="280"/>
        <v>0</v>
      </c>
      <c r="BI326" s="269">
        <f t="shared" si="281"/>
        <v>0</v>
      </c>
      <c r="BJ326" s="269">
        <f t="shared" si="282"/>
        <v>0</v>
      </c>
      <c r="BK326" s="60"/>
      <c r="BL326" s="269">
        <f t="shared" si="255"/>
        <v>0</v>
      </c>
      <c r="BM326" s="269">
        <f t="shared" si="256"/>
        <v>0</v>
      </c>
      <c r="BN326" s="269">
        <f t="shared" si="257"/>
        <v>0</v>
      </c>
      <c r="BO326" s="270">
        <f t="shared" si="258"/>
        <v>0</v>
      </c>
      <c r="BP326" s="270">
        <f t="shared" si="259"/>
        <v>0</v>
      </c>
      <c r="BQ326" s="270">
        <f t="shared" si="260"/>
        <v>0</v>
      </c>
      <c r="BR326" s="269">
        <f t="shared" si="261"/>
        <v>0</v>
      </c>
      <c r="BS326" s="269">
        <f t="shared" si="262"/>
        <v>0</v>
      </c>
      <c r="BT326" s="269">
        <f t="shared" si="263"/>
        <v>0</v>
      </c>
      <c r="BU326" s="270">
        <f t="shared" si="264"/>
        <v>0</v>
      </c>
      <c r="BV326" s="270">
        <f t="shared" si="265"/>
        <v>0</v>
      </c>
      <c r="BW326" s="270">
        <f t="shared" si="266"/>
        <v>0</v>
      </c>
      <c r="BX326" s="269">
        <f t="shared" si="283"/>
        <v>0</v>
      </c>
      <c r="BY326" s="269">
        <f t="shared" si="284"/>
        <v>0</v>
      </c>
      <c r="BZ326" s="269">
        <f t="shared" si="285"/>
        <v>0</v>
      </c>
      <c r="CA326" s="269">
        <f t="shared" si="286"/>
        <v>0</v>
      </c>
      <c r="CB326" s="269">
        <f t="shared" si="287"/>
        <v>0</v>
      </c>
      <c r="CC326" s="60"/>
      <c r="CD326" s="271">
        <f t="shared" si="288"/>
        <v>0</v>
      </c>
      <c r="CE326" s="272">
        <f t="shared" si="289"/>
        <v>0</v>
      </c>
      <c r="CF326" s="273">
        <f t="shared" si="290"/>
        <v>0</v>
      </c>
    </row>
    <row r="327" spans="1:84" s="153" customFormat="1" x14ac:dyDescent="0.2">
      <c r="A327" s="249"/>
      <c r="B327" s="183"/>
      <c r="C327" s="182"/>
      <c r="D327" s="184"/>
      <c r="E327" s="257" t="str">
        <f>IF(D327="","",(VLOOKUP(O327,Parametre!$A$15:$B$21,2)))</f>
        <v/>
      </c>
      <c r="F327" s="197"/>
      <c r="G327" s="198"/>
      <c r="H327" s="199"/>
      <c r="I327" s="199"/>
      <c r="J327" s="198"/>
      <c r="K327" s="200"/>
      <c r="L327" s="251"/>
      <c r="M327" s="157" t="s">
        <v>59</v>
      </c>
      <c r="N327" s="60"/>
      <c r="O327" s="258" t="str">
        <f t="shared" ref="O327:O390" si="296">IF(A327="","",(WEEKDAY(D327,2)))</f>
        <v/>
      </c>
      <c r="P327" s="259">
        <f t="shared" si="267"/>
        <v>0</v>
      </c>
      <c r="Q327" s="259">
        <f t="shared" si="268"/>
        <v>0</v>
      </c>
      <c r="R327" s="60"/>
      <c r="S327" s="260">
        <f t="shared" ref="S327:S390" si="297">((P327-F327)+(K327-Q327))*24</f>
        <v>0</v>
      </c>
      <c r="T327" s="261"/>
      <c r="U327" s="262">
        <f t="shared" ref="U327:U390" si="298">IF(G327="",H327,G327)</f>
        <v>0</v>
      </c>
      <c r="V327" s="262">
        <f t="shared" ref="V327:V390" si="299">IF(J327="",I327,J327)</f>
        <v>0</v>
      </c>
      <c r="W327" s="60"/>
      <c r="X327" s="263">
        <f t="shared" si="292"/>
        <v>0</v>
      </c>
      <c r="Y327" s="264">
        <f t="shared" si="293"/>
        <v>0</v>
      </c>
      <c r="Z327" s="265"/>
      <c r="AA327" s="263">
        <f t="shared" si="294"/>
        <v>0</v>
      </c>
      <c r="AB327" s="264">
        <f t="shared" si="295"/>
        <v>0</v>
      </c>
      <c r="AC327" s="60"/>
      <c r="AD327" s="60" t="str">
        <f>IF(A327="","",(VLOOKUP(O327,Parametre!$E$2:$F$8,2)))</f>
        <v/>
      </c>
      <c r="AE327" s="60"/>
      <c r="AF327" s="266">
        <f t="shared" si="269"/>
        <v>0</v>
      </c>
      <c r="AG327" s="267">
        <f t="shared" si="270"/>
        <v>0</v>
      </c>
      <c r="AH327" s="267">
        <f t="shared" ref="AH327:AH370" si="300">IF(OR($Y327=0,$AD327&lt;&gt;"hverdag"),0,IF(AND($AB327&gt;8,$AB327&lt;=17),$AB327,IF(AND($Y327&lt;17,$AB327&gt;17),17,0)))</f>
        <v>0</v>
      </c>
      <c r="AI327" s="267">
        <f t="shared" si="271"/>
        <v>0</v>
      </c>
      <c r="AJ327" s="268">
        <f t="shared" si="272"/>
        <v>0</v>
      </c>
      <c r="AK327" s="60"/>
      <c r="AL327" s="266">
        <f t="shared" si="291"/>
        <v>0</v>
      </c>
      <c r="AM327" s="267">
        <f t="shared" si="273"/>
        <v>0</v>
      </c>
      <c r="AN327" s="267">
        <f t="shared" si="274"/>
        <v>0</v>
      </c>
      <c r="AO327" s="267">
        <f t="shared" si="275"/>
        <v>0</v>
      </c>
      <c r="AP327" s="268">
        <f t="shared" si="276"/>
        <v>0</v>
      </c>
      <c r="AQ327" s="60"/>
      <c r="AR327" s="266">
        <f t="shared" si="277"/>
        <v>0</v>
      </c>
      <c r="AS327" s="60"/>
      <c r="AT327" s="269">
        <f t="shared" ref="AT327:AT390" si="301">IF(AND($C327="Døve",$B327="D"),$S327,0)</f>
        <v>0</v>
      </c>
      <c r="AU327" s="269">
        <f t="shared" ref="AU327:AU390" si="302">IF(AND($C327="Døve",$B327="D"),($AI327+$AO327),0)</f>
        <v>0</v>
      </c>
      <c r="AV327" s="269">
        <f t="shared" ref="AV327:AV390" si="303">IF(AND($C327="Døve",$B327="D"),($AF327+$AJ327+$AL327+$AP327+$AR327),0)</f>
        <v>0</v>
      </c>
      <c r="AW327" s="270">
        <f t="shared" ref="AW327:AW390" si="304">IF(AND($C327="Døve",$B327="A"),$S327,0)</f>
        <v>0</v>
      </c>
      <c r="AX327" s="270">
        <f t="shared" ref="AX327:AX390" si="305">IF(AND($C327="Døve",$B327="A"),($AI327+$AO327),0)</f>
        <v>0</v>
      </c>
      <c r="AY327" s="270">
        <f t="shared" ref="AY327:AY390" si="306">IF(AND($C327="Døve",$B327="A"),($AF327+$AJ327+$AL327+$AP327+$AR327),0)</f>
        <v>0</v>
      </c>
      <c r="AZ327" s="269">
        <f t="shared" ref="AZ327:AZ390" si="307">IF(AND($C327="Døve",$B327="U"),$S327,0)</f>
        <v>0</v>
      </c>
      <c r="BA327" s="269">
        <f t="shared" ref="BA327:BA390" si="308">IF(AND($C327="Døve",$B327="U"),($AI327+$AO327),0)</f>
        <v>0</v>
      </c>
      <c r="BB327" s="269">
        <f t="shared" ref="BB327:BB390" si="309">IF(AND($C327="Døve",$B327="U"),($AF327+$AJ327+$AL327+$AP327+$AR327),0)</f>
        <v>0</v>
      </c>
      <c r="BC327" s="270">
        <f t="shared" ref="BC327:BC390" si="310">IF(AND($C327="Døve",$B327="L"),$S327,0)</f>
        <v>0</v>
      </c>
      <c r="BD327" s="270">
        <f t="shared" ref="BD327:BD390" si="311">IF(AND($C327="Døve",$B327="L"),($AI327+$AO327),0)</f>
        <v>0</v>
      </c>
      <c r="BE327" s="270">
        <f t="shared" ref="BE327:BE390" si="312">IF(AND($C327="Døve",$B327="L"),($AF327+$AJ327+$AL327+$AP327+$AR327),0)</f>
        <v>0</v>
      </c>
      <c r="BF327" s="269">
        <f t="shared" si="278"/>
        <v>0</v>
      </c>
      <c r="BG327" s="269">
        <f t="shared" si="279"/>
        <v>0</v>
      </c>
      <c r="BH327" s="269">
        <f t="shared" si="280"/>
        <v>0</v>
      </c>
      <c r="BI327" s="269">
        <f t="shared" si="281"/>
        <v>0</v>
      </c>
      <c r="BJ327" s="269">
        <f t="shared" si="282"/>
        <v>0</v>
      </c>
      <c r="BK327" s="60"/>
      <c r="BL327" s="269">
        <f t="shared" ref="BL327:BL390" si="313">IF(AND($C327="Døvblinde",$B327="D"),$S327,0)</f>
        <v>0</v>
      </c>
      <c r="BM327" s="269">
        <f t="shared" ref="BM327:BM390" si="314">IF(AND($C327="Døvblinde",$B327="D"),($AI327+$AO327),0)</f>
        <v>0</v>
      </c>
      <c r="BN327" s="269">
        <f t="shared" ref="BN327:BN390" si="315">IF(AND($C327="Døvblinde",$B327="D"),($AF327+$AJ327+$AL327+$AP327+$AR327),0)</f>
        <v>0</v>
      </c>
      <c r="BO327" s="270">
        <f t="shared" ref="BO327:BO390" si="316">IF(AND($C327="Døvblinde",$B327="A"),$S327,0)</f>
        <v>0</v>
      </c>
      <c r="BP327" s="270">
        <f t="shared" ref="BP327:BP390" si="317">IF(AND($C327="Døvblinde",$B327="A"),($AI327+$AO327),0)</f>
        <v>0</v>
      </c>
      <c r="BQ327" s="270">
        <f t="shared" ref="BQ327:BQ390" si="318">IF(AND($C327="Døvblinde",$B327="A"),($AF327+$AJ327+$AL327+$AP327+$AR327),0)</f>
        <v>0</v>
      </c>
      <c r="BR327" s="269">
        <f t="shared" ref="BR327:BR390" si="319">IF(AND($C327="Døvblinde",$B327="U"),$S327,0)</f>
        <v>0</v>
      </c>
      <c r="BS327" s="269">
        <f t="shared" ref="BS327:BS390" si="320">IF(AND($C327="Døvblinde",$B327="U"),($AI327+$AO327),0)</f>
        <v>0</v>
      </c>
      <c r="BT327" s="269">
        <f t="shared" ref="BT327:BT390" si="321">IF(AND($C327="Døvblinde",$B327="U"),($AF327+$AJ327+$AL327+$AP327+$AR327),0)</f>
        <v>0</v>
      </c>
      <c r="BU327" s="270">
        <f t="shared" ref="BU327:BU390" si="322">IF(AND($C327="Døvblinde",$B327="L"),$S327,0)</f>
        <v>0</v>
      </c>
      <c r="BV327" s="270">
        <f t="shared" ref="BV327:BV390" si="323">IF(AND($C327="Døvblinde",$B327="L"),($AI327+$AO327),0)</f>
        <v>0</v>
      </c>
      <c r="BW327" s="270">
        <f t="shared" ref="BW327:BW390" si="324">IF(AND($C327="Døvblinde",$B327="L"),($AF327+$AJ327+$AL327+$AP327+$AR327),0)</f>
        <v>0</v>
      </c>
      <c r="BX327" s="269">
        <f t="shared" si="283"/>
        <v>0</v>
      </c>
      <c r="BY327" s="269">
        <f t="shared" si="284"/>
        <v>0</v>
      </c>
      <c r="BZ327" s="269">
        <f t="shared" si="285"/>
        <v>0</v>
      </c>
      <c r="CA327" s="269">
        <f t="shared" si="286"/>
        <v>0</v>
      </c>
      <c r="CB327" s="269">
        <f t="shared" si="287"/>
        <v>0</v>
      </c>
      <c r="CC327" s="60"/>
      <c r="CD327" s="271">
        <f t="shared" si="288"/>
        <v>0</v>
      </c>
      <c r="CE327" s="272">
        <f t="shared" si="289"/>
        <v>0</v>
      </c>
      <c r="CF327" s="273">
        <f t="shared" si="290"/>
        <v>0</v>
      </c>
    </row>
    <row r="328" spans="1:84" s="153" customFormat="1" x14ac:dyDescent="0.2">
      <c r="A328" s="249"/>
      <c r="B328" s="183"/>
      <c r="C328" s="182"/>
      <c r="D328" s="184"/>
      <c r="E328" s="257" t="str">
        <f>IF(D328="","",(VLOOKUP(O328,Parametre!$A$15:$B$21,2)))</f>
        <v/>
      </c>
      <c r="F328" s="197"/>
      <c r="G328" s="198"/>
      <c r="H328" s="199"/>
      <c r="I328" s="199"/>
      <c r="J328" s="198"/>
      <c r="K328" s="200"/>
      <c r="L328" s="251"/>
      <c r="M328" s="157" t="s">
        <v>60</v>
      </c>
      <c r="N328" s="60"/>
      <c r="O328" s="258" t="str">
        <f t="shared" si="296"/>
        <v/>
      </c>
      <c r="P328" s="259">
        <f t="shared" ref="P328:P391" si="325">IF(A328="",0,IF(F328="",0,IF(G328="",H328,IF(G328&lt;H328,G328,H328))))</f>
        <v>0</v>
      </c>
      <c r="Q328" s="259">
        <f t="shared" ref="Q328:Q391" si="326">IF(A328="",0,IF(K328="",0,IF(J328="",I328,IF(J328&gt;I328,J328,I328))))</f>
        <v>0</v>
      </c>
      <c r="R328" s="60"/>
      <c r="S328" s="260">
        <f t="shared" si="297"/>
        <v>0</v>
      </c>
      <c r="T328" s="261"/>
      <c r="U328" s="262">
        <f t="shared" si="298"/>
        <v>0</v>
      </c>
      <c r="V328" s="262">
        <f t="shared" si="299"/>
        <v>0</v>
      </c>
      <c r="W328" s="60"/>
      <c r="X328" s="263">
        <f t="shared" si="292"/>
        <v>0</v>
      </c>
      <c r="Y328" s="264">
        <f t="shared" si="293"/>
        <v>0</v>
      </c>
      <c r="Z328" s="265"/>
      <c r="AA328" s="263">
        <f t="shared" si="294"/>
        <v>0</v>
      </c>
      <c r="AB328" s="264">
        <f t="shared" si="295"/>
        <v>0</v>
      </c>
      <c r="AC328" s="60"/>
      <c r="AD328" s="60" t="str">
        <f>IF(A328="","",(VLOOKUP(O328,Parametre!$E$2:$F$8,2)))</f>
        <v/>
      </c>
      <c r="AE328" s="60"/>
      <c r="AF328" s="266">
        <f t="shared" ref="AF328:AF391" si="327">IF(OR($Y328=0, $AD328&lt;&gt;"Hverdag"),0, IF($Y328&gt;8,0,IF(AND($Y328&lt;8,$AB328&lt;=8),($AB328-$Y328),IF(AND($Y328&lt;8,$AB328&gt;8),(8-$Y328),0))))</f>
        <v>0</v>
      </c>
      <c r="AG328" s="267">
        <f t="shared" ref="AG328:AG391" si="328">IF(OR($Y328=0,$AD328&lt;&gt;"hverdag"),0,IF(AND($Y328&gt;=8,$Y328&lt;17),$Y328, IF(AND($Y328&lt;8,$AB328&gt;8),8,0)))</f>
        <v>0</v>
      </c>
      <c r="AH328" s="267">
        <f t="shared" si="300"/>
        <v>0</v>
      </c>
      <c r="AI328" s="267">
        <f t="shared" ref="AI328:AI391" si="329">AH328-AG328</f>
        <v>0</v>
      </c>
      <c r="AJ328" s="268">
        <f t="shared" ref="AJ328:AJ391" si="330">IF(OR($Y328=0, $AD328&lt;&gt;"Hverdag"),0,IF($AB328&lt;17,0,IF(AND($Y328&lt;17,$AB328&gt;=17),$AB328-17,IF($Y328&gt;=17,($AB328-$Y328),0))))</f>
        <v>0</v>
      </c>
      <c r="AK328" s="60"/>
      <c r="AL328" s="266">
        <f t="shared" si="291"/>
        <v>0</v>
      </c>
      <c r="AM328" s="267">
        <f t="shared" ref="AM328:AM391" si="331">IF(OR($Y328=0,$AD328&lt;&gt;"Lørdag"),0,IF(AND($Y328&gt;=8,$Y328&lt;14),$Y328, IF(AND($Y328&lt;8,$AB328&gt;=8),8,0)))</f>
        <v>0</v>
      </c>
      <c r="AN328" s="267">
        <f t="shared" ref="AN328:AN391" si="332">IF(OR($Y328=0,$AD328&lt;&gt;"Lørdag"),0,IF(AND($AB328&gt;=8,$AB328&lt;=14),$AB328,IF(AND($Y328&lt;14,$AB328&gt;14),14,0)))</f>
        <v>0</v>
      </c>
      <c r="AO328" s="267">
        <f t="shared" ref="AO328:AO391" si="333">AN328-AM328</f>
        <v>0</v>
      </c>
      <c r="AP328" s="268">
        <f t="shared" ref="AP328:AP391" si="334">IF(OR($Y328=0, $AD328&lt;&gt;"Lørdag"),0,IF($AB328&lt;14,0,IF(AND($Y328&lt;14,$AB328&gt;=14),$AB328-14,IF($Y328&gt;=14,($AB328-$Y328),0))))</f>
        <v>0</v>
      </c>
      <c r="AQ328" s="60"/>
      <c r="AR328" s="266">
        <f t="shared" ref="AR328:AR391" si="335">IF(AD328="Søndag",(AB328-Y328),0)</f>
        <v>0</v>
      </c>
      <c r="AS328" s="60"/>
      <c r="AT328" s="269">
        <f t="shared" si="301"/>
        <v>0</v>
      </c>
      <c r="AU328" s="269">
        <f t="shared" si="302"/>
        <v>0</v>
      </c>
      <c r="AV328" s="269">
        <f t="shared" si="303"/>
        <v>0</v>
      </c>
      <c r="AW328" s="270">
        <f t="shared" si="304"/>
        <v>0</v>
      </c>
      <c r="AX328" s="270">
        <f t="shared" si="305"/>
        <v>0</v>
      </c>
      <c r="AY328" s="270">
        <f t="shared" si="306"/>
        <v>0</v>
      </c>
      <c r="AZ328" s="269">
        <f t="shared" si="307"/>
        <v>0</v>
      </c>
      <c r="BA328" s="269">
        <f t="shared" si="308"/>
        <v>0</v>
      </c>
      <c r="BB328" s="269">
        <f t="shared" si="309"/>
        <v>0</v>
      </c>
      <c r="BC328" s="270">
        <f t="shared" si="310"/>
        <v>0</v>
      </c>
      <c r="BD328" s="270">
        <f t="shared" si="311"/>
        <v>0</v>
      </c>
      <c r="BE328" s="270">
        <f t="shared" si="312"/>
        <v>0</v>
      </c>
      <c r="BF328" s="269">
        <f t="shared" ref="BF328:BF391" si="336">IF(AND($C328="Døve",$B328="B"),$S328,0)</f>
        <v>0</v>
      </c>
      <c r="BG328" s="269">
        <f t="shared" ref="BG328:BG391" si="337">IF(AND($C328="Døve",$B328="B"),($AI328+$AO328),0)</f>
        <v>0</v>
      </c>
      <c r="BH328" s="269">
        <f t="shared" ref="BH328:BH391" si="338">IF(AND($C328="Døve",$B328="B"),($AF328+$AJ328+$AL328+$AP328+$AR328),0)</f>
        <v>0</v>
      </c>
      <c r="BI328" s="269">
        <f t="shared" ref="BI328:BI391" si="339">IF(AND($C328="Døve",$B328="R"),$S328,0)</f>
        <v>0</v>
      </c>
      <c r="BJ328" s="269">
        <f t="shared" ref="BJ328:BJ391" si="340">IF(AND($C328="Døve",$B328="R"),($AI328+$AO328+$AJ328+$AP328+$AR328),0)</f>
        <v>0</v>
      </c>
      <c r="BK328" s="60"/>
      <c r="BL328" s="269">
        <f t="shared" si="313"/>
        <v>0</v>
      </c>
      <c r="BM328" s="269">
        <f t="shared" si="314"/>
        <v>0</v>
      </c>
      <c r="BN328" s="269">
        <f t="shared" si="315"/>
        <v>0</v>
      </c>
      <c r="BO328" s="270">
        <f t="shared" si="316"/>
        <v>0</v>
      </c>
      <c r="BP328" s="270">
        <f t="shared" si="317"/>
        <v>0</v>
      </c>
      <c r="BQ328" s="270">
        <f t="shared" si="318"/>
        <v>0</v>
      </c>
      <c r="BR328" s="269">
        <f t="shared" si="319"/>
        <v>0</v>
      </c>
      <c r="BS328" s="269">
        <f t="shared" si="320"/>
        <v>0</v>
      </c>
      <c r="BT328" s="269">
        <f t="shared" si="321"/>
        <v>0</v>
      </c>
      <c r="BU328" s="270">
        <f t="shared" si="322"/>
        <v>0</v>
      </c>
      <c r="BV328" s="270">
        <f t="shared" si="323"/>
        <v>0</v>
      </c>
      <c r="BW328" s="270">
        <f t="shared" si="324"/>
        <v>0</v>
      </c>
      <c r="BX328" s="269">
        <f t="shared" ref="BX328:BX391" si="341">IF(AND($C328="Døvblinde",$B328="B"),$S328,0)</f>
        <v>0</v>
      </c>
      <c r="BY328" s="269">
        <f t="shared" ref="BY328:BY391" si="342">IF(AND($C328="Døvblinde",$B328="B"),($AI328+$AO328),0)</f>
        <v>0</v>
      </c>
      <c r="BZ328" s="269">
        <f t="shared" ref="BZ328:BZ391" si="343">IF(AND($C328="Døvblinde",$B328="B"),($AF328+$AJ328+$AL328+$AP328+$AR328),0)</f>
        <v>0</v>
      </c>
      <c r="CA328" s="269">
        <f t="shared" ref="CA328:CA391" si="344">IF(AND($C328="Døvblinde",$B328="R"),$S328,0)</f>
        <v>0</v>
      </c>
      <c r="CB328" s="269">
        <f t="shared" ref="CB328:CB391" si="345">IF(AND($C328="Døvblinde",$B328="R"),($AI328+$AO328+AJ328+$AP328+$AR328),0)</f>
        <v>0</v>
      </c>
      <c r="CC328" s="60"/>
      <c r="CD328" s="271">
        <f t="shared" ref="CD328:CD391" si="346">AI328+AO328</f>
        <v>0</v>
      </c>
      <c r="CE328" s="272">
        <f t="shared" ref="CE328:CE391" si="347">AF328+AJ328+AL328+AP328+AR328</f>
        <v>0</v>
      </c>
      <c r="CF328" s="273">
        <f t="shared" ref="CF328:CF391" si="348">S328</f>
        <v>0</v>
      </c>
    </row>
    <row r="329" spans="1:84" s="153" customFormat="1" x14ac:dyDescent="0.2">
      <c r="A329" s="249"/>
      <c r="B329" s="183"/>
      <c r="C329" s="182"/>
      <c r="D329" s="184"/>
      <c r="E329" s="257" t="str">
        <f>IF(D329="","",(VLOOKUP(O329,Parametre!$A$15:$B$21,2)))</f>
        <v/>
      </c>
      <c r="F329" s="197"/>
      <c r="G329" s="198"/>
      <c r="H329" s="199"/>
      <c r="I329" s="199"/>
      <c r="J329" s="198"/>
      <c r="K329" s="200"/>
      <c r="L329" s="251"/>
      <c r="M329" s="157" t="s">
        <v>61</v>
      </c>
      <c r="N329" s="60"/>
      <c r="O329" s="258" t="str">
        <f t="shared" si="296"/>
        <v/>
      </c>
      <c r="P329" s="259">
        <f t="shared" si="325"/>
        <v>0</v>
      </c>
      <c r="Q329" s="259">
        <f t="shared" si="326"/>
        <v>0</v>
      </c>
      <c r="R329" s="60"/>
      <c r="S329" s="260">
        <f t="shared" si="297"/>
        <v>0</v>
      </c>
      <c r="T329" s="261"/>
      <c r="U329" s="262">
        <f t="shared" si="298"/>
        <v>0</v>
      </c>
      <c r="V329" s="262">
        <f t="shared" si="299"/>
        <v>0</v>
      </c>
      <c r="W329" s="60"/>
      <c r="X329" s="263">
        <f t="shared" si="292"/>
        <v>0</v>
      </c>
      <c r="Y329" s="264">
        <f t="shared" si="293"/>
        <v>0</v>
      </c>
      <c r="Z329" s="265"/>
      <c r="AA329" s="263">
        <f t="shared" si="294"/>
        <v>0</v>
      </c>
      <c r="AB329" s="264">
        <f t="shared" si="295"/>
        <v>0</v>
      </c>
      <c r="AC329" s="60"/>
      <c r="AD329" s="60" t="str">
        <f>IF(A329="","",(VLOOKUP(O329,Parametre!$E$2:$F$8,2)))</f>
        <v/>
      </c>
      <c r="AE329" s="60"/>
      <c r="AF329" s="266">
        <f t="shared" si="327"/>
        <v>0</v>
      </c>
      <c r="AG329" s="267">
        <f t="shared" si="328"/>
        <v>0</v>
      </c>
      <c r="AH329" s="267">
        <f t="shared" si="300"/>
        <v>0</v>
      </c>
      <c r="AI329" s="267">
        <f t="shared" si="329"/>
        <v>0</v>
      </c>
      <c r="AJ329" s="268">
        <f t="shared" si="330"/>
        <v>0</v>
      </c>
      <c r="AK329" s="60"/>
      <c r="AL329" s="266">
        <f t="shared" ref="AL329:AL392" si="349">IF(OR($Y329=0, $AD329&lt;&gt;"Lørdag"),0, IF($Y329&gt;8,0,IF(AND($Y329&lt;8,$AB329&lt;=8),($AB329-$Y329),IF(AND($Y329&lt;8,$AB329&gt;8),(8-$Y329),0))))</f>
        <v>0</v>
      </c>
      <c r="AM329" s="267">
        <f t="shared" si="331"/>
        <v>0</v>
      </c>
      <c r="AN329" s="267">
        <f t="shared" si="332"/>
        <v>0</v>
      </c>
      <c r="AO329" s="267">
        <f t="shared" si="333"/>
        <v>0</v>
      </c>
      <c r="AP329" s="268">
        <f t="shared" si="334"/>
        <v>0</v>
      </c>
      <c r="AQ329" s="60"/>
      <c r="AR329" s="266">
        <f t="shared" si="335"/>
        <v>0</v>
      </c>
      <c r="AS329" s="60"/>
      <c r="AT329" s="269">
        <f t="shared" si="301"/>
        <v>0</v>
      </c>
      <c r="AU329" s="269">
        <f t="shared" si="302"/>
        <v>0</v>
      </c>
      <c r="AV329" s="269">
        <f t="shared" si="303"/>
        <v>0</v>
      </c>
      <c r="AW329" s="270">
        <f t="shared" si="304"/>
        <v>0</v>
      </c>
      <c r="AX329" s="270">
        <f t="shared" si="305"/>
        <v>0</v>
      </c>
      <c r="AY329" s="270">
        <f t="shared" si="306"/>
        <v>0</v>
      </c>
      <c r="AZ329" s="269">
        <f t="shared" si="307"/>
        <v>0</v>
      </c>
      <c r="BA329" s="269">
        <f t="shared" si="308"/>
        <v>0</v>
      </c>
      <c r="BB329" s="269">
        <f t="shared" si="309"/>
        <v>0</v>
      </c>
      <c r="BC329" s="270">
        <f t="shared" si="310"/>
        <v>0</v>
      </c>
      <c r="BD329" s="270">
        <f t="shared" si="311"/>
        <v>0</v>
      </c>
      <c r="BE329" s="270">
        <f t="shared" si="312"/>
        <v>0</v>
      </c>
      <c r="BF329" s="269">
        <f t="shared" si="336"/>
        <v>0</v>
      </c>
      <c r="BG329" s="269">
        <f t="shared" si="337"/>
        <v>0</v>
      </c>
      <c r="BH329" s="269">
        <f t="shared" si="338"/>
        <v>0</v>
      </c>
      <c r="BI329" s="269">
        <f t="shared" si="339"/>
        <v>0</v>
      </c>
      <c r="BJ329" s="269">
        <f t="shared" si="340"/>
        <v>0</v>
      </c>
      <c r="BK329" s="60"/>
      <c r="BL329" s="269">
        <f t="shared" si="313"/>
        <v>0</v>
      </c>
      <c r="BM329" s="269">
        <f t="shared" si="314"/>
        <v>0</v>
      </c>
      <c r="BN329" s="269">
        <f t="shared" si="315"/>
        <v>0</v>
      </c>
      <c r="BO329" s="270">
        <f t="shared" si="316"/>
        <v>0</v>
      </c>
      <c r="BP329" s="270">
        <f t="shared" si="317"/>
        <v>0</v>
      </c>
      <c r="BQ329" s="270">
        <f t="shared" si="318"/>
        <v>0</v>
      </c>
      <c r="BR329" s="269">
        <f t="shared" si="319"/>
        <v>0</v>
      </c>
      <c r="BS329" s="269">
        <f t="shared" si="320"/>
        <v>0</v>
      </c>
      <c r="BT329" s="269">
        <f t="shared" si="321"/>
        <v>0</v>
      </c>
      <c r="BU329" s="270">
        <f t="shared" si="322"/>
        <v>0</v>
      </c>
      <c r="BV329" s="270">
        <f t="shared" si="323"/>
        <v>0</v>
      </c>
      <c r="BW329" s="270">
        <f t="shared" si="324"/>
        <v>0</v>
      </c>
      <c r="BX329" s="269">
        <f t="shared" si="341"/>
        <v>0</v>
      </c>
      <c r="BY329" s="269">
        <f t="shared" si="342"/>
        <v>0</v>
      </c>
      <c r="BZ329" s="269">
        <f t="shared" si="343"/>
        <v>0</v>
      </c>
      <c r="CA329" s="269">
        <f t="shared" si="344"/>
        <v>0</v>
      </c>
      <c r="CB329" s="269">
        <f t="shared" si="345"/>
        <v>0</v>
      </c>
      <c r="CC329" s="60"/>
      <c r="CD329" s="271">
        <f t="shared" si="346"/>
        <v>0</v>
      </c>
      <c r="CE329" s="272">
        <f t="shared" si="347"/>
        <v>0</v>
      </c>
      <c r="CF329" s="273">
        <f t="shared" si="348"/>
        <v>0</v>
      </c>
    </row>
    <row r="330" spans="1:84" s="153" customFormat="1" x14ac:dyDescent="0.2">
      <c r="A330" s="249"/>
      <c r="B330" s="183"/>
      <c r="C330" s="182"/>
      <c r="D330" s="184"/>
      <c r="E330" s="257" t="str">
        <f>IF(D330="","",(VLOOKUP(O330,Parametre!$A$15:$B$21,2)))</f>
        <v/>
      </c>
      <c r="F330" s="197"/>
      <c r="G330" s="198"/>
      <c r="H330" s="199"/>
      <c r="I330" s="199"/>
      <c r="J330" s="198"/>
      <c r="K330" s="200"/>
      <c r="L330" s="251"/>
      <c r="M330" s="157"/>
      <c r="N330" s="60"/>
      <c r="O330" s="258" t="str">
        <f t="shared" si="296"/>
        <v/>
      </c>
      <c r="P330" s="259">
        <f t="shared" si="325"/>
        <v>0</v>
      </c>
      <c r="Q330" s="259">
        <f t="shared" si="326"/>
        <v>0</v>
      </c>
      <c r="R330" s="60"/>
      <c r="S330" s="260">
        <f t="shared" si="297"/>
        <v>0</v>
      </c>
      <c r="T330" s="261"/>
      <c r="U330" s="262">
        <f t="shared" si="298"/>
        <v>0</v>
      </c>
      <c r="V330" s="262">
        <f t="shared" si="299"/>
        <v>0</v>
      </c>
      <c r="W330" s="60"/>
      <c r="X330" s="263">
        <f t="shared" si="292"/>
        <v>0</v>
      </c>
      <c r="Y330" s="264">
        <f t="shared" si="293"/>
        <v>0</v>
      </c>
      <c r="Z330" s="265"/>
      <c r="AA330" s="263">
        <f t="shared" si="294"/>
        <v>0</v>
      </c>
      <c r="AB330" s="264">
        <f t="shared" si="295"/>
        <v>0</v>
      </c>
      <c r="AC330" s="60"/>
      <c r="AD330" s="60" t="str">
        <f>IF(A330="","",(VLOOKUP(O330,Parametre!$E$2:$F$8,2)))</f>
        <v/>
      </c>
      <c r="AE330" s="60"/>
      <c r="AF330" s="266">
        <f t="shared" si="327"/>
        <v>0</v>
      </c>
      <c r="AG330" s="267">
        <f t="shared" si="328"/>
        <v>0</v>
      </c>
      <c r="AH330" s="267">
        <f t="shared" si="300"/>
        <v>0</v>
      </c>
      <c r="AI330" s="267">
        <f t="shared" si="329"/>
        <v>0</v>
      </c>
      <c r="AJ330" s="268">
        <f t="shared" si="330"/>
        <v>0</v>
      </c>
      <c r="AK330" s="60"/>
      <c r="AL330" s="266">
        <f t="shared" si="349"/>
        <v>0</v>
      </c>
      <c r="AM330" s="267">
        <f t="shared" si="331"/>
        <v>0</v>
      </c>
      <c r="AN330" s="267">
        <f t="shared" si="332"/>
        <v>0</v>
      </c>
      <c r="AO330" s="267">
        <f t="shared" si="333"/>
        <v>0</v>
      </c>
      <c r="AP330" s="268">
        <f t="shared" si="334"/>
        <v>0</v>
      </c>
      <c r="AQ330" s="60"/>
      <c r="AR330" s="266">
        <f t="shared" si="335"/>
        <v>0</v>
      </c>
      <c r="AS330" s="60"/>
      <c r="AT330" s="269">
        <f t="shared" si="301"/>
        <v>0</v>
      </c>
      <c r="AU330" s="269">
        <f t="shared" si="302"/>
        <v>0</v>
      </c>
      <c r="AV330" s="269">
        <f t="shared" si="303"/>
        <v>0</v>
      </c>
      <c r="AW330" s="270">
        <f t="shared" si="304"/>
        <v>0</v>
      </c>
      <c r="AX330" s="270">
        <f t="shared" si="305"/>
        <v>0</v>
      </c>
      <c r="AY330" s="270">
        <f t="shared" si="306"/>
        <v>0</v>
      </c>
      <c r="AZ330" s="269">
        <f t="shared" si="307"/>
        <v>0</v>
      </c>
      <c r="BA330" s="269">
        <f t="shared" si="308"/>
        <v>0</v>
      </c>
      <c r="BB330" s="269">
        <f t="shared" si="309"/>
        <v>0</v>
      </c>
      <c r="BC330" s="270">
        <f t="shared" si="310"/>
        <v>0</v>
      </c>
      <c r="BD330" s="270">
        <f t="shared" si="311"/>
        <v>0</v>
      </c>
      <c r="BE330" s="270">
        <f t="shared" si="312"/>
        <v>0</v>
      </c>
      <c r="BF330" s="269">
        <f t="shared" si="336"/>
        <v>0</v>
      </c>
      <c r="BG330" s="269">
        <f t="shared" si="337"/>
        <v>0</v>
      </c>
      <c r="BH330" s="269">
        <f t="shared" si="338"/>
        <v>0</v>
      </c>
      <c r="BI330" s="269">
        <f t="shared" si="339"/>
        <v>0</v>
      </c>
      <c r="BJ330" s="269">
        <f t="shared" si="340"/>
        <v>0</v>
      </c>
      <c r="BK330" s="60"/>
      <c r="BL330" s="269">
        <f t="shared" si="313"/>
        <v>0</v>
      </c>
      <c r="BM330" s="269">
        <f t="shared" si="314"/>
        <v>0</v>
      </c>
      <c r="BN330" s="269">
        <f t="shared" si="315"/>
        <v>0</v>
      </c>
      <c r="BO330" s="270">
        <f t="shared" si="316"/>
        <v>0</v>
      </c>
      <c r="BP330" s="270">
        <f t="shared" si="317"/>
        <v>0</v>
      </c>
      <c r="BQ330" s="270">
        <f t="shared" si="318"/>
        <v>0</v>
      </c>
      <c r="BR330" s="269">
        <f t="shared" si="319"/>
        <v>0</v>
      </c>
      <c r="BS330" s="269">
        <f t="shared" si="320"/>
        <v>0</v>
      </c>
      <c r="BT330" s="269">
        <f t="shared" si="321"/>
        <v>0</v>
      </c>
      <c r="BU330" s="270">
        <f t="shared" si="322"/>
        <v>0</v>
      </c>
      <c r="BV330" s="270">
        <f t="shared" si="323"/>
        <v>0</v>
      </c>
      <c r="BW330" s="270">
        <f t="shared" si="324"/>
        <v>0</v>
      </c>
      <c r="BX330" s="269">
        <f t="shared" si="341"/>
        <v>0</v>
      </c>
      <c r="BY330" s="269">
        <f t="shared" si="342"/>
        <v>0</v>
      </c>
      <c r="BZ330" s="269">
        <f t="shared" si="343"/>
        <v>0</v>
      </c>
      <c r="CA330" s="269">
        <f t="shared" si="344"/>
        <v>0</v>
      </c>
      <c r="CB330" s="269">
        <f t="shared" si="345"/>
        <v>0</v>
      </c>
      <c r="CC330" s="60"/>
      <c r="CD330" s="271">
        <f t="shared" si="346"/>
        <v>0</v>
      </c>
      <c r="CE330" s="272">
        <f t="shared" si="347"/>
        <v>0</v>
      </c>
      <c r="CF330" s="273">
        <f t="shared" si="348"/>
        <v>0</v>
      </c>
    </row>
    <row r="331" spans="1:84" s="153" customFormat="1" x14ac:dyDescent="0.2">
      <c r="A331" s="249"/>
      <c r="B331" s="183"/>
      <c r="C331" s="182"/>
      <c r="D331" s="184"/>
      <c r="E331" s="257" t="str">
        <f>IF(D331="","",(VLOOKUP(O331,Parametre!$A$15:$B$21,2)))</f>
        <v/>
      </c>
      <c r="F331" s="197"/>
      <c r="G331" s="198"/>
      <c r="H331" s="199"/>
      <c r="I331" s="199"/>
      <c r="J331" s="198"/>
      <c r="K331" s="200"/>
      <c r="L331" s="251"/>
      <c r="M331" s="157"/>
      <c r="N331" s="60"/>
      <c r="O331" s="258" t="str">
        <f t="shared" si="296"/>
        <v/>
      </c>
      <c r="P331" s="259">
        <f t="shared" si="325"/>
        <v>0</v>
      </c>
      <c r="Q331" s="259">
        <f t="shared" si="326"/>
        <v>0</v>
      </c>
      <c r="R331" s="60"/>
      <c r="S331" s="260">
        <f t="shared" si="297"/>
        <v>0</v>
      </c>
      <c r="T331" s="261"/>
      <c r="U331" s="262">
        <f t="shared" si="298"/>
        <v>0</v>
      </c>
      <c r="V331" s="262">
        <f t="shared" si="299"/>
        <v>0</v>
      </c>
      <c r="W331" s="60"/>
      <c r="X331" s="263">
        <f t="shared" si="292"/>
        <v>0</v>
      </c>
      <c r="Y331" s="264">
        <f t="shared" si="293"/>
        <v>0</v>
      </c>
      <c r="Z331" s="265"/>
      <c r="AA331" s="263">
        <f t="shared" si="294"/>
        <v>0</v>
      </c>
      <c r="AB331" s="264">
        <f t="shared" si="295"/>
        <v>0</v>
      </c>
      <c r="AC331" s="60"/>
      <c r="AD331" s="60" t="str">
        <f>IF(A331="","",(VLOOKUP(O331,Parametre!$E$2:$F$8,2)))</f>
        <v/>
      </c>
      <c r="AE331" s="60"/>
      <c r="AF331" s="266">
        <f t="shared" si="327"/>
        <v>0</v>
      </c>
      <c r="AG331" s="267">
        <f t="shared" si="328"/>
        <v>0</v>
      </c>
      <c r="AH331" s="267">
        <f t="shared" si="300"/>
        <v>0</v>
      </c>
      <c r="AI331" s="267">
        <f t="shared" si="329"/>
        <v>0</v>
      </c>
      <c r="AJ331" s="268">
        <f t="shared" si="330"/>
        <v>0</v>
      </c>
      <c r="AK331" s="60"/>
      <c r="AL331" s="266">
        <f t="shared" si="349"/>
        <v>0</v>
      </c>
      <c r="AM331" s="267">
        <f t="shared" si="331"/>
        <v>0</v>
      </c>
      <c r="AN331" s="267">
        <f t="shared" si="332"/>
        <v>0</v>
      </c>
      <c r="AO331" s="267">
        <f t="shared" si="333"/>
        <v>0</v>
      </c>
      <c r="AP331" s="268">
        <f t="shared" si="334"/>
        <v>0</v>
      </c>
      <c r="AQ331" s="60"/>
      <c r="AR331" s="266">
        <f t="shared" si="335"/>
        <v>0</v>
      </c>
      <c r="AS331" s="60"/>
      <c r="AT331" s="269">
        <f t="shared" si="301"/>
        <v>0</v>
      </c>
      <c r="AU331" s="269">
        <f t="shared" si="302"/>
        <v>0</v>
      </c>
      <c r="AV331" s="269">
        <f t="shared" si="303"/>
        <v>0</v>
      </c>
      <c r="AW331" s="270">
        <f t="shared" si="304"/>
        <v>0</v>
      </c>
      <c r="AX331" s="270">
        <f t="shared" si="305"/>
        <v>0</v>
      </c>
      <c r="AY331" s="270">
        <f t="shared" si="306"/>
        <v>0</v>
      </c>
      <c r="AZ331" s="269">
        <f t="shared" si="307"/>
        <v>0</v>
      </c>
      <c r="BA331" s="269">
        <f t="shared" si="308"/>
        <v>0</v>
      </c>
      <c r="BB331" s="269">
        <f t="shared" si="309"/>
        <v>0</v>
      </c>
      <c r="BC331" s="270">
        <f t="shared" si="310"/>
        <v>0</v>
      </c>
      <c r="BD331" s="270">
        <f t="shared" si="311"/>
        <v>0</v>
      </c>
      <c r="BE331" s="270">
        <f t="shared" si="312"/>
        <v>0</v>
      </c>
      <c r="BF331" s="269">
        <f t="shared" si="336"/>
        <v>0</v>
      </c>
      <c r="BG331" s="269">
        <f t="shared" si="337"/>
        <v>0</v>
      </c>
      <c r="BH331" s="269">
        <f t="shared" si="338"/>
        <v>0</v>
      </c>
      <c r="BI331" s="269">
        <f t="shared" si="339"/>
        <v>0</v>
      </c>
      <c r="BJ331" s="269">
        <f t="shared" si="340"/>
        <v>0</v>
      </c>
      <c r="BK331" s="60"/>
      <c r="BL331" s="269">
        <f t="shared" si="313"/>
        <v>0</v>
      </c>
      <c r="BM331" s="269">
        <f t="shared" si="314"/>
        <v>0</v>
      </c>
      <c r="BN331" s="269">
        <f t="shared" si="315"/>
        <v>0</v>
      </c>
      <c r="BO331" s="270">
        <f t="shared" si="316"/>
        <v>0</v>
      </c>
      <c r="BP331" s="270">
        <f t="shared" si="317"/>
        <v>0</v>
      </c>
      <c r="BQ331" s="270">
        <f t="shared" si="318"/>
        <v>0</v>
      </c>
      <c r="BR331" s="269">
        <f t="shared" si="319"/>
        <v>0</v>
      </c>
      <c r="BS331" s="269">
        <f t="shared" si="320"/>
        <v>0</v>
      </c>
      <c r="BT331" s="269">
        <f t="shared" si="321"/>
        <v>0</v>
      </c>
      <c r="BU331" s="270">
        <f t="shared" si="322"/>
        <v>0</v>
      </c>
      <c r="BV331" s="270">
        <f t="shared" si="323"/>
        <v>0</v>
      </c>
      <c r="BW331" s="270">
        <f t="shared" si="324"/>
        <v>0</v>
      </c>
      <c r="BX331" s="269">
        <f t="shared" si="341"/>
        <v>0</v>
      </c>
      <c r="BY331" s="269">
        <f t="shared" si="342"/>
        <v>0</v>
      </c>
      <c r="BZ331" s="269">
        <f t="shared" si="343"/>
        <v>0</v>
      </c>
      <c r="CA331" s="269">
        <f t="shared" si="344"/>
        <v>0</v>
      </c>
      <c r="CB331" s="269">
        <f t="shared" si="345"/>
        <v>0</v>
      </c>
      <c r="CC331" s="60"/>
      <c r="CD331" s="271">
        <f t="shared" si="346"/>
        <v>0</v>
      </c>
      <c r="CE331" s="272">
        <f t="shared" si="347"/>
        <v>0</v>
      </c>
      <c r="CF331" s="273">
        <f t="shared" si="348"/>
        <v>0</v>
      </c>
    </row>
    <row r="332" spans="1:84" s="153" customFormat="1" x14ac:dyDescent="0.2">
      <c r="A332" s="249"/>
      <c r="B332" s="183"/>
      <c r="C332" s="182"/>
      <c r="D332" s="184"/>
      <c r="E332" s="257" t="str">
        <f>IF(D332="","",(VLOOKUP(O332,Parametre!$A$15:$B$21,2)))</f>
        <v/>
      </c>
      <c r="F332" s="197"/>
      <c r="G332" s="198"/>
      <c r="H332" s="199"/>
      <c r="I332" s="199"/>
      <c r="J332" s="198"/>
      <c r="K332" s="200"/>
      <c r="L332" s="251"/>
      <c r="M332" s="157"/>
      <c r="N332" s="60"/>
      <c r="O332" s="258" t="str">
        <f t="shared" si="296"/>
        <v/>
      </c>
      <c r="P332" s="259">
        <f t="shared" si="325"/>
        <v>0</v>
      </c>
      <c r="Q332" s="259">
        <f t="shared" si="326"/>
        <v>0</v>
      </c>
      <c r="R332" s="60"/>
      <c r="S332" s="260">
        <f t="shared" si="297"/>
        <v>0</v>
      </c>
      <c r="T332" s="261"/>
      <c r="U332" s="262">
        <f t="shared" si="298"/>
        <v>0</v>
      </c>
      <c r="V332" s="262">
        <f t="shared" si="299"/>
        <v>0</v>
      </c>
      <c r="W332" s="60"/>
      <c r="X332" s="263">
        <f t="shared" si="292"/>
        <v>0</v>
      </c>
      <c r="Y332" s="264">
        <f t="shared" si="293"/>
        <v>0</v>
      </c>
      <c r="Z332" s="265"/>
      <c r="AA332" s="263">
        <f t="shared" si="294"/>
        <v>0</v>
      </c>
      <c r="AB332" s="264">
        <f t="shared" si="295"/>
        <v>0</v>
      </c>
      <c r="AC332" s="60"/>
      <c r="AD332" s="60" t="str">
        <f>IF(A332="","",(VLOOKUP(O332,Parametre!$E$2:$F$8,2)))</f>
        <v/>
      </c>
      <c r="AE332" s="60"/>
      <c r="AF332" s="266">
        <f t="shared" si="327"/>
        <v>0</v>
      </c>
      <c r="AG332" s="267">
        <f t="shared" si="328"/>
        <v>0</v>
      </c>
      <c r="AH332" s="267">
        <f t="shared" si="300"/>
        <v>0</v>
      </c>
      <c r="AI332" s="267">
        <f t="shared" si="329"/>
        <v>0</v>
      </c>
      <c r="AJ332" s="268">
        <f t="shared" si="330"/>
        <v>0</v>
      </c>
      <c r="AK332" s="60"/>
      <c r="AL332" s="266">
        <f t="shared" si="349"/>
        <v>0</v>
      </c>
      <c r="AM332" s="267">
        <f t="shared" si="331"/>
        <v>0</v>
      </c>
      <c r="AN332" s="267">
        <f t="shared" si="332"/>
        <v>0</v>
      </c>
      <c r="AO332" s="267">
        <f t="shared" si="333"/>
        <v>0</v>
      </c>
      <c r="AP332" s="268">
        <f t="shared" si="334"/>
        <v>0</v>
      </c>
      <c r="AQ332" s="60"/>
      <c r="AR332" s="266">
        <f t="shared" si="335"/>
        <v>0</v>
      </c>
      <c r="AS332" s="60"/>
      <c r="AT332" s="269">
        <f t="shared" si="301"/>
        <v>0</v>
      </c>
      <c r="AU332" s="269">
        <f t="shared" si="302"/>
        <v>0</v>
      </c>
      <c r="AV332" s="269">
        <f t="shared" si="303"/>
        <v>0</v>
      </c>
      <c r="AW332" s="270">
        <f t="shared" si="304"/>
        <v>0</v>
      </c>
      <c r="AX332" s="270">
        <f t="shared" si="305"/>
        <v>0</v>
      </c>
      <c r="AY332" s="270">
        <f t="shared" si="306"/>
        <v>0</v>
      </c>
      <c r="AZ332" s="269">
        <f t="shared" si="307"/>
        <v>0</v>
      </c>
      <c r="BA332" s="269">
        <f t="shared" si="308"/>
        <v>0</v>
      </c>
      <c r="BB332" s="269">
        <f t="shared" si="309"/>
        <v>0</v>
      </c>
      <c r="BC332" s="270">
        <f t="shared" si="310"/>
        <v>0</v>
      </c>
      <c r="BD332" s="270">
        <f t="shared" si="311"/>
        <v>0</v>
      </c>
      <c r="BE332" s="270">
        <f t="shared" si="312"/>
        <v>0</v>
      </c>
      <c r="BF332" s="269">
        <f t="shared" si="336"/>
        <v>0</v>
      </c>
      <c r="BG332" s="269">
        <f t="shared" si="337"/>
        <v>0</v>
      </c>
      <c r="BH332" s="269">
        <f t="shared" si="338"/>
        <v>0</v>
      </c>
      <c r="BI332" s="269">
        <f t="shared" si="339"/>
        <v>0</v>
      </c>
      <c r="BJ332" s="269">
        <f t="shared" si="340"/>
        <v>0</v>
      </c>
      <c r="BK332" s="60"/>
      <c r="BL332" s="269">
        <f t="shared" si="313"/>
        <v>0</v>
      </c>
      <c r="BM332" s="269">
        <f t="shared" si="314"/>
        <v>0</v>
      </c>
      <c r="BN332" s="269">
        <f t="shared" si="315"/>
        <v>0</v>
      </c>
      <c r="BO332" s="270">
        <f t="shared" si="316"/>
        <v>0</v>
      </c>
      <c r="BP332" s="270">
        <f t="shared" si="317"/>
        <v>0</v>
      </c>
      <c r="BQ332" s="270">
        <f t="shared" si="318"/>
        <v>0</v>
      </c>
      <c r="BR332" s="269">
        <f t="shared" si="319"/>
        <v>0</v>
      </c>
      <c r="BS332" s="269">
        <f t="shared" si="320"/>
        <v>0</v>
      </c>
      <c r="BT332" s="269">
        <f t="shared" si="321"/>
        <v>0</v>
      </c>
      <c r="BU332" s="270">
        <f t="shared" si="322"/>
        <v>0</v>
      </c>
      <c r="BV332" s="270">
        <f t="shared" si="323"/>
        <v>0</v>
      </c>
      <c r="BW332" s="270">
        <f t="shared" si="324"/>
        <v>0</v>
      </c>
      <c r="BX332" s="269">
        <f t="shared" si="341"/>
        <v>0</v>
      </c>
      <c r="BY332" s="269">
        <f t="shared" si="342"/>
        <v>0</v>
      </c>
      <c r="BZ332" s="269">
        <f t="shared" si="343"/>
        <v>0</v>
      </c>
      <c r="CA332" s="269">
        <f t="shared" si="344"/>
        <v>0</v>
      </c>
      <c r="CB332" s="269">
        <f t="shared" si="345"/>
        <v>0</v>
      </c>
      <c r="CC332" s="60"/>
      <c r="CD332" s="271">
        <f t="shared" si="346"/>
        <v>0</v>
      </c>
      <c r="CE332" s="272">
        <f t="shared" si="347"/>
        <v>0</v>
      </c>
      <c r="CF332" s="273">
        <f t="shared" si="348"/>
        <v>0</v>
      </c>
    </row>
    <row r="333" spans="1:84" s="153" customFormat="1" x14ac:dyDescent="0.2">
      <c r="A333" s="249"/>
      <c r="B333" s="183"/>
      <c r="C333" s="182"/>
      <c r="D333" s="184"/>
      <c r="E333" s="257" t="str">
        <f>IF(D333="","",(VLOOKUP(O333,Parametre!$A$15:$B$21,2)))</f>
        <v/>
      </c>
      <c r="F333" s="197"/>
      <c r="G333" s="198"/>
      <c r="H333" s="199"/>
      <c r="I333" s="199"/>
      <c r="J333" s="198"/>
      <c r="K333" s="200"/>
      <c r="L333" s="251"/>
      <c r="M333" s="157"/>
      <c r="N333" s="60"/>
      <c r="O333" s="258" t="str">
        <f t="shared" si="296"/>
        <v/>
      </c>
      <c r="P333" s="259">
        <f t="shared" si="325"/>
        <v>0</v>
      </c>
      <c r="Q333" s="259">
        <f t="shared" si="326"/>
        <v>0</v>
      </c>
      <c r="R333" s="60"/>
      <c r="S333" s="260">
        <f t="shared" si="297"/>
        <v>0</v>
      </c>
      <c r="T333" s="261"/>
      <c r="U333" s="262">
        <f t="shared" si="298"/>
        <v>0</v>
      </c>
      <c r="V333" s="262">
        <f t="shared" si="299"/>
        <v>0</v>
      </c>
      <c r="W333" s="60"/>
      <c r="X333" s="263">
        <f t="shared" si="292"/>
        <v>0</v>
      </c>
      <c r="Y333" s="264">
        <f t="shared" si="293"/>
        <v>0</v>
      </c>
      <c r="Z333" s="265"/>
      <c r="AA333" s="263">
        <f t="shared" si="294"/>
        <v>0</v>
      </c>
      <c r="AB333" s="264">
        <f t="shared" si="295"/>
        <v>0</v>
      </c>
      <c r="AC333" s="60"/>
      <c r="AD333" s="60" t="str">
        <f>IF(A333="","",(VLOOKUP(O333,Parametre!$E$2:$F$8,2)))</f>
        <v/>
      </c>
      <c r="AE333" s="60"/>
      <c r="AF333" s="266">
        <f t="shared" si="327"/>
        <v>0</v>
      </c>
      <c r="AG333" s="267">
        <f t="shared" si="328"/>
        <v>0</v>
      </c>
      <c r="AH333" s="267">
        <f t="shared" si="300"/>
        <v>0</v>
      </c>
      <c r="AI333" s="267">
        <f t="shared" si="329"/>
        <v>0</v>
      </c>
      <c r="AJ333" s="268">
        <f t="shared" si="330"/>
        <v>0</v>
      </c>
      <c r="AK333" s="60"/>
      <c r="AL333" s="266">
        <f t="shared" si="349"/>
        <v>0</v>
      </c>
      <c r="AM333" s="267">
        <f t="shared" si="331"/>
        <v>0</v>
      </c>
      <c r="AN333" s="267">
        <f t="shared" si="332"/>
        <v>0</v>
      </c>
      <c r="AO333" s="267">
        <f t="shared" si="333"/>
        <v>0</v>
      </c>
      <c r="AP333" s="268">
        <f t="shared" si="334"/>
        <v>0</v>
      </c>
      <c r="AQ333" s="60"/>
      <c r="AR333" s="266">
        <f t="shared" si="335"/>
        <v>0</v>
      </c>
      <c r="AS333" s="60"/>
      <c r="AT333" s="269">
        <f t="shared" si="301"/>
        <v>0</v>
      </c>
      <c r="AU333" s="269">
        <f t="shared" si="302"/>
        <v>0</v>
      </c>
      <c r="AV333" s="269">
        <f t="shared" si="303"/>
        <v>0</v>
      </c>
      <c r="AW333" s="270">
        <f t="shared" si="304"/>
        <v>0</v>
      </c>
      <c r="AX333" s="270">
        <f t="shared" si="305"/>
        <v>0</v>
      </c>
      <c r="AY333" s="270">
        <f t="shared" si="306"/>
        <v>0</v>
      </c>
      <c r="AZ333" s="269">
        <f t="shared" si="307"/>
        <v>0</v>
      </c>
      <c r="BA333" s="269">
        <f t="shared" si="308"/>
        <v>0</v>
      </c>
      <c r="BB333" s="269">
        <f t="shared" si="309"/>
        <v>0</v>
      </c>
      <c r="BC333" s="270">
        <f t="shared" si="310"/>
        <v>0</v>
      </c>
      <c r="BD333" s="270">
        <f t="shared" si="311"/>
        <v>0</v>
      </c>
      <c r="BE333" s="270">
        <f t="shared" si="312"/>
        <v>0</v>
      </c>
      <c r="BF333" s="269">
        <f t="shared" si="336"/>
        <v>0</v>
      </c>
      <c r="BG333" s="269">
        <f t="shared" si="337"/>
        <v>0</v>
      </c>
      <c r="BH333" s="269">
        <f t="shared" si="338"/>
        <v>0</v>
      </c>
      <c r="BI333" s="269">
        <f t="shared" si="339"/>
        <v>0</v>
      </c>
      <c r="BJ333" s="269">
        <f t="shared" si="340"/>
        <v>0</v>
      </c>
      <c r="BK333" s="60"/>
      <c r="BL333" s="269">
        <f t="shared" si="313"/>
        <v>0</v>
      </c>
      <c r="BM333" s="269">
        <f t="shared" si="314"/>
        <v>0</v>
      </c>
      <c r="BN333" s="269">
        <f t="shared" si="315"/>
        <v>0</v>
      </c>
      <c r="BO333" s="270">
        <f t="shared" si="316"/>
        <v>0</v>
      </c>
      <c r="BP333" s="270">
        <f t="shared" si="317"/>
        <v>0</v>
      </c>
      <c r="BQ333" s="270">
        <f t="shared" si="318"/>
        <v>0</v>
      </c>
      <c r="BR333" s="269">
        <f t="shared" si="319"/>
        <v>0</v>
      </c>
      <c r="BS333" s="269">
        <f t="shared" si="320"/>
        <v>0</v>
      </c>
      <c r="BT333" s="269">
        <f t="shared" si="321"/>
        <v>0</v>
      </c>
      <c r="BU333" s="270">
        <f t="shared" si="322"/>
        <v>0</v>
      </c>
      <c r="BV333" s="270">
        <f t="shared" si="323"/>
        <v>0</v>
      </c>
      <c r="BW333" s="270">
        <f t="shared" si="324"/>
        <v>0</v>
      </c>
      <c r="BX333" s="269">
        <f t="shared" si="341"/>
        <v>0</v>
      </c>
      <c r="BY333" s="269">
        <f t="shared" si="342"/>
        <v>0</v>
      </c>
      <c r="BZ333" s="269">
        <f t="shared" si="343"/>
        <v>0</v>
      </c>
      <c r="CA333" s="269">
        <f t="shared" si="344"/>
        <v>0</v>
      </c>
      <c r="CB333" s="269">
        <f t="shared" si="345"/>
        <v>0</v>
      </c>
      <c r="CC333" s="60"/>
      <c r="CD333" s="271">
        <f t="shared" si="346"/>
        <v>0</v>
      </c>
      <c r="CE333" s="272">
        <f t="shared" si="347"/>
        <v>0</v>
      </c>
      <c r="CF333" s="273">
        <f t="shared" si="348"/>
        <v>0</v>
      </c>
    </row>
    <row r="334" spans="1:84" s="153" customFormat="1" x14ac:dyDescent="0.2">
      <c r="A334" s="249"/>
      <c r="B334" s="183"/>
      <c r="C334" s="182"/>
      <c r="D334" s="184"/>
      <c r="E334" s="257" t="str">
        <f>IF(D334="","",(VLOOKUP(O334,Parametre!$A$15:$B$21,2)))</f>
        <v/>
      </c>
      <c r="F334" s="197"/>
      <c r="G334" s="198"/>
      <c r="H334" s="199"/>
      <c r="I334" s="199"/>
      <c r="J334" s="198"/>
      <c r="K334" s="200"/>
      <c r="L334" s="251"/>
      <c r="M334" s="157"/>
      <c r="N334" s="60"/>
      <c r="O334" s="258" t="str">
        <f t="shared" si="296"/>
        <v/>
      </c>
      <c r="P334" s="259">
        <f t="shared" si="325"/>
        <v>0</v>
      </c>
      <c r="Q334" s="259">
        <f t="shared" si="326"/>
        <v>0</v>
      </c>
      <c r="R334" s="60"/>
      <c r="S334" s="260">
        <f t="shared" si="297"/>
        <v>0</v>
      </c>
      <c r="T334" s="261"/>
      <c r="U334" s="262">
        <f t="shared" si="298"/>
        <v>0</v>
      </c>
      <c r="V334" s="262">
        <f t="shared" si="299"/>
        <v>0</v>
      </c>
      <c r="W334" s="60"/>
      <c r="X334" s="263">
        <f t="shared" si="292"/>
        <v>0</v>
      </c>
      <c r="Y334" s="264">
        <f t="shared" si="293"/>
        <v>0</v>
      </c>
      <c r="Z334" s="265"/>
      <c r="AA334" s="263">
        <f t="shared" si="294"/>
        <v>0</v>
      </c>
      <c r="AB334" s="264">
        <f t="shared" si="295"/>
        <v>0</v>
      </c>
      <c r="AC334" s="60"/>
      <c r="AD334" s="60" t="str">
        <f>IF(A334="","",(VLOOKUP(O334,Parametre!$E$2:$F$8,2)))</f>
        <v/>
      </c>
      <c r="AE334" s="60"/>
      <c r="AF334" s="266">
        <f t="shared" si="327"/>
        <v>0</v>
      </c>
      <c r="AG334" s="267">
        <f t="shared" si="328"/>
        <v>0</v>
      </c>
      <c r="AH334" s="267">
        <f t="shared" si="300"/>
        <v>0</v>
      </c>
      <c r="AI334" s="267">
        <f t="shared" si="329"/>
        <v>0</v>
      </c>
      <c r="AJ334" s="268">
        <f t="shared" si="330"/>
        <v>0</v>
      </c>
      <c r="AK334" s="60"/>
      <c r="AL334" s="266">
        <f t="shared" si="349"/>
        <v>0</v>
      </c>
      <c r="AM334" s="267">
        <f t="shared" si="331"/>
        <v>0</v>
      </c>
      <c r="AN334" s="267">
        <f t="shared" si="332"/>
        <v>0</v>
      </c>
      <c r="AO334" s="267">
        <f t="shared" si="333"/>
        <v>0</v>
      </c>
      <c r="AP334" s="268">
        <f t="shared" si="334"/>
        <v>0</v>
      </c>
      <c r="AQ334" s="60"/>
      <c r="AR334" s="266">
        <f t="shared" si="335"/>
        <v>0</v>
      </c>
      <c r="AS334" s="60"/>
      <c r="AT334" s="269">
        <f t="shared" si="301"/>
        <v>0</v>
      </c>
      <c r="AU334" s="269">
        <f t="shared" si="302"/>
        <v>0</v>
      </c>
      <c r="AV334" s="269">
        <f t="shared" si="303"/>
        <v>0</v>
      </c>
      <c r="AW334" s="270">
        <f t="shared" si="304"/>
        <v>0</v>
      </c>
      <c r="AX334" s="270">
        <f t="shared" si="305"/>
        <v>0</v>
      </c>
      <c r="AY334" s="270">
        <f t="shared" si="306"/>
        <v>0</v>
      </c>
      <c r="AZ334" s="269">
        <f t="shared" si="307"/>
        <v>0</v>
      </c>
      <c r="BA334" s="269">
        <f t="shared" si="308"/>
        <v>0</v>
      </c>
      <c r="BB334" s="269">
        <f t="shared" si="309"/>
        <v>0</v>
      </c>
      <c r="BC334" s="270">
        <f t="shared" si="310"/>
        <v>0</v>
      </c>
      <c r="BD334" s="270">
        <f t="shared" si="311"/>
        <v>0</v>
      </c>
      <c r="BE334" s="270">
        <f t="shared" si="312"/>
        <v>0</v>
      </c>
      <c r="BF334" s="269">
        <f t="shared" si="336"/>
        <v>0</v>
      </c>
      <c r="BG334" s="269">
        <f t="shared" si="337"/>
        <v>0</v>
      </c>
      <c r="BH334" s="269">
        <f t="shared" si="338"/>
        <v>0</v>
      </c>
      <c r="BI334" s="269">
        <f t="shared" si="339"/>
        <v>0</v>
      </c>
      <c r="BJ334" s="269">
        <f t="shared" si="340"/>
        <v>0</v>
      </c>
      <c r="BK334" s="60"/>
      <c r="BL334" s="269">
        <f t="shared" si="313"/>
        <v>0</v>
      </c>
      <c r="BM334" s="269">
        <f t="shared" si="314"/>
        <v>0</v>
      </c>
      <c r="BN334" s="269">
        <f t="shared" si="315"/>
        <v>0</v>
      </c>
      <c r="BO334" s="270">
        <f t="shared" si="316"/>
        <v>0</v>
      </c>
      <c r="BP334" s="270">
        <f t="shared" si="317"/>
        <v>0</v>
      </c>
      <c r="BQ334" s="270">
        <f t="shared" si="318"/>
        <v>0</v>
      </c>
      <c r="BR334" s="269">
        <f t="shared" si="319"/>
        <v>0</v>
      </c>
      <c r="BS334" s="269">
        <f t="shared" si="320"/>
        <v>0</v>
      </c>
      <c r="BT334" s="269">
        <f t="shared" si="321"/>
        <v>0</v>
      </c>
      <c r="BU334" s="270">
        <f t="shared" si="322"/>
        <v>0</v>
      </c>
      <c r="BV334" s="270">
        <f t="shared" si="323"/>
        <v>0</v>
      </c>
      <c r="BW334" s="270">
        <f t="shared" si="324"/>
        <v>0</v>
      </c>
      <c r="BX334" s="269">
        <f t="shared" si="341"/>
        <v>0</v>
      </c>
      <c r="BY334" s="269">
        <f t="shared" si="342"/>
        <v>0</v>
      </c>
      <c r="BZ334" s="269">
        <f t="shared" si="343"/>
        <v>0</v>
      </c>
      <c r="CA334" s="269">
        <f t="shared" si="344"/>
        <v>0</v>
      </c>
      <c r="CB334" s="269">
        <f t="shared" si="345"/>
        <v>0</v>
      </c>
      <c r="CC334" s="60"/>
      <c r="CD334" s="271">
        <f t="shared" si="346"/>
        <v>0</v>
      </c>
      <c r="CE334" s="272">
        <f t="shared" si="347"/>
        <v>0</v>
      </c>
      <c r="CF334" s="273">
        <f t="shared" si="348"/>
        <v>0</v>
      </c>
    </row>
    <row r="335" spans="1:84" s="153" customFormat="1" x14ac:dyDescent="0.2">
      <c r="A335" s="249"/>
      <c r="B335" s="183"/>
      <c r="C335" s="182"/>
      <c r="D335" s="184"/>
      <c r="E335" s="257" t="str">
        <f>IF(D335="","",(VLOOKUP(O335,Parametre!$A$15:$B$21,2)))</f>
        <v/>
      </c>
      <c r="F335" s="197"/>
      <c r="G335" s="198"/>
      <c r="H335" s="199"/>
      <c r="I335" s="199"/>
      <c r="J335" s="198"/>
      <c r="K335" s="200"/>
      <c r="L335" s="251"/>
      <c r="M335" s="157"/>
      <c r="N335" s="60"/>
      <c r="O335" s="258" t="str">
        <f t="shared" si="296"/>
        <v/>
      </c>
      <c r="P335" s="259">
        <f t="shared" si="325"/>
        <v>0</v>
      </c>
      <c r="Q335" s="259">
        <f t="shared" si="326"/>
        <v>0</v>
      </c>
      <c r="R335" s="60"/>
      <c r="S335" s="260">
        <f t="shared" si="297"/>
        <v>0</v>
      </c>
      <c r="T335" s="261"/>
      <c r="U335" s="262">
        <f t="shared" si="298"/>
        <v>0</v>
      </c>
      <c r="V335" s="262">
        <f t="shared" si="299"/>
        <v>0</v>
      </c>
      <c r="W335" s="60"/>
      <c r="X335" s="263">
        <f t="shared" ref="X335:X398" si="350">U335</f>
        <v>0</v>
      </c>
      <c r="Y335" s="264">
        <f t="shared" ref="Y335:Y398" si="351">X335*24</f>
        <v>0</v>
      </c>
      <c r="Z335" s="265"/>
      <c r="AA335" s="263">
        <f t="shared" ref="AA335:AA398" si="352">V335</f>
        <v>0</v>
      </c>
      <c r="AB335" s="264">
        <f t="shared" ref="AB335:AB398" si="353">AA335*24</f>
        <v>0</v>
      </c>
      <c r="AC335" s="60"/>
      <c r="AD335" s="60" t="str">
        <f>IF(A335="","",(VLOOKUP(O335,Parametre!$E$2:$F$8,2)))</f>
        <v/>
      </c>
      <c r="AE335" s="60"/>
      <c r="AF335" s="266">
        <f t="shared" si="327"/>
        <v>0</v>
      </c>
      <c r="AG335" s="267">
        <f t="shared" si="328"/>
        <v>0</v>
      </c>
      <c r="AH335" s="267">
        <f t="shared" si="300"/>
        <v>0</v>
      </c>
      <c r="AI335" s="267">
        <f t="shared" si="329"/>
        <v>0</v>
      </c>
      <c r="AJ335" s="268">
        <f t="shared" si="330"/>
        <v>0</v>
      </c>
      <c r="AK335" s="60"/>
      <c r="AL335" s="266">
        <f t="shared" si="349"/>
        <v>0</v>
      </c>
      <c r="AM335" s="267">
        <f t="shared" si="331"/>
        <v>0</v>
      </c>
      <c r="AN335" s="267">
        <f t="shared" si="332"/>
        <v>0</v>
      </c>
      <c r="AO335" s="267">
        <f t="shared" si="333"/>
        <v>0</v>
      </c>
      <c r="AP335" s="268">
        <f t="shared" si="334"/>
        <v>0</v>
      </c>
      <c r="AQ335" s="60"/>
      <c r="AR335" s="266">
        <f t="shared" si="335"/>
        <v>0</v>
      </c>
      <c r="AS335" s="60"/>
      <c r="AT335" s="269">
        <f t="shared" si="301"/>
        <v>0</v>
      </c>
      <c r="AU335" s="269">
        <f t="shared" si="302"/>
        <v>0</v>
      </c>
      <c r="AV335" s="269">
        <f t="shared" si="303"/>
        <v>0</v>
      </c>
      <c r="AW335" s="270">
        <f t="shared" si="304"/>
        <v>0</v>
      </c>
      <c r="AX335" s="270">
        <f t="shared" si="305"/>
        <v>0</v>
      </c>
      <c r="AY335" s="270">
        <f t="shared" si="306"/>
        <v>0</v>
      </c>
      <c r="AZ335" s="269">
        <f t="shared" si="307"/>
        <v>0</v>
      </c>
      <c r="BA335" s="269">
        <f t="shared" si="308"/>
        <v>0</v>
      </c>
      <c r="BB335" s="269">
        <f t="shared" si="309"/>
        <v>0</v>
      </c>
      <c r="BC335" s="270">
        <f t="shared" si="310"/>
        <v>0</v>
      </c>
      <c r="BD335" s="270">
        <f t="shared" si="311"/>
        <v>0</v>
      </c>
      <c r="BE335" s="270">
        <f t="shared" si="312"/>
        <v>0</v>
      </c>
      <c r="BF335" s="269">
        <f t="shared" si="336"/>
        <v>0</v>
      </c>
      <c r="BG335" s="269">
        <f t="shared" si="337"/>
        <v>0</v>
      </c>
      <c r="BH335" s="269">
        <f t="shared" si="338"/>
        <v>0</v>
      </c>
      <c r="BI335" s="269">
        <f t="shared" si="339"/>
        <v>0</v>
      </c>
      <c r="BJ335" s="269">
        <f t="shared" si="340"/>
        <v>0</v>
      </c>
      <c r="BK335" s="60"/>
      <c r="BL335" s="269">
        <f t="shared" si="313"/>
        <v>0</v>
      </c>
      <c r="BM335" s="269">
        <f t="shared" si="314"/>
        <v>0</v>
      </c>
      <c r="BN335" s="269">
        <f t="shared" si="315"/>
        <v>0</v>
      </c>
      <c r="BO335" s="270">
        <f t="shared" si="316"/>
        <v>0</v>
      </c>
      <c r="BP335" s="270">
        <f t="shared" si="317"/>
        <v>0</v>
      </c>
      <c r="BQ335" s="270">
        <f t="shared" si="318"/>
        <v>0</v>
      </c>
      <c r="BR335" s="269">
        <f t="shared" si="319"/>
        <v>0</v>
      </c>
      <c r="BS335" s="269">
        <f t="shared" si="320"/>
        <v>0</v>
      </c>
      <c r="BT335" s="269">
        <f t="shared" si="321"/>
        <v>0</v>
      </c>
      <c r="BU335" s="270">
        <f t="shared" si="322"/>
        <v>0</v>
      </c>
      <c r="BV335" s="270">
        <f t="shared" si="323"/>
        <v>0</v>
      </c>
      <c r="BW335" s="270">
        <f t="shared" si="324"/>
        <v>0</v>
      </c>
      <c r="BX335" s="269">
        <f t="shared" si="341"/>
        <v>0</v>
      </c>
      <c r="BY335" s="269">
        <f t="shared" si="342"/>
        <v>0</v>
      </c>
      <c r="BZ335" s="269">
        <f t="shared" si="343"/>
        <v>0</v>
      </c>
      <c r="CA335" s="269">
        <f t="shared" si="344"/>
        <v>0</v>
      </c>
      <c r="CB335" s="269">
        <f t="shared" si="345"/>
        <v>0</v>
      </c>
      <c r="CC335" s="60"/>
      <c r="CD335" s="271">
        <f t="shared" si="346"/>
        <v>0</v>
      </c>
      <c r="CE335" s="272">
        <f t="shared" si="347"/>
        <v>0</v>
      </c>
      <c r="CF335" s="273">
        <f t="shared" si="348"/>
        <v>0</v>
      </c>
    </row>
    <row r="336" spans="1:84" s="153" customFormat="1" x14ac:dyDescent="0.2">
      <c r="A336" s="249"/>
      <c r="B336" s="183"/>
      <c r="C336" s="182"/>
      <c r="D336" s="184"/>
      <c r="E336" s="257" t="str">
        <f>IF(D336="","",(VLOOKUP(O336,Parametre!$A$15:$B$21,2)))</f>
        <v/>
      </c>
      <c r="F336" s="197"/>
      <c r="G336" s="198"/>
      <c r="H336" s="199"/>
      <c r="I336" s="199"/>
      <c r="J336" s="198"/>
      <c r="K336" s="200"/>
      <c r="L336" s="251"/>
      <c r="M336" s="157"/>
      <c r="N336" s="60"/>
      <c r="O336" s="258" t="str">
        <f t="shared" si="296"/>
        <v/>
      </c>
      <c r="P336" s="259">
        <f t="shared" si="325"/>
        <v>0</v>
      </c>
      <c r="Q336" s="259">
        <f t="shared" si="326"/>
        <v>0</v>
      </c>
      <c r="R336" s="60"/>
      <c r="S336" s="260">
        <f t="shared" si="297"/>
        <v>0</v>
      </c>
      <c r="T336" s="261"/>
      <c r="U336" s="262">
        <f t="shared" si="298"/>
        <v>0</v>
      </c>
      <c r="V336" s="262">
        <f t="shared" si="299"/>
        <v>0</v>
      </c>
      <c r="W336" s="60"/>
      <c r="X336" s="263">
        <f t="shared" si="350"/>
        <v>0</v>
      </c>
      <c r="Y336" s="264">
        <f t="shared" si="351"/>
        <v>0</v>
      </c>
      <c r="Z336" s="265"/>
      <c r="AA336" s="263">
        <f t="shared" si="352"/>
        <v>0</v>
      </c>
      <c r="AB336" s="264">
        <f t="shared" si="353"/>
        <v>0</v>
      </c>
      <c r="AC336" s="60"/>
      <c r="AD336" s="60" t="str">
        <f>IF(A336="","",(VLOOKUP(O336,Parametre!$E$2:$F$8,2)))</f>
        <v/>
      </c>
      <c r="AE336" s="60"/>
      <c r="AF336" s="266">
        <f t="shared" si="327"/>
        <v>0</v>
      </c>
      <c r="AG336" s="267">
        <f t="shared" si="328"/>
        <v>0</v>
      </c>
      <c r="AH336" s="267">
        <f t="shared" si="300"/>
        <v>0</v>
      </c>
      <c r="AI336" s="267">
        <f t="shared" si="329"/>
        <v>0</v>
      </c>
      <c r="AJ336" s="268">
        <f t="shared" si="330"/>
        <v>0</v>
      </c>
      <c r="AK336" s="60"/>
      <c r="AL336" s="266">
        <f t="shared" si="349"/>
        <v>0</v>
      </c>
      <c r="AM336" s="267">
        <f t="shared" si="331"/>
        <v>0</v>
      </c>
      <c r="AN336" s="267">
        <f t="shared" si="332"/>
        <v>0</v>
      </c>
      <c r="AO336" s="267">
        <f t="shared" si="333"/>
        <v>0</v>
      </c>
      <c r="AP336" s="268">
        <f t="shared" si="334"/>
        <v>0</v>
      </c>
      <c r="AQ336" s="60"/>
      <c r="AR336" s="266">
        <f t="shared" si="335"/>
        <v>0</v>
      </c>
      <c r="AS336" s="60"/>
      <c r="AT336" s="269">
        <f t="shared" si="301"/>
        <v>0</v>
      </c>
      <c r="AU336" s="269">
        <f t="shared" si="302"/>
        <v>0</v>
      </c>
      <c r="AV336" s="269">
        <f t="shared" si="303"/>
        <v>0</v>
      </c>
      <c r="AW336" s="270">
        <f t="shared" si="304"/>
        <v>0</v>
      </c>
      <c r="AX336" s="270">
        <f t="shared" si="305"/>
        <v>0</v>
      </c>
      <c r="AY336" s="270">
        <f t="shared" si="306"/>
        <v>0</v>
      </c>
      <c r="AZ336" s="269">
        <f t="shared" si="307"/>
        <v>0</v>
      </c>
      <c r="BA336" s="269">
        <f t="shared" si="308"/>
        <v>0</v>
      </c>
      <c r="BB336" s="269">
        <f t="shared" si="309"/>
        <v>0</v>
      </c>
      <c r="BC336" s="270">
        <f t="shared" si="310"/>
        <v>0</v>
      </c>
      <c r="BD336" s="270">
        <f t="shared" si="311"/>
        <v>0</v>
      </c>
      <c r="BE336" s="270">
        <f t="shared" si="312"/>
        <v>0</v>
      </c>
      <c r="BF336" s="269">
        <f t="shared" si="336"/>
        <v>0</v>
      </c>
      <c r="BG336" s="269">
        <f t="shared" si="337"/>
        <v>0</v>
      </c>
      <c r="BH336" s="269">
        <f t="shared" si="338"/>
        <v>0</v>
      </c>
      <c r="BI336" s="269">
        <f t="shared" si="339"/>
        <v>0</v>
      </c>
      <c r="BJ336" s="269">
        <f t="shared" si="340"/>
        <v>0</v>
      </c>
      <c r="BK336" s="60"/>
      <c r="BL336" s="269">
        <f t="shared" si="313"/>
        <v>0</v>
      </c>
      <c r="BM336" s="269">
        <f t="shared" si="314"/>
        <v>0</v>
      </c>
      <c r="BN336" s="269">
        <f t="shared" si="315"/>
        <v>0</v>
      </c>
      <c r="BO336" s="270">
        <f t="shared" si="316"/>
        <v>0</v>
      </c>
      <c r="BP336" s="270">
        <f t="shared" si="317"/>
        <v>0</v>
      </c>
      <c r="BQ336" s="270">
        <f t="shared" si="318"/>
        <v>0</v>
      </c>
      <c r="BR336" s="269">
        <f t="shared" si="319"/>
        <v>0</v>
      </c>
      <c r="BS336" s="269">
        <f t="shared" si="320"/>
        <v>0</v>
      </c>
      <c r="BT336" s="269">
        <f t="shared" si="321"/>
        <v>0</v>
      </c>
      <c r="BU336" s="270">
        <f t="shared" si="322"/>
        <v>0</v>
      </c>
      <c r="BV336" s="270">
        <f t="shared" si="323"/>
        <v>0</v>
      </c>
      <c r="BW336" s="270">
        <f t="shared" si="324"/>
        <v>0</v>
      </c>
      <c r="BX336" s="269">
        <f t="shared" si="341"/>
        <v>0</v>
      </c>
      <c r="BY336" s="269">
        <f t="shared" si="342"/>
        <v>0</v>
      </c>
      <c r="BZ336" s="269">
        <f t="shared" si="343"/>
        <v>0</v>
      </c>
      <c r="CA336" s="269">
        <f t="shared" si="344"/>
        <v>0</v>
      </c>
      <c r="CB336" s="269">
        <f t="shared" si="345"/>
        <v>0</v>
      </c>
      <c r="CC336" s="60"/>
      <c r="CD336" s="271">
        <f t="shared" si="346"/>
        <v>0</v>
      </c>
      <c r="CE336" s="272">
        <f t="shared" si="347"/>
        <v>0</v>
      </c>
      <c r="CF336" s="273">
        <f t="shared" si="348"/>
        <v>0</v>
      </c>
    </row>
    <row r="337" spans="1:84" s="153" customFormat="1" x14ac:dyDescent="0.2">
      <c r="A337" s="249"/>
      <c r="B337" s="183"/>
      <c r="C337" s="182"/>
      <c r="D337" s="184"/>
      <c r="E337" s="257" t="str">
        <f>IF(D337="","",(VLOOKUP(O337,Parametre!$A$15:$B$21,2)))</f>
        <v/>
      </c>
      <c r="F337" s="197"/>
      <c r="G337" s="198"/>
      <c r="H337" s="199"/>
      <c r="I337" s="199"/>
      <c r="J337" s="198"/>
      <c r="K337" s="200"/>
      <c r="L337" s="251"/>
      <c r="M337" s="157"/>
      <c r="N337" s="60"/>
      <c r="O337" s="258" t="str">
        <f t="shared" si="296"/>
        <v/>
      </c>
      <c r="P337" s="259">
        <f t="shared" si="325"/>
        <v>0</v>
      </c>
      <c r="Q337" s="259">
        <f t="shared" si="326"/>
        <v>0</v>
      </c>
      <c r="R337" s="60"/>
      <c r="S337" s="260">
        <f t="shared" si="297"/>
        <v>0</v>
      </c>
      <c r="T337" s="261"/>
      <c r="U337" s="262">
        <f t="shared" si="298"/>
        <v>0</v>
      </c>
      <c r="V337" s="262">
        <f t="shared" si="299"/>
        <v>0</v>
      </c>
      <c r="W337" s="60"/>
      <c r="X337" s="263">
        <f t="shared" si="350"/>
        <v>0</v>
      </c>
      <c r="Y337" s="264">
        <f t="shared" si="351"/>
        <v>0</v>
      </c>
      <c r="Z337" s="265"/>
      <c r="AA337" s="263">
        <f t="shared" si="352"/>
        <v>0</v>
      </c>
      <c r="AB337" s="264">
        <f t="shared" si="353"/>
        <v>0</v>
      </c>
      <c r="AC337" s="60"/>
      <c r="AD337" s="60" t="str">
        <f>IF(A337="","",(VLOOKUP(O337,Parametre!$E$2:$F$8,2)))</f>
        <v/>
      </c>
      <c r="AE337" s="60"/>
      <c r="AF337" s="266">
        <f t="shared" si="327"/>
        <v>0</v>
      </c>
      <c r="AG337" s="267">
        <f t="shared" si="328"/>
        <v>0</v>
      </c>
      <c r="AH337" s="267">
        <f t="shared" si="300"/>
        <v>0</v>
      </c>
      <c r="AI337" s="267">
        <f t="shared" si="329"/>
        <v>0</v>
      </c>
      <c r="AJ337" s="268">
        <f t="shared" si="330"/>
        <v>0</v>
      </c>
      <c r="AK337" s="60"/>
      <c r="AL337" s="266">
        <f t="shared" si="349"/>
        <v>0</v>
      </c>
      <c r="AM337" s="267">
        <f t="shared" si="331"/>
        <v>0</v>
      </c>
      <c r="AN337" s="267">
        <f t="shared" si="332"/>
        <v>0</v>
      </c>
      <c r="AO337" s="267">
        <f t="shared" si="333"/>
        <v>0</v>
      </c>
      <c r="AP337" s="268">
        <f t="shared" si="334"/>
        <v>0</v>
      </c>
      <c r="AQ337" s="60"/>
      <c r="AR337" s="266">
        <f t="shared" si="335"/>
        <v>0</v>
      </c>
      <c r="AS337" s="60"/>
      <c r="AT337" s="269">
        <f t="shared" si="301"/>
        <v>0</v>
      </c>
      <c r="AU337" s="269">
        <f t="shared" si="302"/>
        <v>0</v>
      </c>
      <c r="AV337" s="269">
        <f t="shared" si="303"/>
        <v>0</v>
      </c>
      <c r="AW337" s="270">
        <f t="shared" si="304"/>
        <v>0</v>
      </c>
      <c r="AX337" s="270">
        <f t="shared" si="305"/>
        <v>0</v>
      </c>
      <c r="AY337" s="270">
        <f t="shared" si="306"/>
        <v>0</v>
      </c>
      <c r="AZ337" s="269">
        <f t="shared" si="307"/>
        <v>0</v>
      </c>
      <c r="BA337" s="269">
        <f t="shared" si="308"/>
        <v>0</v>
      </c>
      <c r="BB337" s="269">
        <f t="shared" si="309"/>
        <v>0</v>
      </c>
      <c r="BC337" s="270">
        <f t="shared" si="310"/>
        <v>0</v>
      </c>
      <c r="BD337" s="270">
        <f t="shared" si="311"/>
        <v>0</v>
      </c>
      <c r="BE337" s="270">
        <f t="shared" si="312"/>
        <v>0</v>
      </c>
      <c r="BF337" s="269">
        <f t="shared" si="336"/>
        <v>0</v>
      </c>
      <c r="BG337" s="269">
        <f t="shared" si="337"/>
        <v>0</v>
      </c>
      <c r="BH337" s="269">
        <f t="shared" si="338"/>
        <v>0</v>
      </c>
      <c r="BI337" s="269">
        <f t="shared" si="339"/>
        <v>0</v>
      </c>
      <c r="BJ337" s="269">
        <f t="shared" si="340"/>
        <v>0</v>
      </c>
      <c r="BK337" s="60"/>
      <c r="BL337" s="269">
        <f t="shared" si="313"/>
        <v>0</v>
      </c>
      <c r="BM337" s="269">
        <f t="shared" si="314"/>
        <v>0</v>
      </c>
      <c r="BN337" s="269">
        <f t="shared" si="315"/>
        <v>0</v>
      </c>
      <c r="BO337" s="270">
        <f t="shared" si="316"/>
        <v>0</v>
      </c>
      <c r="BP337" s="270">
        <f t="shared" si="317"/>
        <v>0</v>
      </c>
      <c r="BQ337" s="270">
        <f t="shared" si="318"/>
        <v>0</v>
      </c>
      <c r="BR337" s="269">
        <f t="shared" si="319"/>
        <v>0</v>
      </c>
      <c r="BS337" s="269">
        <f t="shared" si="320"/>
        <v>0</v>
      </c>
      <c r="BT337" s="269">
        <f t="shared" si="321"/>
        <v>0</v>
      </c>
      <c r="BU337" s="270">
        <f t="shared" si="322"/>
        <v>0</v>
      </c>
      <c r="BV337" s="270">
        <f t="shared" si="323"/>
        <v>0</v>
      </c>
      <c r="BW337" s="270">
        <f t="shared" si="324"/>
        <v>0</v>
      </c>
      <c r="BX337" s="269">
        <f t="shared" si="341"/>
        <v>0</v>
      </c>
      <c r="BY337" s="269">
        <f t="shared" si="342"/>
        <v>0</v>
      </c>
      <c r="BZ337" s="269">
        <f t="shared" si="343"/>
        <v>0</v>
      </c>
      <c r="CA337" s="269">
        <f t="shared" si="344"/>
        <v>0</v>
      </c>
      <c r="CB337" s="269">
        <f t="shared" si="345"/>
        <v>0</v>
      </c>
      <c r="CC337" s="60"/>
      <c r="CD337" s="271">
        <f t="shared" si="346"/>
        <v>0</v>
      </c>
      <c r="CE337" s="272">
        <f t="shared" si="347"/>
        <v>0</v>
      </c>
      <c r="CF337" s="273">
        <f t="shared" si="348"/>
        <v>0</v>
      </c>
    </row>
    <row r="338" spans="1:84" s="153" customFormat="1" x14ac:dyDescent="0.2">
      <c r="A338" s="249"/>
      <c r="B338" s="183"/>
      <c r="C338" s="182"/>
      <c r="D338" s="184"/>
      <c r="E338" s="257" t="str">
        <f>IF(D338="","",(VLOOKUP(O338,Parametre!$A$15:$B$21,2)))</f>
        <v/>
      </c>
      <c r="F338" s="197"/>
      <c r="G338" s="198"/>
      <c r="H338" s="199"/>
      <c r="I338" s="199"/>
      <c r="J338" s="198"/>
      <c r="K338" s="200"/>
      <c r="L338" s="251"/>
      <c r="M338" s="157"/>
      <c r="N338" s="60"/>
      <c r="O338" s="258" t="str">
        <f t="shared" si="296"/>
        <v/>
      </c>
      <c r="P338" s="259">
        <f t="shared" si="325"/>
        <v>0</v>
      </c>
      <c r="Q338" s="259">
        <f t="shared" si="326"/>
        <v>0</v>
      </c>
      <c r="R338" s="60"/>
      <c r="S338" s="260">
        <f t="shared" si="297"/>
        <v>0</v>
      </c>
      <c r="T338" s="261"/>
      <c r="U338" s="262">
        <f t="shared" si="298"/>
        <v>0</v>
      </c>
      <c r="V338" s="262">
        <f t="shared" si="299"/>
        <v>0</v>
      </c>
      <c r="W338" s="60"/>
      <c r="X338" s="263">
        <f t="shared" si="350"/>
        <v>0</v>
      </c>
      <c r="Y338" s="264">
        <f t="shared" si="351"/>
        <v>0</v>
      </c>
      <c r="Z338" s="265"/>
      <c r="AA338" s="263">
        <f t="shared" si="352"/>
        <v>0</v>
      </c>
      <c r="AB338" s="264">
        <f t="shared" si="353"/>
        <v>0</v>
      </c>
      <c r="AC338" s="60"/>
      <c r="AD338" s="60" t="str">
        <f>IF(A338="","",(VLOOKUP(O338,Parametre!$E$2:$F$8,2)))</f>
        <v/>
      </c>
      <c r="AE338" s="60"/>
      <c r="AF338" s="266">
        <f t="shared" si="327"/>
        <v>0</v>
      </c>
      <c r="AG338" s="267">
        <f t="shared" si="328"/>
        <v>0</v>
      </c>
      <c r="AH338" s="267">
        <f t="shared" si="300"/>
        <v>0</v>
      </c>
      <c r="AI338" s="267">
        <f t="shared" si="329"/>
        <v>0</v>
      </c>
      <c r="AJ338" s="268">
        <f t="shared" si="330"/>
        <v>0</v>
      </c>
      <c r="AK338" s="60"/>
      <c r="AL338" s="266">
        <f t="shared" si="349"/>
        <v>0</v>
      </c>
      <c r="AM338" s="267">
        <f t="shared" si="331"/>
        <v>0</v>
      </c>
      <c r="AN338" s="267">
        <f t="shared" si="332"/>
        <v>0</v>
      </c>
      <c r="AO338" s="267">
        <f t="shared" si="333"/>
        <v>0</v>
      </c>
      <c r="AP338" s="268">
        <f t="shared" si="334"/>
        <v>0</v>
      </c>
      <c r="AQ338" s="60"/>
      <c r="AR338" s="266">
        <f t="shared" si="335"/>
        <v>0</v>
      </c>
      <c r="AS338" s="60"/>
      <c r="AT338" s="269">
        <f t="shared" si="301"/>
        <v>0</v>
      </c>
      <c r="AU338" s="269">
        <f t="shared" si="302"/>
        <v>0</v>
      </c>
      <c r="AV338" s="269">
        <f t="shared" si="303"/>
        <v>0</v>
      </c>
      <c r="AW338" s="270">
        <f t="shared" si="304"/>
        <v>0</v>
      </c>
      <c r="AX338" s="270">
        <f t="shared" si="305"/>
        <v>0</v>
      </c>
      <c r="AY338" s="270">
        <f t="shared" si="306"/>
        <v>0</v>
      </c>
      <c r="AZ338" s="269">
        <f t="shared" si="307"/>
        <v>0</v>
      </c>
      <c r="BA338" s="269">
        <f t="shared" si="308"/>
        <v>0</v>
      </c>
      <c r="BB338" s="269">
        <f t="shared" si="309"/>
        <v>0</v>
      </c>
      <c r="BC338" s="270">
        <f t="shared" si="310"/>
        <v>0</v>
      </c>
      <c r="BD338" s="270">
        <f t="shared" si="311"/>
        <v>0</v>
      </c>
      <c r="BE338" s="270">
        <f t="shared" si="312"/>
        <v>0</v>
      </c>
      <c r="BF338" s="269">
        <f t="shared" si="336"/>
        <v>0</v>
      </c>
      <c r="BG338" s="269">
        <f t="shared" si="337"/>
        <v>0</v>
      </c>
      <c r="BH338" s="269">
        <f t="shared" si="338"/>
        <v>0</v>
      </c>
      <c r="BI338" s="269">
        <f t="shared" si="339"/>
        <v>0</v>
      </c>
      <c r="BJ338" s="269">
        <f t="shared" si="340"/>
        <v>0</v>
      </c>
      <c r="BK338" s="60"/>
      <c r="BL338" s="269">
        <f t="shared" si="313"/>
        <v>0</v>
      </c>
      <c r="BM338" s="269">
        <f t="shared" si="314"/>
        <v>0</v>
      </c>
      <c r="BN338" s="269">
        <f t="shared" si="315"/>
        <v>0</v>
      </c>
      <c r="BO338" s="270">
        <f t="shared" si="316"/>
        <v>0</v>
      </c>
      <c r="BP338" s="270">
        <f t="shared" si="317"/>
        <v>0</v>
      </c>
      <c r="BQ338" s="270">
        <f t="shared" si="318"/>
        <v>0</v>
      </c>
      <c r="BR338" s="269">
        <f t="shared" si="319"/>
        <v>0</v>
      </c>
      <c r="BS338" s="269">
        <f t="shared" si="320"/>
        <v>0</v>
      </c>
      <c r="BT338" s="269">
        <f t="shared" si="321"/>
        <v>0</v>
      </c>
      <c r="BU338" s="270">
        <f t="shared" si="322"/>
        <v>0</v>
      </c>
      <c r="BV338" s="270">
        <f t="shared" si="323"/>
        <v>0</v>
      </c>
      <c r="BW338" s="270">
        <f t="shared" si="324"/>
        <v>0</v>
      </c>
      <c r="BX338" s="269">
        <f t="shared" si="341"/>
        <v>0</v>
      </c>
      <c r="BY338" s="269">
        <f t="shared" si="342"/>
        <v>0</v>
      </c>
      <c r="BZ338" s="269">
        <f t="shared" si="343"/>
        <v>0</v>
      </c>
      <c r="CA338" s="269">
        <f t="shared" si="344"/>
        <v>0</v>
      </c>
      <c r="CB338" s="269">
        <f t="shared" si="345"/>
        <v>0</v>
      </c>
      <c r="CC338" s="60"/>
      <c r="CD338" s="271">
        <f t="shared" si="346"/>
        <v>0</v>
      </c>
      <c r="CE338" s="272">
        <f t="shared" si="347"/>
        <v>0</v>
      </c>
      <c r="CF338" s="273">
        <f t="shared" si="348"/>
        <v>0</v>
      </c>
    </row>
    <row r="339" spans="1:84" s="153" customFormat="1" x14ac:dyDescent="0.2">
      <c r="A339" s="249"/>
      <c r="B339" s="183"/>
      <c r="C339" s="182"/>
      <c r="D339" s="184"/>
      <c r="E339" s="257" t="str">
        <f>IF(D339="","",(VLOOKUP(O339,Parametre!$A$15:$B$21,2)))</f>
        <v/>
      </c>
      <c r="F339" s="197"/>
      <c r="G339" s="198"/>
      <c r="H339" s="199"/>
      <c r="I339" s="199"/>
      <c r="J339" s="198"/>
      <c r="K339" s="200"/>
      <c r="L339" s="251"/>
      <c r="M339" s="157" t="s">
        <v>56</v>
      </c>
      <c r="N339" s="60"/>
      <c r="O339" s="258" t="str">
        <f t="shared" si="296"/>
        <v/>
      </c>
      <c r="P339" s="259">
        <f t="shared" si="325"/>
        <v>0</v>
      </c>
      <c r="Q339" s="259">
        <f t="shared" si="326"/>
        <v>0</v>
      </c>
      <c r="R339" s="60"/>
      <c r="S339" s="260">
        <f t="shared" si="297"/>
        <v>0</v>
      </c>
      <c r="T339" s="261"/>
      <c r="U339" s="262">
        <f t="shared" si="298"/>
        <v>0</v>
      </c>
      <c r="V339" s="262">
        <f t="shared" si="299"/>
        <v>0</v>
      </c>
      <c r="W339" s="60"/>
      <c r="X339" s="263">
        <f t="shared" si="350"/>
        <v>0</v>
      </c>
      <c r="Y339" s="264">
        <f t="shared" si="351"/>
        <v>0</v>
      </c>
      <c r="Z339" s="265"/>
      <c r="AA339" s="263">
        <f t="shared" si="352"/>
        <v>0</v>
      </c>
      <c r="AB339" s="264">
        <f t="shared" si="353"/>
        <v>0</v>
      </c>
      <c r="AC339" s="60"/>
      <c r="AD339" s="60" t="str">
        <f>IF(A339="","",(VLOOKUP(O339,Parametre!$E$2:$F$8,2)))</f>
        <v/>
      </c>
      <c r="AE339" s="60"/>
      <c r="AF339" s="266">
        <f t="shared" si="327"/>
        <v>0</v>
      </c>
      <c r="AG339" s="267">
        <f t="shared" si="328"/>
        <v>0</v>
      </c>
      <c r="AH339" s="267">
        <f t="shared" si="300"/>
        <v>0</v>
      </c>
      <c r="AI339" s="267">
        <f t="shared" si="329"/>
        <v>0</v>
      </c>
      <c r="AJ339" s="268">
        <f t="shared" si="330"/>
        <v>0</v>
      </c>
      <c r="AK339" s="60"/>
      <c r="AL339" s="266">
        <f t="shared" si="349"/>
        <v>0</v>
      </c>
      <c r="AM339" s="267">
        <f t="shared" si="331"/>
        <v>0</v>
      </c>
      <c r="AN339" s="267">
        <f t="shared" si="332"/>
        <v>0</v>
      </c>
      <c r="AO339" s="267">
        <f t="shared" si="333"/>
        <v>0</v>
      </c>
      <c r="AP339" s="268">
        <f t="shared" si="334"/>
        <v>0</v>
      </c>
      <c r="AQ339" s="60"/>
      <c r="AR339" s="266">
        <f t="shared" si="335"/>
        <v>0</v>
      </c>
      <c r="AS339" s="60"/>
      <c r="AT339" s="269">
        <f t="shared" si="301"/>
        <v>0</v>
      </c>
      <c r="AU339" s="269">
        <f t="shared" si="302"/>
        <v>0</v>
      </c>
      <c r="AV339" s="269">
        <f t="shared" si="303"/>
        <v>0</v>
      </c>
      <c r="AW339" s="270">
        <f t="shared" si="304"/>
        <v>0</v>
      </c>
      <c r="AX339" s="270">
        <f t="shared" si="305"/>
        <v>0</v>
      </c>
      <c r="AY339" s="270">
        <f t="shared" si="306"/>
        <v>0</v>
      </c>
      <c r="AZ339" s="269">
        <f t="shared" si="307"/>
        <v>0</v>
      </c>
      <c r="BA339" s="269">
        <f t="shared" si="308"/>
        <v>0</v>
      </c>
      <c r="BB339" s="269">
        <f t="shared" si="309"/>
        <v>0</v>
      </c>
      <c r="BC339" s="270">
        <f t="shared" si="310"/>
        <v>0</v>
      </c>
      <c r="BD339" s="270">
        <f t="shared" si="311"/>
        <v>0</v>
      </c>
      <c r="BE339" s="270">
        <f t="shared" si="312"/>
        <v>0</v>
      </c>
      <c r="BF339" s="269">
        <f t="shared" si="336"/>
        <v>0</v>
      </c>
      <c r="BG339" s="269">
        <f t="shared" si="337"/>
        <v>0</v>
      </c>
      <c r="BH339" s="269">
        <f t="shared" si="338"/>
        <v>0</v>
      </c>
      <c r="BI339" s="269">
        <f t="shared" si="339"/>
        <v>0</v>
      </c>
      <c r="BJ339" s="269">
        <f t="shared" si="340"/>
        <v>0</v>
      </c>
      <c r="BK339" s="60"/>
      <c r="BL339" s="269">
        <f t="shared" si="313"/>
        <v>0</v>
      </c>
      <c r="BM339" s="269">
        <f t="shared" si="314"/>
        <v>0</v>
      </c>
      <c r="BN339" s="269">
        <f t="shared" si="315"/>
        <v>0</v>
      </c>
      <c r="BO339" s="270">
        <f t="shared" si="316"/>
        <v>0</v>
      </c>
      <c r="BP339" s="270">
        <f t="shared" si="317"/>
        <v>0</v>
      </c>
      <c r="BQ339" s="270">
        <f t="shared" si="318"/>
        <v>0</v>
      </c>
      <c r="BR339" s="269">
        <f t="shared" si="319"/>
        <v>0</v>
      </c>
      <c r="BS339" s="269">
        <f t="shared" si="320"/>
        <v>0</v>
      </c>
      <c r="BT339" s="269">
        <f t="shared" si="321"/>
        <v>0</v>
      </c>
      <c r="BU339" s="270">
        <f t="shared" si="322"/>
        <v>0</v>
      </c>
      <c r="BV339" s="270">
        <f t="shared" si="323"/>
        <v>0</v>
      </c>
      <c r="BW339" s="270">
        <f t="shared" si="324"/>
        <v>0</v>
      </c>
      <c r="BX339" s="269">
        <f t="shared" si="341"/>
        <v>0</v>
      </c>
      <c r="BY339" s="269">
        <f t="shared" si="342"/>
        <v>0</v>
      </c>
      <c r="BZ339" s="269">
        <f t="shared" si="343"/>
        <v>0</v>
      </c>
      <c r="CA339" s="269">
        <f t="shared" si="344"/>
        <v>0</v>
      </c>
      <c r="CB339" s="269">
        <f t="shared" si="345"/>
        <v>0</v>
      </c>
      <c r="CC339" s="60"/>
      <c r="CD339" s="271">
        <f t="shared" si="346"/>
        <v>0</v>
      </c>
      <c r="CE339" s="272">
        <f t="shared" si="347"/>
        <v>0</v>
      </c>
      <c r="CF339" s="273">
        <f t="shared" si="348"/>
        <v>0</v>
      </c>
    </row>
    <row r="340" spans="1:84" s="153" customFormat="1" x14ac:dyDescent="0.2">
      <c r="A340" s="249"/>
      <c r="B340" s="183"/>
      <c r="C340" s="182"/>
      <c r="D340" s="184"/>
      <c r="E340" s="257" t="str">
        <f>IF(D340="","",(VLOOKUP(O340,Parametre!$A$15:$B$21,2)))</f>
        <v/>
      </c>
      <c r="F340" s="197"/>
      <c r="G340" s="198"/>
      <c r="H340" s="199"/>
      <c r="I340" s="199"/>
      <c r="J340" s="198"/>
      <c r="K340" s="200"/>
      <c r="L340" s="251"/>
      <c r="M340" s="157" t="s">
        <v>57</v>
      </c>
      <c r="N340" s="60"/>
      <c r="O340" s="258" t="str">
        <f t="shared" si="296"/>
        <v/>
      </c>
      <c r="P340" s="259">
        <f t="shared" si="325"/>
        <v>0</v>
      </c>
      <c r="Q340" s="259">
        <f t="shared" si="326"/>
        <v>0</v>
      </c>
      <c r="R340" s="60"/>
      <c r="S340" s="260">
        <f t="shared" si="297"/>
        <v>0</v>
      </c>
      <c r="T340" s="261"/>
      <c r="U340" s="262">
        <f t="shared" si="298"/>
        <v>0</v>
      </c>
      <c r="V340" s="262">
        <f t="shared" si="299"/>
        <v>0</v>
      </c>
      <c r="W340" s="60"/>
      <c r="X340" s="263">
        <f t="shared" si="350"/>
        <v>0</v>
      </c>
      <c r="Y340" s="264">
        <f t="shared" si="351"/>
        <v>0</v>
      </c>
      <c r="Z340" s="265"/>
      <c r="AA340" s="263">
        <f t="shared" si="352"/>
        <v>0</v>
      </c>
      <c r="AB340" s="264">
        <f t="shared" si="353"/>
        <v>0</v>
      </c>
      <c r="AC340" s="60"/>
      <c r="AD340" s="60" t="str">
        <f>IF(A340="","",(VLOOKUP(O340,Parametre!$E$2:$F$8,2)))</f>
        <v/>
      </c>
      <c r="AE340" s="60"/>
      <c r="AF340" s="266">
        <f t="shared" si="327"/>
        <v>0</v>
      </c>
      <c r="AG340" s="267">
        <f t="shared" si="328"/>
        <v>0</v>
      </c>
      <c r="AH340" s="267">
        <f t="shared" si="300"/>
        <v>0</v>
      </c>
      <c r="AI340" s="267">
        <f t="shared" si="329"/>
        <v>0</v>
      </c>
      <c r="AJ340" s="268">
        <f t="shared" si="330"/>
        <v>0</v>
      </c>
      <c r="AK340" s="60"/>
      <c r="AL340" s="266">
        <f t="shared" si="349"/>
        <v>0</v>
      </c>
      <c r="AM340" s="267">
        <f t="shared" si="331"/>
        <v>0</v>
      </c>
      <c r="AN340" s="267">
        <f t="shared" si="332"/>
        <v>0</v>
      </c>
      <c r="AO340" s="267">
        <f t="shared" si="333"/>
        <v>0</v>
      </c>
      <c r="AP340" s="268">
        <f t="shared" si="334"/>
        <v>0</v>
      </c>
      <c r="AQ340" s="60"/>
      <c r="AR340" s="266">
        <f t="shared" si="335"/>
        <v>0</v>
      </c>
      <c r="AS340" s="60"/>
      <c r="AT340" s="269">
        <f t="shared" si="301"/>
        <v>0</v>
      </c>
      <c r="AU340" s="269">
        <f t="shared" si="302"/>
        <v>0</v>
      </c>
      <c r="AV340" s="269">
        <f t="shared" si="303"/>
        <v>0</v>
      </c>
      <c r="AW340" s="270">
        <f t="shared" si="304"/>
        <v>0</v>
      </c>
      <c r="AX340" s="270">
        <f t="shared" si="305"/>
        <v>0</v>
      </c>
      <c r="AY340" s="270">
        <f t="shared" si="306"/>
        <v>0</v>
      </c>
      <c r="AZ340" s="269">
        <f t="shared" si="307"/>
        <v>0</v>
      </c>
      <c r="BA340" s="269">
        <f t="shared" si="308"/>
        <v>0</v>
      </c>
      <c r="BB340" s="269">
        <f t="shared" si="309"/>
        <v>0</v>
      </c>
      <c r="BC340" s="270">
        <f t="shared" si="310"/>
        <v>0</v>
      </c>
      <c r="BD340" s="270">
        <f t="shared" si="311"/>
        <v>0</v>
      </c>
      <c r="BE340" s="270">
        <f t="shared" si="312"/>
        <v>0</v>
      </c>
      <c r="BF340" s="269">
        <f t="shared" si="336"/>
        <v>0</v>
      </c>
      <c r="BG340" s="269">
        <f t="shared" si="337"/>
        <v>0</v>
      </c>
      <c r="BH340" s="269">
        <f t="shared" si="338"/>
        <v>0</v>
      </c>
      <c r="BI340" s="269">
        <f t="shared" si="339"/>
        <v>0</v>
      </c>
      <c r="BJ340" s="269">
        <f t="shared" si="340"/>
        <v>0</v>
      </c>
      <c r="BK340" s="60"/>
      <c r="BL340" s="269">
        <f t="shared" si="313"/>
        <v>0</v>
      </c>
      <c r="BM340" s="269">
        <f t="shared" si="314"/>
        <v>0</v>
      </c>
      <c r="BN340" s="269">
        <f t="shared" si="315"/>
        <v>0</v>
      </c>
      <c r="BO340" s="270">
        <f t="shared" si="316"/>
        <v>0</v>
      </c>
      <c r="BP340" s="270">
        <f t="shared" si="317"/>
        <v>0</v>
      </c>
      <c r="BQ340" s="270">
        <f t="shared" si="318"/>
        <v>0</v>
      </c>
      <c r="BR340" s="269">
        <f t="shared" si="319"/>
        <v>0</v>
      </c>
      <c r="BS340" s="269">
        <f t="shared" si="320"/>
        <v>0</v>
      </c>
      <c r="BT340" s="269">
        <f t="shared" si="321"/>
        <v>0</v>
      </c>
      <c r="BU340" s="270">
        <f t="shared" si="322"/>
        <v>0</v>
      </c>
      <c r="BV340" s="270">
        <f t="shared" si="323"/>
        <v>0</v>
      </c>
      <c r="BW340" s="270">
        <f t="shared" si="324"/>
        <v>0</v>
      </c>
      <c r="BX340" s="269">
        <f t="shared" si="341"/>
        <v>0</v>
      </c>
      <c r="BY340" s="269">
        <f t="shared" si="342"/>
        <v>0</v>
      </c>
      <c r="BZ340" s="269">
        <f t="shared" si="343"/>
        <v>0</v>
      </c>
      <c r="CA340" s="269">
        <f t="shared" si="344"/>
        <v>0</v>
      </c>
      <c r="CB340" s="269">
        <f t="shared" si="345"/>
        <v>0</v>
      </c>
      <c r="CC340" s="60"/>
      <c r="CD340" s="271">
        <f t="shared" si="346"/>
        <v>0</v>
      </c>
      <c r="CE340" s="272">
        <f t="shared" si="347"/>
        <v>0</v>
      </c>
      <c r="CF340" s="273">
        <f t="shared" si="348"/>
        <v>0</v>
      </c>
    </row>
    <row r="341" spans="1:84" s="153" customFormat="1" x14ac:dyDescent="0.2">
      <c r="A341" s="249"/>
      <c r="B341" s="183"/>
      <c r="C341" s="182"/>
      <c r="D341" s="184"/>
      <c r="E341" s="257" t="str">
        <f>IF(D341="","",(VLOOKUP(O341,Parametre!$A$15:$B$21,2)))</f>
        <v/>
      </c>
      <c r="F341" s="197"/>
      <c r="G341" s="198"/>
      <c r="H341" s="199"/>
      <c r="I341" s="199"/>
      <c r="J341" s="198"/>
      <c r="K341" s="200"/>
      <c r="L341" s="251"/>
      <c r="M341" s="157" t="s">
        <v>58</v>
      </c>
      <c r="N341" s="60"/>
      <c r="O341" s="258" t="str">
        <f t="shared" si="296"/>
        <v/>
      </c>
      <c r="P341" s="259">
        <f t="shared" si="325"/>
        <v>0</v>
      </c>
      <c r="Q341" s="259">
        <f t="shared" si="326"/>
        <v>0</v>
      </c>
      <c r="R341" s="60"/>
      <c r="S341" s="260">
        <f t="shared" si="297"/>
        <v>0</v>
      </c>
      <c r="T341" s="261"/>
      <c r="U341" s="262">
        <f t="shared" si="298"/>
        <v>0</v>
      </c>
      <c r="V341" s="262">
        <f t="shared" si="299"/>
        <v>0</v>
      </c>
      <c r="W341" s="60"/>
      <c r="X341" s="263">
        <f t="shared" si="350"/>
        <v>0</v>
      </c>
      <c r="Y341" s="264">
        <f t="shared" si="351"/>
        <v>0</v>
      </c>
      <c r="Z341" s="265"/>
      <c r="AA341" s="263">
        <f t="shared" si="352"/>
        <v>0</v>
      </c>
      <c r="AB341" s="264">
        <f t="shared" si="353"/>
        <v>0</v>
      </c>
      <c r="AC341" s="60"/>
      <c r="AD341" s="60" t="str">
        <f>IF(A341="","",(VLOOKUP(O341,Parametre!$E$2:$F$8,2)))</f>
        <v/>
      </c>
      <c r="AE341" s="60"/>
      <c r="AF341" s="266">
        <f t="shared" si="327"/>
        <v>0</v>
      </c>
      <c r="AG341" s="267">
        <f t="shared" si="328"/>
        <v>0</v>
      </c>
      <c r="AH341" s="267">
        <f t="shared" si="300"/>
        <v>0</v>
      </c>
      <c r="AI341" s="267">
        <f t="shared" si="329"/>
        <v>0</v>
      </c>
      <c r="AJ341" s="268">
        <f t="shared" si="330"/>
        <v>0</v>
      </c>
      <c r="AK341" s="60"/>
      <c r="AL341" s="266">
        <f t="shared" si="349"/>
        <v>0</v>
      </c>
      <c r="AM341" s="267">
        <f t="shared" si="331"/>
        <v>0</v>
      </c>
      <c r="AN341" s="267">
        <f t="shared" si="332"/>
        <v>0</v>
      </c>
      <c r="AO341" s="267">
        <f t="shared" si="333"/>
        <v>0</v>
      </c>
      <c r="AP341" s="268">
        <f t="shared" si="334"/>
        <v>0</v>
      </c>
      <c r="AQ341" s="60"/>
      <c r="AR341" s="266">
        <f t="shared" si="335"/>
        <v>0</v>
      </c>
      <c r="AS341" s="60"/>
      <c r="AT341" s="269">
        <f t="shared" si="301"/>
        <v>0</v>
      </c>
      <c r="AU341" s="269">
        <f t="shared" si="302"/>
        <v>0</v>
      </c>
      <c r="AV341" s="269">
        <f t="shared" si="303"/>
        <v>0</v>
      </c>
      <c r="AW341" s="270">
        <f t="shared" si="304"/>
        <v>0</v>
      </c>
      <c r="AX341" s="270">
        <f t="shared" si="305"/>
        <v>0</v>
      </c>
      <c r="AY341" s="270">
        <f t="shared" si="306"/>
        <v>0</v>
      </c>
      <c r="AZ341" s="269">
        <f t="shared" si="307"/>
        <v>0</v>
      </c>
      <c r="BA341" s="269">
        <f t="shared" si="308"/>
        <v>0</v>
      </c>
      <c r="BB341" s="269">
        <f t="shared" si="309"/>
        <v>0</v>
      </c>
      <c r="BC341" s="270">
        <f t="shared" si="310"/>
        <v>0</v>
      </c>
      <c r="BD341" s="270">
        <f t="shared" si="311"/>
        <v>0</v>
      </c>
      <c r="BE341" s="270">
        <f t="shared" si="312"/>
        <v>0</v>
      </c>
      <c r="BF341" s="269">
        <f t="shared" si="336"/>
        <v>0</v>
      </c>
      <c r="BG341" s="269">
        <f t="shared" si="337"/>
        <v>0</v>
      </c>
      <c r="BH341" s="269">
        <f t="shared" si="338"/>
        <v>0</v>
      </c>
      <c r="BI341" s="269">
        <f t="shared" si="339"/>
        <v>0</v>
      </c>
      <c r="BJ341" s="269">
        <f t="shared" si="340"/>
        <v>0</v>
      </c>
      <c r="BK341" s="60"/>
      <c r="BL341" s="269">
        <f t="shared" si="313"/>
        <v>0</v>
      </c>
      <c r="BM341" s="269">
        <f t="shared" si="314"/>
        <v>0</v>
      </c>
      <c r="BN341" s="269">
        <f t="shared" si="315"/>
        <v>0</v>
      </c>
      <c r="BO341" s="270">
        <f t="shared" si="316"/>
        <v>0</v>
      </c>
      <c r="BP341" s="270">
        <f t="shared" si="317"/>
        <v>0</v>
      </c>
      <c r="BQ341" s="270">
        <f t="shared" si="318"/>
        <v>0</v>
      </c>
      <c r="BR341" s="269">
        <f t="shared" si="319"/>
        <v>0</v>
      </c>
      <c r="BS341" s="269">
        <f t="shared" si="320"/>
        <v>0</v>
      </c>
      <c r="BT341" s="269">
        <f t="shared" si="321"/>
        <v>0</v>
      </c>
      <c r="BU341" s="270">
        <f t="shared" si="322"/>
        <v>0</v>
      </c>
      <c r="BV341" s="270">
        <f t="shared" si="323"/>
        <v>0</v>
      </c>
      <c r="BW341" s="270">
        <f t="shared" si="324"/>
        <v>0</v>
      </c>
      <c r="BX341" s="269">
        <f t="shared" si="341"/>
        <v>0</v>
      </c>
      <c r="BY341" s="269">
        <f t="shared" si="342"/>
        <v>0</v>
      </c>
      <c r="BZ341" s="269">
        <f t="shared" si="343"/>
        <v>0</v>
      </c>
      <c r="CA341" s="269">
        <f t="shared" si="344"/>
        <v>0</v>
      </c>
      <c r="CB341" s="269">
        <f t="shared" si="345"/>
        <v>0</v>
      </c>
      <c r="CC341" s="60"/>
      <c r="CD341" s="271">
        <f t="shared" si="346"/>
        <v>0</v>
      </c>
      <c r="CE341" s="272">
        <f t="shared" si="347"/>
        <v>0</v>
      </c>
      <c r="CF341" s="273">
        <f t="shared" si="348"/>
        <v>0</v>
      </c>
    </row>
    <row r="342" spans="1:84" s="153" customFormat="1" x14ac:dyDescent="0.2">
      <c r="A342" s="249"/>
      <c r="B342" s="183"/>
      <c r="C342" s="182"/>
      <c r="D342" s="184"/>
      <c r="E342" s="257" t="str">
        <f>IF(D342="","",(VLOOKUP(O342,Parametre!$A$15:$B$21,2)))</f>
        <v/>
      </c>
      <c r="F342" s="197"/>
      <c r="G342" s="198"/>
      <c r="H342" s="199"/>
      <c r="I342" s="199"/>
      <c r="J342" s="198"/>
      <c r="K342" s="200"/>
      <c r="L342" s="251"/>
      <c r="M342" s="157" t="s">
        <v>59</v>
      </c>
      <c r="N342" s="60"/>
      <c r="O342" s="258" t="str">
        <f t="shared" si="296"/>
        <v/>
      </c>
      <c r="P342" s="259">
        <f t="shared" si="325"/>
        <v>0</v>
      </c>
      <c r="Q342" s="259">
        <f t="shared" si="326"/>
        <v>0</v>
      </c>
      <c r="R342" s="60"/>
      <c r="S342" s="260">
        <f t="shared" si="297"/>
        <v>0</v>
      </c>
      <c r="T342" s="261"/>
      <c r="U342" s="262">
        <f t="shared" si="298"/>
        <v>0</v>
      </c>
      <c r="V342" s="262">
        <f t="shared" si="299"/>
        <v>0</v>
      </c>
      <c r="W342" s="60"/>
      <c r="X342" s="263">
        <f t="shared" si="350"/>
        <v>0</v>
      </c>
      <c r="Y342" s="264">
        <f t="shared" si="351"/>
        <v>0</v>
      </c>
      <c r="Z342" s="265"/>
      <c r="AA342" s="263">
        <f t="shared" si="352"/>
        <v>0</v>
      </c>
      <c r="AB342" s="264">
        <f t="shared" si="353"/>
        <v>0</v>
      </c>
      <c r="AC342" s="60"/>
      <c r="AD342" s="60" t="str">
        <f>IF(A342="","",(VLOOKUP(O342,Parametre!$E$2:$F$8,2)))</f>
        <v/>
      </c>
      <c r="AE342" s="60"/>
      <c r="AF342" s="266">
        <f t="shared" si="327"/>
        <v>0</v>
      </c>
      <c r="AG342" s="267">
        <f t="shared" si="328"/>
        <v>0</v>
      </c>
      <c r="AH342" s="267">
        <f t="shared" si="300"/>
        <v>0</v>
      </c>
      <c r="AI342" s="267">
        <f t="shared" si="329"/>
        <v>0</v>
      </c>
      <c r="AJ342" s="268">
        <f t="shared" si="330"/>
        <v>0</v>
      </c>
      <c r="AK342" s="60"/>
      <c r="AL342" s="266">
        <f t="shared" si="349"/>
        <v>0</v>
      </c>
      <c r="AM342" s="267">
        <f t="shared" si="331"/>
        <v>0</v>
      </c>
      <c r="AN342" s="267">
        <f t="shared" si="332"/>
        <v>0</v>
      </c>
      <c r="AO342" s="267">
        <f t="shared" si="333"/>
        <v>0</v>
      </c>
      <c r="AP342" s="268">
        <f t="shared" si="334"/>
        <v>0</v>
      </c>
      <c r="AQ342" s="60"/>
      <c r="AR342" s="266">
        <f t="shared" si="335"/>
        <v>0</v>
      </c>
      <c r="AS342" s="60"/>
      <c r="AT342" s="269">
        <f t="shared" si="301"/>
        <v>0</v>
      </c>
      <c r="AU342" s="269">
        <f t="shared" si="302"/>
        <v>0</v>
      </c>
      <c r="AV342" s="269">
        <f t="shared" si="303"/>
        <v>0</v>
      </c>
      <c r="AW342" s="270">
        <f t="shared" si="304"/>
        <v>0</v>
      </c>
      <c r="AX342" s="270">
        <f t="shared" si="305"/>
        <v>0</v>
      </c>
      <c r="AY342" s="270">
        <f t="shared" si="306"/>
        <v>0</v>
      </c>
      <c r="AZ342" s="269">
        <f t="shared" si="307"/>
        <v>0</v>
      </c>
      <c r="BA342" s="269">
        <f t="shared" si="308"/>
        <v>0</v>
      </c>
      <c r="BB342" s="269">
        <f t="shared" si="309"/>
        <v>0</v>
      </c>
      <c r="BC342" s="270">
        <f t="shared" si="310"/>
        <v>0</v>
      </c>
      <c r="BD342" s="270">
        <f t="shared" si="311"/>
        <v>0</v>
      </c>
      <c r="BE342" s="270">
        <f t="shared" si="312"/>
        <v>0</v>
      </c>
      <c r="BF342" s="269">
        <f t="shared" si="336"/>
        <v>0</v>
      </c>
      <c r="BG342" s="269">
        <f t="shared" si="337"/>
        <v>0</v>
      </c>
      <c r="BH342" s="269">
        <f t="shared" si="338"/>
        <v>0</v>
      </c>
      <c r="BI342" s="269">
        <f t="shared" si="339"/>
        <v>0</v>
      </c>
      <c r="BJ342" s="269">
        <f t="shared" si="340"/>
        <v>0</v>
      </c>
      <c r="BK342" s="60"/>
      <c r="BL342" s="269">
        <f t="shared" si="313"/>
        <v>0</v>
      </c>
      <c r="BM342" s="269">
        <f t="shared" si="314"/>
        <v>0</v>
      </c>
      <c r="BN342" s="269">
        <f t="shared" si="315"/>
        <v>0</v>
      </c>
      <c r="BO342" s="270">
        <f t="shared" si="316"/>
        <v>0</v>
      </c>
      <c r="BP342" s="270">
        <f t="shared" si="317"/>
        <v>0</v>
      </c>
      <c r="BQ342" s="270">
        <f t="shared" si="318"/>
        <v>0</v>
      </c>
      <c r="BR342" s="269">
        <f t="shared" si="319"/>
        <v>0</v>
      </c>
      <c r="BS342" s="269">
        <f t="shared" si="320"/>
        <v>0</v>
      </c>
      <c r="BT342" s="269">
        <f t="shared" si="321"/>
        <v>0</v>
      </c>
      <c r="BU342" s="270">
        <f t="shared" si="322"/>
        <v>0</v>
      </c>
      <c r="BV342" s="270">
        <f t="shared" si="323"/>
        <v>0</v>
      </c>
      <c r="BW342" s="270">
        <f t="shared" si="324"/>
        <v>0</v>
      </c>
      <c r="BX342" s="269">
        <f t="shared" si="341"/>
        <v>0</v>
      </c>
      <c r="BY342" s="269">
        <f t="shared" si="342"/>
        <v>0</v>
      </c>
      <c r="BZ342" s="269">
        <f t="shared" si="343"/>
        <v>0</v>
      </c>
      <c r="CA342" s="269">
        <f t="shared" si="344"/>
        <v>0</v>
      </c>
      <c r="CB342" s="269">
        <f t="shared" si="345"/>
        <v>0</v>
      </c>
      <c r="CC342" s="60"/>
      <c r="CD342" s="271">
        <f t="shared" si="346"/>
        <v>0</v>
      </c>
      <c r="CE342" s="272">
        <f t="shared" si="347"/>
        <v>0</v>
      </c>
      <c r="CF342" s="273">
        <f t="shared" si="348"/>
        <v>0</v>
      </c>
    </row>
    <row r="343" spans="1:84" s="153" customFormat="1" x14ac:dyDescent="0.2">
      <c r="A343" s="249"/>
      <c r="B343" s="183"/>
      <c r="C343" s="182"/>
      <c r="D343" s="184"/>
      <c r="E343" s="257" t="str">
        <f>IF(D343="","",(VLOOKUP(O343,Parametre!$A$15:$B$21,2)))</f>
        <v/>
      </c>
      <c r="F343" s="197"/>
      <c r="G343" s="198"/>
      <c r="H343" s="199"/>
      <c r="I343" s="199"/>
      <c r="J343" s="198"/>
      <c r="K343" s="200"/>
      <c r="L343" s="251"/>
      <c r="M343" s="157" t="s">
        <v>60</v>
      </c>
      <c r="N343" s="60"/>
      <c r="O343" s="258" t="str">
        <f t="shared" si="296"/>
        <v/>
      </c>
      <c r="P343" s="259">
        <f t="shared" si="325"/>
        <v>0</v>
      </c>
      <c r="Q343" s="259">
        <f t="shared" si="326"/>
        <v>0</v>
      </c>
      <c r="R343" s="60"/>
      <c r="S343" s="260">
        <f t="shared" si="297"/>
        <v>0</v>
      </c>
      <c r="T343" s="261"/>
      <c r="U343" s="262">
        <f t="shared" si="298"/>
        <v>0</v>
      </c>
      <c r="V343" s="262">
        <f t="shared" si="299"/>
        <v>0</v>
      </c>
      <c r="W343" s="60"/>
      <c r="X343" s="263">
        <f t="shared" si="350"/>
        <v>0</v>
      </c>
      <c r="Y343" s="264">
        <f t="shared" si="351"/>
        <v>0</v>
      </c>
      <c r="Z343" s="265"/>
      <c r="AA343" s="263">
        <f t="shared" si="352"/>
        <v>0</v>
      </c>
      <c r="AB343" s="264">
        <f t="shared" si="353"/>
        <v>0</v>
      </c>
      <c r="AC343" s="60"/>
      <c r="AD343" s="60" t="str">
        <f>IF(A343="","",(VLOOKUP(O343,Parametre!$E$2:$F$8,2)))</f>
        <v/>
      </c>
      <c r="AE343" s="60"/>
      <c r="AF343" s="266">
        <f t="shared" si="327"/>
        <v>0</v>
      </c>
      <c r="AG343" s="267">
        <f t="shared" si="328"/>
        <v>0</v>
      </c>
      <c r="AH343" s="267">
        <f t="shared" si="300"/>
        <v>0</v>
      </c>
      <c r="AI343" s="267">
        <f t="shared" si="329"/>
        <v>0</v>
      </c>
      <c r="AJ343" s="268">
        <f t="shared" si="330"/>
        <v>0</v>
      </c>
      <c r="AK343" s="60"/>
      <c r="AL343" s="266">
        <f t="shared" si="349"/>
        <v>0</v>
      </c>
      <c r="AM343" s="267">
        <f t="shared" si="331"/>
        <v>0</v>
      </c>
      <c r="AN343" s="267">
        <f t="shared" si="332"/>
        <v>0</v>
      </c>
      <c r="AO343" s="267">
        <f t="shared" si="333"/>
        <v>0</v>
      </c>
      <c r="AP343" s="268">
        <f t="shared" si="334"/>
        <v>0</v>
      </c>
      <c r="AQ343" s="60"/>
      <c r="AR343" s="266">
        <f t="shared" si="335"/>
        <v>0</v>
      </c>
      <c r="AS343" s="60"/>
      <c r="AT343" s="269">
        <f t="shared" si="301"/>
        <v>0</v>
      </c>
      <c r="AU343" s="269">
        <f t="shared" si="302"/>
        <v>0</v>
      </c>
      <c r="AV343" s="269">
        <f t="shared" si="303"/>
        <v>0</v>
      </c>
      <c r="AW343" s="270">
        <f t="shared" si="304"/>
        <v>0</v>
      </c>
      <c r="AX343" s="270">
        <f t="shared" si="305"/>
        <v>0</v>
      </c>
      <c r="AY343" s="270">
        <f t="shared" si="306"/>
        <v>0</v>
      </c>
      <c r="AZ343" s="269">
        <f t="shared" si="307"/>
        <v>0</v>
      </c>
      <c r="BA343" s="269">
        <f t="shared" si="308"/>
        <v>0</v>
      </c>
      <c r="BB343" s="269">
        <f t="shared" si="309"/>
        <v>0</v>
      </c>
      <c r="BC343" s="270">
        <f t="shared" si="310"/>
        <v>0</v>
      </c>
      <c r="BD343" s="270">
        <f t="shared" si="311"/>
        <v>0</v>
      </c>
      <c r="BE343" s="270">
        <f t="shared" si="312"/>
        <v>0</v>
      </c>
      <c r="BF343" s="269">
        <f t="shared" si="336"/>
        <v>0</v>
      </c>
      <c r="BG343" s="269">
        <f t="shared" si="337"/>
        <v>0</v>
      </c>
      <c r="BH343" s="269">
        <f t="shared" si="338"/>
        <v>0</v>
      </c>
      <c r="BI343" s="269">
        <f t="shared" si="339"/>
        <v>0</v>
      </c>
      <c r="BJ343" s="269">
        <f t="shared" si="340"/>
        <v>0</v>
      </c>
      <c r="BK343" s="60"/>
      <c r="BL343" s="269">
        <f t="shared" si="313"/>
        <v>0</v>
      </c>
      <c r="BM343" s="269">
        <f t="shared" si="314"/>
        <v>0</v>
      </c>
      <c r="BN343" s="269">
        <f t="shared" si="315"/>
        <v>0</v>
      </c>
      <c r="BO343" s="270">
        <f t="shared" si="316"/>
        <v>0</v>
      </c>
      <c r="BP343" s="270">
        <f t="shared" si="317"/>
        <v>0</v>
      </c>
      <c r="BQ343" s="270">
        <f t="shared" si="318"/>
        <v>0</v>
      </c>
      <c r="BR343" s="269">
        <f t="shared" si="319"/>
        <v>0</v>
      </c>
      <c r="BS343" s="269">
        <f t="shared" si="320"/>
        <v>0</v>
      </c>
      <c r="BT343" s="269">
        <f t="shared" si="321"/>
        <v>0</v>
      </c>
      <c r="BU343" s="270">
        <f t="shared" si="322"/>
        <v>0</v>
      </c>
      <c r="BV343" s="270">
        <f t="shared" si="323"/>
        <v>0</v>
      </c>
      <c r="BW343" s="270">
        <f t="shared" si="324"/>
        <v>0</v>
      </c>
      <c r="BX343" s="269">
        <f t="shared" si="341"/>
        <v>0</v>
      </c>
      <c r="BY343" s="269">
        <f t="shared" si="342"/>
        <v>0</v>
      </c>
      <c r="BZ343" s="269">
        <f t="shared" si="343"/>
        <v>0</v>
      </c>
      <c r="CA343" s="269">
        <f t="shared" si="344"/>
        <v>0</v>
      </c>
      <c r="CB343" s="269">
        <f t="shared" si="345"/>
        <v>0</v>
      </c>
      <c r="CC343" s="60"/>
      <c r="CD343" s="271">
        <f t="shared" si="346"/>
        <v>0</v>
      </c>
      <c r="CE343" s="272">
        <f t="shared" si="347"/>
        <v>0</v>
      </c>
      <c r="CF343" s="273">
        <f t="shared" si="348"/>
        <v>0</v>
      </c>
    </row>
    <row r="344" spans="1:84" s="153" customFormat="1" x14ac:dyDescent="0.2">
      <c r="A344" s="249"/>
      <c r="B344" s="183"/>
      <c r="C344" s="182"/>
      <c r="D344" s="184"/>
      <c r="E344" s="257" t="str">
        <f>IF(D344="","",(VLOOKUP(O344,Parametre!$A$15:$B$21,2)))</f>
        <v/>
      </c>
      <c r="F344" s="197"/>
      <c r="G344" s="198"/>
      <c r="H344" s="199"/>
      <c r="I344" s="199"/>
      <c r="J344" s="198"/>
      <c r="K344" s="200"/>
      <c r="L344" s="251"/>
      <c r="M344" s="157" t="s">
        <v>61</v>
      </c>
      <c r="N344" s="60"/>
      <c r="O344" s="258" t="str">
        <f t="shared" si="296"/>
        <v/>
      </c>
      <c r="P344" s="259">
        <f t="shared" si="325"/>
        <v>0</v>
      </c>
      <c r="Q344" s="259">
        <f t="shared" si="326"/>
        <v>0</v>
      </c>
      <c r="R344" s="60"/>
      <c r="S344" s="260">
        <f t="shared" si="297"/>
        <v>0</v>
      </c>
      <c r="T344" s="261"/>
      <c r="U344" s="262">
        <f t="shared" si="298"/>
        <v>0</v>
      </c>
      <c r="V344" s="262">
        <f t="shared" si="299"/>
        <v>0</v>
      </c>
      <c r="W344" s="60"/>
      <c r="X344" s="263">
        <f t="shared" si="350"/>
        <v>0</v>
      </c>
      <c r="Y344" s="264">
        <f t="shared" si="351"/>
        <v>0</v>
      </c>
      <c r="Z344" s="265"/>
      <c r="AA344" s="263">
        <f t="shared" si="352"/>
        <v>0</v>
      </c>
      <c r="AB344" s="264">
        <f t="shared" si="353"/>
        <v>0</v>
      </c>
      <c r="AC344" s="60"/>
      <c r="AD344" s="60" t="str">
        <f>IF(A344="","",(VLOOKUP(O344,Parametre!$E$2:$F$8,2)))</f>
        <v/>
      </c>
      <c r="AE344" s="60"/>
      <c r="AF344" s="266">
        <f t="shared" si="327"/>
        <v>0</v>
      </c>
      <c r="AG344" s="267">
        <f t="shared" si="328"/>
        <v>0</v>
      </c>
      <c r="AH344" s="267">
        <f t="shared" si="300"/>
        <v>0</v>
      </c>
      <c r="AI344" s="267">
        <f t="shared" si="329"/>
        <v>0</v>
      </c>
      <c r="AJ344" s="268">
        <f t="shared" si="330"/>
        <v>0</v>
      </c>
      <c r="AK344" s="60"/>
      <c r="AL344" s="266">
        <f t="shared" si="349"/>
        <v>0</v>
      </c>
      <c r="AM344" s="267">
        <f t="shared" si="331"/>
        <v>0</v>
      </c>
      <c r="AN344" s="267">
        <f t="shared" si="332"/>
        <v>0</v>
      </c>
      <c r="AO344" s="267">
        <f t="shared" si="333"/>
        <v>0</v>
      </c>
      <c r="AP344" s="268">
        <f t="shared" si="334"/>
        <v>0</v>
      </c>
      <c r="AQ344" s="60"/>
      <c r="AR344" s="266">
        <f t="shared" si="335"/>
        <v>0</v>
      </c>
      <c r="AS344" s="60"/>
      <c r="AT344" s="269">
        <f t="shared" si="301"/>
        <v>0</v>
      </c>
      <c r="AU344" s="269">
        <f t="shared" si="302"/>
        <v>0</v>
      </c>
      <c r="AV344" s="269">
        <f t="shared" si="303"/>
        <v>0</v>
      </c>
      <c r="AW344" s="270">
        <f t="shared" si="304"/>
        <v>0</v>
      </c>
      <c r="AX344" s="270">
        <f t="shared" si="305"/>
        <v>0</v>
      </c>
      <c r="AY344" s="270">
        <f t="shared" si="306"/>
        <v>0</v>
      </c>
      <c r="AZ344" s="269">
        <f t="shared" si="307"/>
        <v>0</v>
      </c>
      <c r="BA344" s="269">
        <f t="shared" si="308"/>
        <v>0</v>
      </c>
      <c r="BB344" s="269">
        <f t="shared" si="309"/>
        <v>0</v>
      </c>
      <c r="BC344" s="270">
        <f t="shared" si="310"/>
        <v>0</v>
      </c>
      <c r="BD344" s="270">
        <f t="shared" si="311"/>
        <v>0</v>
      </c>
      <c r="BE344" s="270">
        <f t="shared" si="312"/>
        <v>0</v>
      </c>
      <c r="BF344" s="269">
        <f t="shared" si="336"/>
        <v>0</v>
      </c>
      <c r="BG344" s="269">
        <f t="shared" si="337"/>
        <v>0</v>
      </c>
      <c r="BH344" s="269">
        <f t="shared" si="338"/>
        <v>0</v>
      </c>
      <c r="BI344" s="269">
        <f t="shared" si="339"/>
        <v>0</v>
      </c>
      <c r="BJ344" s="269">
        <f t="shared" si="340"/>
        <v>0</v>
      </c>
      <c r="BK344" s="60"/>
      <c r="BL344" s="269">
        <f t="shared" si="313"/>
        <v>0</v>
      </c>
      <c r="BM344" s="269">
        <f t="shared" si="314"/>
        <v>0</v>
      </c>
      <c r="BN344" s="269">
        <f t="shared" si="315"/>
        <v>0</v>
      </c>
      <c r="BO344" s="270">
        <f t="shared" si="316"/>
        <v>0</v>
      </c>
      <c r="BP344" s="270">
        <f t="shared" si="317"/>
        <v>0</v>
      </c>
      <c r="BQ344" s="270">
        <f t="shared" si="318"/>
        <v>0</v>
      </c>
      <c r="BR344" s="269">
        <f t="shared" si="319"/>
        <v>0</v>
      </c>
      <c r="BS344" s="269">
        <f t="shared" si="320"/>
        <v>0</v>
      </c>
      <c r="BT344" s="269">
        <f t="shared" si="321"/>
        <v>0</v>
      </c>
      <c r="BU344" s="270">
        <f t="shared" si="322"/>
        <v>0</v>
      </c>
      <c r="BV344" s="270">
        <f t="shared" si="323"/>
        <v>0</v>
      </c>
      <c r="BW344" s="270">
        <f t="shared" si="324"/>
        <v>0</v>
      </c>
      <c r="BX344" s="269">
        <f t="shared" si="341"/>
        <v>0</v>
      </c>
      <c r="BY344" s="269">
        <f t="shared" si="342"/>
        <v>0</v>
      </c>
      <c r="BZ344" s="269">
        <f t="shared" si="343"/>
        <v>0</v>
      </c>
      <c r="CA344" s="269">
        <f t="shared" si="344"/>
        <v>0</v>
      </c>
      <c r="CB344" s="269">
        <f t="shared" si="345"/>
        <v>0</v>
      </c>
      <c r="CC344" s="60"/>
      <c r="CD344" s="271">
        <f t="shared" si="346"/>
        <v>0</v>
      </c>
      <c r="CE344" s="272">
        <f t="shared" si="347"/>
        <v>0</v>
      </c>
      <c r="CF344" s="273">
        <f t="shared" si="348"/>
        <v>0</v>
      </c>
    </row>
    <row r="345" spans="1:84" s="153" customFormat="1" x14ac:dyDescent="0.2">
      <c r="A345" s="249"/>
      <c r="B345" s="183"/>
      <c r="C345" s="182"/>
      <c r="D345" s="184"/>
      <c r="E345" s="257" t="str">
        <f>IF(D345="","",(VLOOKUP(O345,Parametre!$A$15:$B$21,2)))</f>
        <v/>
      </c>
      <c r="F345" s="197"/>
      <c r="G345" s="198"/>
      <c r="H345" s="199"/>
      <c r="I345" s="199"/>
      <c r="J345" s="198"/>
      <c r="K345" s="200"/>
      <c r="L345" s="251"/>
      <c r="M345" s="157"/>
      <c r="N345" s="60"/>
      <c r="O345" s="258" t="str">
        <f t="shared" si="296"/>
        <v/>
      </c>
      <c r="P345" s="259">
        <f t="shared" si="325"/>
        <v>0</v>
      </c>
      <c r="Q345" s="259">
        <f t="shared" si="326"/>
        <v>0</v>
      </c>
      <c r="R345" s="60"/>
      <c r="S345" s="260">
        <f t="shared" si="297"/>
        <v>0</v>
      </c>
      <c r="T345" s="261"/>
      <c r="U345" s="262">
        <f t="shared" si="298"/>
        <v>0</v>
      </c>
      <c r="V345" s="262">
        <f t="shared" si="299"/>
        <v>0</v>
      </c>
      <c r="W345" s="60"/>
      <c r="X345" s="263">
        <f t="shared" si="350"/>
        <v>0</v>
      </c>
      <c r="Y345" s="264">
        <f t="shared" si="351"/>
        <v>0</v>
      </c>
      <c r="Z345" s="265"/>
      <c r="AA345" s="263">
        <f t="shared" si="352"/>
        <v>0</v>
      </c>
      <c r="AB345" s="264">
        <f t="shared" si="353"/>
        <v>0</v>
      </c>
      <c r="AC345" s="60"/>
      <c r="AD345" s="60" t="str">
        <f>IF(A345="","",(VLOOKUP(O345,Parametre!$E$2:$F$8,2)))</f>
        <v/>
      </c>
      <c r="AE345" s="60"/>
      <c r="AF345" s="266">
        <f t="shared" si="327"/>
        <v>0</v>
      </c>
      <c r="AG345" s="267">
        <f t="shared" si="328"/>
        <v>0</v>
      </c>
      <c r="AH345" s="267">
        <f t="shared" si="300"/>
        <v>0</v>
      </c>
      <c r="AI345" s="267">
        <f t="shared" si="329"/>
        <v>0</v>
      </c>
      <c r="AJ345" s="268">
        <f t="shared" si="330"/>
        <v>0</v>
      </c>
      <c r="AK345" s="60"/>
      <c r="AL345" s="266">
        <f t="shared" si="349"/>
        <v>0</v>
      </c>
      <c r="AM345" s="267">
        <f t="shared" si="331"/>
        <v>0</v>
      </c>
      <c r="AN345" s="267">
        <f t="shared" si="332"/>
        <v>0</v>
      </c>
      <c r="AO345" s="267">
        <f t="shared" si="333"/>
        <v>0</v>
      </c>
      <c r="AP345" s="268">
        <f t="shared" si="334"/>
        <v>0</v>
      </c>
      <c r="AQ345" s="60"/>
      <c r="AR345" s="266">
        <f t="shared" si="335"/>
        <v>0</v>
      </c>
      <c r="AS345" s="60"/>
      <c r="AT345" s="269">
        <f t="shared" si="301"/>
        <v>0</v>
      </c>
      <c r="AU345" s="269">
        <f t="shared" si="302"/>
        <v>0</v>
      </c>
      <c r="AV345" s="269">
        <f t="shared" si="303"/>
        <v>0</v>
      </c>
      <c r="AW345" s="270">
        <f t="shared" si="304"/>
        <v>0</v>
      </c>
      <c r="AX345" s="270">
        <f t="shared" si="305"/>
        <v>0</v>
      </c>
      <c r="AY345" s="270">
        <f t="shared" si="306"/>
        <v>0</v>
      </c>
      <c r="AZ345" s="269">
        <f t="shared" si="307"/>
        <v>0</v>
      </c>
      <c r="BA345" s="269">
        <f t="shared" si="308"/>
        <v>0</v>
      </c>
      <c r="BB345" s="269">
        <f t="shared" si="309"/>
        <v>0</v>
      </c>
      <c r="BC345" s="270">
        <f t="shared" si="310"/>
        <v>0</v>
      </c>
      <c r="BD345" s="270">
        <f t="shared" si="311"/>
        <v>0</v>
      </c>
      <c r="BE345" s="270">
        <f t="shared" si="312"/>
        <v>0</v>
      </c>
      <c r="BF345" s="269">
        <f t="shared" si="336"/>
        <v>0</v>
      </c>
      <c r="BG345" s="269">
        <f t="shared" si="337"/>
        <v>0</v>
      </c>
      <c r="BH345" s="269">
        <f t="shared" si="338"/>
        <v>0</v>
      </c>
      <c r="BI345" s="269">
        <f t="shared" si="339"/>
        <v>0</v>
      </c>
      <c r="BJ345" s="269">
        <f t="shared" si="340"/>
        <v>0</v>
      </c>
      <c r="BK345" s="60"/>
      <c r="BL345" s="269">
        <f t="shared" si="313"/>
        <v>0</v>
      </c>
      <c r="BM345" s="269">
        <f t="shared" si="314"/>
        <v>0</v>
      </c>
      <c r="BN345" s="269">
        <f t="shared" si="315"/>
        <v>0</v>
      </c>
      <c r="BO345" s="270">
        <f t="shared" si="316"/>
        <v>0</v>
      </c>
      <c r="BP345" s="270">
        <f t="shared" si="317"/>
        <v>0</v>
      </c>
      <c r="BQ345" s="270">
        <f t="shared" si="318"/>
        <v>0</v>
      </c>
      <c r="BR345" s="269">
        <f t="shared" si="319"/>
        <v>0</v>
      </c>
      <c r="BS345" s="269">
        <f t="shared" si="320"/>
        <v>0</v>
      </c>
      <c r="BT345" s="269">
        <f t="shared" si="321"/>
        <v>0</v>
      </c>
      <c r="BU345" s="270">
        <f t="shared" si="322"/>
        <v>0</v>
      </c>
      <c r="BV345" s="270">
        <f t="shared" si="323"/>
        <v>0</v>
      </c>
      <c r="BW345" s="270">
        <f t="shared" si="324"/>
        <v>0</v>
      </c>
      <c r="BX345" s="269">
        <f t="shared" si="341"/>
        <v>0</v>
      </c>
      <c r="BY345" s="269">
        <f t="shared" si="342"/>
        <v>0</v>
      </c>
      <c r="BZ345" s="269">
        <f t="shared" si="343"/>
        <v>0</v>
      </c>
      <c r="CA345" s="269">
        <f t="shared" si="344"/>
        <v>0</v>
      </c>
      <c r="CB345" s="269">
        <f t="shared" si="345"/>
        <v>0</v>
      </c>
      <c r="CC345" s="60"/>
      <c r="CD345" s="271">
        <f t="shared" si="346"/>
        <v>0</v>
      </c>
      <c r="CE345" s="272">
        <f t="shared" si="347"/>
        <v>0</v>
      </c>
      <c r="CF345" s="273">
        <f t="shared" si="348"/>
        <v>0</v>
      </c>
    </row>
    <row r="346" spans="1:84" s="153" customFormat="1" x14ac:dyDescent="0.2">
      <c r="A346" s="249"/>
      <c r="B346" s="183"/>
      <c r="C346" s="182"/>
      <c r="D346" s="184"/>
      <c r="E346" s="257" t="str">
        <f>IF(D346="","",(VLOOKUP(O346,Parametre!$A$15:$B$21,2)))</f>
        <v/>
      </c>
      <c r="F346" s="197"/>
      <c r="G346" s="198"/>
      <c r="H346" s="199"/>
      <c r="I346" s="199"/>
      <c r="J346" s="198"/>
      <c r="K346" s="200"/>
      <c r="L346" s="251"/>
      <c r="M346" s="157"/>
      <c r="N346" s="60"/>
      <c r="O346" s="258" t="str">
        <f t="shared" si="296"/>
        <v/>
      </c>
      <c r="P346" s="259">
        <f t="shared" si="325"/>
        <v>0</v>
      </c>
      <c r="Q346" s="259">
        <f t="shared" si="326"/>
        <v>0</v>
      </c>
      <c r="R346" s="60"/>
      <c r="S346" s="260">
        <f t="shared" si="297"/>
        <v>0</v>
      </c>
      <c r="T346" s="261"/>
      <c r="U346" s="262">
        <f t="shared" si="298"/>
        <v>0</v>
      </c>
      <c r="V346" s="262">
        <f t="shared" si="299"/>
        <v>0</v>
      </c>
      <c r="W346" s="60"/>
      <c r="X346" s="263">
        <f t="shared" si="350"/>
        <v>0</v>
      </c>
      <c r="Y346" s="264">
        <f t="shared" si="351"/>
        <v>0</v>
      </c>
      <c r="Z346" s="265"/>
      <c r="AA346" s="263">
        <f t="shared" si="352"/>
        <v>0</v>
      </c>
      <c r="AB346" s="264">
        <f t="shared" si="353"/>
        <v>0</v>
      </c>
      <c r="AC346" s="60"/>
      <c r="AD346" s="60" t="str">
        <f>IF(A346="","",(VLOOKUP(O346,Parametre!$E$2:$F$8,2)))</f>
        <v/>
      </c>
      <c r="AE346" s="60"/>
      <c r="AF346" s="266">
        <f t="shared" si="327"/>
        <v>0</v>
      </c>
      <c r="AG346" s="267">
        <f t="shared" si="328"/>
        <v>0</v>
      </c>
      <c r="AH346" s="267">
        <f t="shared" si="300"/>
        <v>0</v>
      </c>
      <c r="AI346" s="267">
        <f t="shared" si="329"/>
        <v>0</v>
      </c>
      <c r="AJ346" s="268">
        <f t="shared" si="330"/>
        <v>0</v>
      </c>
      <c r="AK346" s="60"/>
      <c r="AL346" s="266">
        <f t="shared" si="349"/>
        <v>0</v>
      </c>
      <c r="AM346" s="267">
        <f t="shared" si="331"/>
        <v>0</v>
      </c>
      <c r="AN346" s="267">
        <f t="shared" si="332"/>
        <v>0</v>
      </c>
      <c r="AO346" s="267">
        <f t="shared" si="333"/>
        <v>0</v>
      </c>
      <c r="AP346" s="268">
        <f t="shared" si="334"/>
        <v>0</v>
      </c>
      <c r="AQ346" s="60"/>
      <c r="AR346" s="266">
        <f t="shared" si="335"/>
        <v>0</v>
      </c>
      <c r="AS346" s="60"/>
      <c r="AT346" s="269">
        <f t="shared" si="301"/>
        <v>0</v>
      </c>
      <c r="AU346" s="269">
        <f t="shared" si="302"/>
        <v>0</v>
      </c>
      <c r="AV346" s="269">
        <f t="shared" si="303"/>
        <v>0</v>
      </c>
      <c r="AW346" s="270">
        <f t="shared" si="304"/>
        <v>0</v>
      </c>
      <c r="AX346" s="270">
        <f t="shared" si="305"/>
        <v>0</v>
      </c>
      <c r="AY346" s="270">
        <f t="shared" si="306"/>
        <v>0</v>
      </c>
      <c r="AZ346" s="269">
        <f t="shared" si="307"/>
        <v>0</v>
      </c>
      <c r="BA346" s="269">
        <f t="shared" si="308"/>
        <v>0</v>
      </c>
      <c r="BB346" s="269">
        <f t="shared" si="309"/>
        <v>0</v>
      </c>
      <c r="BC346" s="270">
        <f t="shared" si="310"/>
        <v>0</v>
      </c>
      <c r="BD346" s="270">
        <f t="shared" si="311"/>
        <v>0</v>
      </c>
      <c r="BE346" s="270">
        <f t="shared" si="312"/>
        <v>0</v>
      </c>
      <c r="BF346" s="269">
        <f t="shared" si="336"/>
        <v>0</v>
      </c>
      <c r="BG346" s="269">
        <f t="shared" si="337"/>
        <v>0</v>
      </c>
      <c r="BH346" s="269">
        <f t="shared" si="338"/>
        <v>0</v>
      </c>
      <c r="BI346" s="269">
        <f t="shared" si="339"/>
        <v>0</v>
      </c>
      <c r="BJ346" s="269">
        <f t="shared" si="340"/>
        <v>0</v>
      </c>
      <c r="BK346" s="60"/>
      <c r="BL346" s="269">
        <f t="shared" si="313"/>
        <v>0</v>
      </c>
      <c r="BM346" s="269">
        <f t="shared" si="314"/>
        <v>0</v>
      </c>
      <c r="BN346" s="269">
        <f t="shared" si="315"/>
        <v>0</v>
      </c>
      <c r="BO346" s="270">
        <f t="shared" si="316"/>
        <v>0</v>
      </c>
      <c r="BP346" s="270">
        <f t="shared" si="317"/>
        <v>0</v>
      </c>
      <c r="BQ346" s="270">
        <f t="shared" si="318"/>
        <v>0</v>
      </c>
      <c r="BR346" s="269">
        <f t="shared" si="319"/>
        <v>0</v>
      </c>
      <c r="BS346" s="269">
        <f t="shared" si="320"/>
        <v>0</v>
      </c>
      <c r="BT346" s="269">
        <f t="shared" si="321"/>
        <v>0</v>
      </c>
      <c r="BU346" s="270">
        <f t="shared" si="322"/>
        <v>0</v>
      </c>
      <c r="BV346" s="270">
        <f t="shared" si="323"/>
        <v>0</v>
      </c>
      <c r="BW346" s="270">
        <f t="shared" si="324"/>
        <v>0</v>
      </c>
      <c r="BX346" s="269">
        <f t="shared" si="341"/>
        <v>0</v>
      </c>
      <c r="BY346" s="269">
        <f t="shared" si="342"/>
        <v>0</v>
      </c>
      <c r="BZ346" s="269">
        <f t="shared" si="343"/>
        <v>0</v>
      </c>
      <c r="CA346" s="269">
        <f t="shared" si="344"/>
        <v>0</v>
      </c>
      <c r="CB346" s="269">
        <f t="shared" si="345"/>
        <v>0</v>
      </c>
      <c r="CC346" s="60"/>
      <c r="CD346" s="271">
        <f t="shared" si="346"/>
        <v>0</v>
      </c>
      <c r="CE346" s="272">
        <f t="shared" si="347"/>
        <v>0</v>
      </c>
      <c r="CF346" s="273">
        <f t="shared" si="348"/>
        <v>0</v>
      </c>
    </row>
    <row r="347" spans="1:84" s="153" customFormat="1" x14ac:dyDescent="0.2">
      <c r="A347" s="249"/>
      <c r="B347" s="183"/>
      <c r="C347" s="182"/>
      <c r="D347" s="184"/>
      <c r="E347" s="257" t="str">
        <f>IF(D347="","",(VLOOKUP(O347,Parametre!$A$15:$B$21,2)))</f>
        <v/>
      </c>
      <c r="F347" s="197"/>
      <c r="G347" s="198"/>
      <c r="H347" s="199"/>
      <c r="I347" s="199"/>
      <c r="J347" s="198"/>
      <c r="K347" s="200"/>
      <c r="L347" s="251"/>
      <c r="M347" s="157"/>
      <c r="N347" s="60"/>
      <c r="O347" s="258" t="str">
        <f t="shared" si="296"/>
        <v/>
      </c>
      <c r="P347" s="259">
        <f t="shared" si="325"/>
        <v>0</v>
      </c>
      <c r="Q347" s="259">
        <f t="shared" si="326"/>
        <v>0</v>
      </c>
      <c r="R347" s="60"/>
      <c r="S347" s="260">
        <f t="shared" si="297"/>
        <v>0</v>
      </c>
      <c r="T347" s="261"/>
      <c r="U347" s="262">
        <f t="shared" si="298"/>
        <v>0</v>
      </c>
      <c r="V347" s="262">
        <f t="shared" si="299"/>
        <v>0</v>
      </c>
      <c r="W347" s="60"/>
      <c r="X347" s="263">
        <f t="shared" si="350"/>
        <v>0</v>
      </c>
      <c r="Y347" s="264">
        <f t="shared" si="351"/>
        <v>0</v>
      </c>
      <c r="Z347" s="265"/>
      <c r="AA347" s="263">
        <f t="shared" si="352"/>
        <v>0</v>
      </c>
      <c r="AB347" s="264">
        <f t="shared" si="353"/>
        <v>0</v>
      </c>
      <c r="AC347" s="60"/>
      <c r="AD347" s="60" t="str">
        <f>IF(A347="","",(VLOOKUP(O347,Parametre!$E$2:$F$8,2)))</f>
        <v/>
      </c>
      <c r="AE347" s="60"/>
      <c r="AF347" s="266">
        <f t="shared" si="327"/>
        <v>0</v>
      </c>
      <c r="AG347" s="267">
        <f t="shared" si="328"/>
        <v>0</v>
      </c>
      <c r="AH347" s="267">
        <f t="shared" si="300"/>
        <v>0</v>
      </c>
      <c r="AI347" s="267">
        <f t="shared" si="329"/>
        <v>0</v>
      </c>
      <c r="AJ347" s="268">
        <f t="shared" si="330"/>
        <v>0</v>
      </c>
      <c r="AK347" s="60"/>
      <c r="AL347" s="266">
        <f t="shared" si="349"/>
        <v>0</v>
      </c>
      <c r="AM347" s="267">
        <f t="shared" si="331"/>
        <v>0</v>
      </c>
      <c r="AN347" s="267">
        <f t="shared" si="332"/>
        <v>0</v>
      </c>
      <c r="AO347" s="267">
        <f t="shared" si="333"/>
        <v>0</v>
      </c>
      <c r="AP347" s="268">
        <f t="shared" si="334"/>
        <v>0</v>
      </c>
      <c r="AQ347" s="60"/>
      <c r="AR347" s="266">
        <f t="shared" si="335"/>
        <v>0</v>
      </c>
      <c r="AS347" s="60"/>
      <c r="AT347" s="269">
        <f t="shared" si="301"/>
        <v>0</v>
      </c>
      <c r="AU347" s="269">
        <f t="shared" si="302"/>
        <v>0</v>
      </c>
      <c r="AV347" s="269">
        <f t="shared" si="303"/>
        <v>0</v>
      </c>
      <c r="AW347" s="270">
        <f t="shared" si="304"/>
        <v>0</v>
      </c>
      <c r="AX347" s="270">
        <f t="shared" si="305"/>
        <v>0</v>
      </c>
      <c r="AY347" s="270">
        <f t="shared" si="306"/>
        <v>0</v>
      </c>
      <c r="AZ347" s="269">
        <f t="shared" si="307"/>
        <v>0</v>
      </c>
      <c r="BA347" s="269">
        <f t="shared" si="308"/>
        <v>0</v>
      </c>
      <c r="BB347" s="269">
        <f t="shared" si="309"/>
        <v>0</v>
      </c>
      <c r="BC347" s="270">
        <f t="shared" si="310"/>
        <v>0</v>
      </c>
      <c r="BD347" s="270">
        <f t="shared" si="311"/>
        <v>0</v>
      </c>
      <c r="BE347" s="270">
        <f t="shared" si="312"/>
        <v>0</v>
      </c>
      <c r="BF347" s="269">
        <f t="shared" si="336"/>
        <v>0</v>
      </c>
      <c r="BG347" s="269">
        <f t="shared" si="337"/>
        <v>0</v>
      </c>
      <c r="BH347" s="269">
        <f t="shared" si="338"/>
        <v>0</v>
      </c>
      <c r="BI347" s="269">
        <f t="shared" si="339"/>
        <v>0</v>
      </c>
      <c r="BJ347" s="269">
        <f t="shared" si="340"/>
        <v>0</v>
      </c>
      <c r="BK347" s="60"/>
      <c r="BL347" s="269">
        <f t="shared" si="313"/>
        <v>0</v>
      </c>
      <c r="BM347" s="269">
        <f t="shared" si="314"/>
        <v>0</v>
      </c>
      <c r="BN347" s="269">
        <f t="shared" si="315"/>
        <v>0</v>
      </c>
      <c r="BO347" s="270">
        <f t="shared" si="316"/>
        <v>0</v>
      </c>
      <c r="BP347" s="270">
        <f t="shared" si="317"/>
        <v>0</v>
      </c>
      <c r="BQ347" s="270">
        <f t="shared" si="318"/>
        <v>0</v>
      </c>
      <c r="BR347" s="269">
        <f t="shared" si="319"/>
        <v>0</v>
      </c>
      <c r="BS347" s="269">
        <f t="shared" si="320"/>
        <v>0</v>
      </c>
      <c r="BT347" s="269">
        <f t="shared" si="321"/>
        <v>0</v>
      </c>
      <c r="BU347" s="270">
        <f t="shared" si="322"/>
        <v>0</v>
      </c>
      <c r="BV347" s="270">
        <f t="shared" si="323"/>
        <v>0</v>
      </c>
      <c r="BW347" s="270">
        <f t="shared" si="324"/>
        <v>0</v>
      </c>
      <c r="BX347" s="269">
        <f t="shared" si="341"/>
        <v>0</v>
      </c>
      <c r="BY347" s="269">
        <f t="shared" si="342"/>
        <v>0</v>
      </c>
      <c r="BZ347" s="269">
        <f t="shared" si="343"/>
        <v>0</v>
      </c>
      <c r="CA347" s="269">
        <f t="shared" si="344"/>
        <v>0</v>
      </c>
      <c r="CB347" s="269">
        <f t="shared" si="345"/>
        <v>0</v>
      </c>
      <c r="CC347" s="60"/>
      <c r="CD347" s="271">
        <f t="shared" si="346"/>
        <v>0</v>
      </c>
      <c r="CE347" s="272">
        <f t="shared" si="347"/>
        <v>0</v>
      </c>
      <c r="CF347" s="273">
        <f t="shared" si="348"/>
        <v>0</v>
      </c>
    </row>
    <row r="348" spans="1:84" s="153" customFormat="1" x14ac:dyDescent="0.2">
      <c r="A348" s="249"/>
      <c r="B348" s="183"/>
      <c r="C348" s="182"/>
      <c r="D348" s="184"/>
      <c r="E348" s="257" t="str">
        <f>IF(D348="","",(VLOOKUP(O348,Parametre!$A$15:$B$21,2)))</f>
        <v/>
      </c>
      <c r="F348" s="197"/>
      <c r="G348" s="198"/>
      <c r="H348" s="199"/>
      <c r="I348" s="199"/>
      <c r="J348" s="198"/>
      <c r="K348" s="200"/>
      <c r="L348" s="251"/>
      <c r="M348" s="157"/>
      <c r="N348" s="60"/>
      <c r="O348" s="258" t="str">
        <f t="shared" si="296"/>
        <v/>
      </c>
      <c r="P348" s="259">
        <f t="shared" si="325"/>
        <v>0</v>
      </c>
      <c r="Q348" s="259">
        <f t="shared" si="326"/>
        <v>0</v>
      </c>
      <c r="R348" s="60"/>
      <c r="S348" s="260">
        <f t="shared" si="297"/>
        <v>0</v>
      </c>
      <c r="T348" s="261"/>
      <c r="U348" s="262">
        <f t="shared" si="298"/>
        <v>0</v>
      </c>
      <c r="V348" s="262">
        <f t="shared" si="299"/>
        <v>0</v>
      </c>
      <c r="W348" s="60"/>
      <c r="X348" s="263">
        <f t="shared" si="350"/>
        <v>0</v>
      </c>
      <c r="Y348" s="264">
        <f t="shared" si="351"/>
        <v>0</v>
      </c>
      <c r="Z348" s="265"/>
      <c r="AA348" s="263">
        <f t="shared" si="352"/>
        <v>0</v>
      </c>
      <c r="AB348" s="264">
        <f t="shared" si="353"/>
        <v>0</v>
      </c>
      <c r="AC348" s="60"/>
      <c r="AD348" s="60" t="str">
        <f>IF(A348="","",(VLOOKUP(O348,Parametre!$E$2:$F$8,2)))</f>
        <v/>
      </c>
      <c r="AE348" s="60"/>
      <c r="AF348" s="266">
        <f t="shared" si="327"/>
        <v>0</v>
      </c>
      <c r="AG348" s="267">
        <f t="shared" si="328"/>
        <v>0</v>
      </c>
      <c r="AH348" s="267">
        <f t="shared" si="300"/>
        <v>0</v>
      </c>
      <c r="AI348" s="267">
        <f t="shared" si="329"/>
        <v>0</v>
      </c>
      <c r="AJ348" s="268">
        <f t="shared" si="330"/>
        <v>0</v>
      </c>
      <c r="AK348" s="60"/>
      <c r="AL348" s="266">
        <f t="shared" si="349"/>
        <v>0</v>
      </c>
      <c r="AM348" s="267">
        <f t="shared" si="331"/>
        <v>0</v>
      </c>
      <c r="AN348" s="267">
        <f t="shared" si="332"/>
        <v>0</v>
      </c>
      <c r="AO348" s="267">
        <f t="shared" si="333"/>
        <v>0</v>
      </c>
      <c r="AP348" s="268">
        <f t="shared" si="334"/>
        <v>0</v>
      </c>
      <c r="AQ348" s="60"/>
      <c r="AR348" s="266">
        <f t="shared" si="335"/>
        <v>0</v>
      </c>
      <c r="AS348" s="60"/>
      <c r="AT348" s="269">
        <f t="shared" si="301"/>
        <v>0</v>
      </c>
      <c r="AU348" s="269">
        <f t="shared" si="302"/>
        <v>0</v>
      </c>
      <c r="AV348" s="269">
        <f t="shared" si="303"/>
        <v>0</v>
      </c>
      <c r="AW348" s="270">
        <f t="shared" si="304"/>
        <v>0</v>
      </c>
      <c r="AX348" s="270">
        <f t="shared" si="305"/>
        <v>0</v>
      </c>
      <c r="AY348" s="270">
        <f t="shared" si="306"/>
        <v>0</v>
      </c>
      <c r="AZ348" s="269">
        <f t="shared" si="307"/>
        <v>0</v>
      </c>
      <c r="BA348" s="269">
        <f t="shared" si="308"/>
        <v>0</v>
      </c>
      <c r="BB348" s="269">
        <f t="shared" si="309"/>
        <v>0</v>
      </c>
      <c r="BC348" s="270">
        <f t="shared" si="310"/>
        <v>0</v>
      </c>
      <c r="BD348" s="270">
        <f t="shared" si="311"/>
        <v>0</v>
      </c>
      <c r="BE348" s="270">
        <f t="shared" si="312"/>
        <v>0</v>
      </c>
      <c r="BF348" s="269">
        <f t="shared" si="336"/>
        <v>0</v>
      </c>
      <c r="BG348" s="269">
        <f t="shared" si="337"/>
        <v>0</v>
      </c>
      <c r="BH348" s="269">
        <f t="shared" si="338"/>
        <v>0</v>
      </c>
      <c r="BI348" s="269">
        <f t="shared" si="339"/>
        <v>0</v>
      </c>
      <c r="BJ348" s="269">
        <f t="shared" si="340"/>
        <v>0</v>
      </c>
      <c r="BK348" s="60"/>
      <c r="BL348" s="269">
        <f t="shared" si="313"/>
        <v>0</v>
      </c>
      <c r="BM348" s="269">
        <f t="shared" si="314"/>
        <v>0</v>
      </c>
      <c r="BN348" s="269">
        <f t="shared" si="315"/>
        <v>0</v>
      </c>
      <c r="BO348" s="270">
        <f t="shared" si="316"/>
        <v>0</v>
      </c>
      <c r="BP348" s="270">
        <f t="shared" si="317"/>
        <v>0</v>
      </c>
      <c r="BQ348" s="270">
        <f t="shared" si="318"/>
        <v>0</v>
      </c>
      <c r="BR348" s="269">
        <f t="shared" si="319"/>
        <v>0</v>
      </c>
      <c r="BS348" s="269">
        <f t="shared" si="320"/>
        <v>0</v>
      </c>
      <c r="BT348" s="269">
        <f t="shared" si="321"/>
        <v>0</v>
      </c>
      <c r="BU348" s="270">
        <f t="shared" si="322"/>
        <v>0</v>
      </c>
      <c r="BV348" s="270">
        <f t="shared" si="323"/>
        <v>0</v>
      </c>
      <c r="BW348" s="270">
        <f t="shared" si="324"/>
        <v>0</v>
      </c>
      <c r="BX348" s="269">
        <f t="shared" si="341"/>
        <v>0</v>
      </c>
      <c r="BY348" s="269">
        <f t="shared" si="342"/>
        <v>0</v>
      </c>
      <c r="BZ348" s="269">
        <f t="shared" si="343"/>
        <v>0</v>
      </c>
      <c r="CA348" s="269">
        <f t="shared" si="344"/>
        <v>0</v>
      </c>
      <c r="CB348" s="269">
        <f t="shared" si="345"/>
        <v>0</v>
      </c>
      <c r="CC348" s="60"/>
      <c r="CD348" s="271">
        <f t="shared" si="346"/>
        <v>0</v>
      </c>
      <c r="CE348" s="272">
        <f t="shared" si="347"/>
        <v>0</v>
      </c>
      <c r="CF348" s="273">
        <f t="shared" si="348"/>
        <v>0</v>
      </c>
    </row>
    <row r="349" spans="1:84" s="153" customFormat="1" x14ac:dyDescent="0.2">
      <c r="A349" s="249"/>
      <c r="B349" s="183"/>
      <c r="C349" s="182"/>
      <c r="D349" s="184"/>
      <c r="E349" s="257" t="str">
        <f>IF(D349="","",(VLOOKUP(O349,Parametre!$A$15:$B$21,2)))</f>
        <v/>
      </c>
      <c r="F349" s="197"/>
      <c r="G349" s="198"/>
      <c r="H349" s="199"/>
      <c r="I349" s="199"/>
      <c r="J349" s="198"/>
      <c r="K349" s="200"/>
      <c r="L349" s="251"/>
      <c r="M349" s="157"/>
      <c r="N349" s="60"/>
      <c r="O349" s="258" t="str">
        <f t="shared" si="296"/>
        <v/>
      </c>
      <c r="P349" s="259">
        <f t="shared" si="325"/>
        <v>0</v>
      </c>
      <c r="Q349" s="259">
        <f t="shared" si="326"/>
        <v>0</v>
      </c>
      <c r="R349" s="60"/>
      <c r="S349" s="260">
        <f t="shared" si="297"/>
        <v>0</v>
      </c>
      <c r="T349" s="261"/>
      <c r="U349" s="262">
        <f t="shared" si="298"/>
        <v>0</v>
      </c>
      <c r="V349" s="262">
        <f t="shared" si="299"/>
        <v>0</v>
      </c>
      <c r="W349" s="60"/>
      <c r="X349" s="263">
        <f t="shared" si="350"/>
        <v>0</v>
      </c>
      <c r="Y349" s="264">
        <f t="shared" si="351"/>
        <v>0</v>
      </c>
      <c r="Z349" s="265"/>
      <c r="AA349" s="263">
        <f t="shared" si="352"/>
        <v>0</v>
      </c>
      <c r="AB349" s="264">
        <f t="shared" si="353"/>
        <v>0</v>
      </c>
      <c r="AC349" s="60"/>
      <c r="AD349" s="60" t="str">
        <f>IF(A349="","",(VLOOKUP(O349,Parametre!$E$2:$F$8,2)))</f>
        <v/>
      </c>
      <c r="AE349" s="60"/>
      <c r="AF349" s="266">
        <f t="shared" si="327"/>
        <v>0</v>
      </c>
      <c r="AG349" s="267">
        <f t="shared" si="328"/>
        <v>0</v>
      </c>
      <c r="AH349" s="267">
        <f t="shared" si="300"/>
        <v>0</v>
      </c>
      <c r="AI349" s="267">
        <f t="shared" si="329"/>
        <v>0</v>
      </c>
      <c r="AJ349" s="268">
        <f t="shared" si="330"/>
        <v>0</v>
      </c>
      <c r="AK349" s="60"/>
      <c r="AL349" s="266">
        <f t="shared" si="349"/>
        <v>0</v>
      </c>
      <c r="AM349" s="267">
        <f t="shared" si="331"/>
        <v>0</v>
      </c>
      <c r="AN349" s="267">
        <f t="shared" si="332"/>
        <v>0</v>
      </c>
      <c r="AO349" s="267">
        <f t="shared" si="333"/>
        <v>0</v>
      </c>
      <c r="AP349" s="268">
        <f t="shared" si="334"/>
        <v>0</v>
      </c>
      <c r="AQ349" s="60"/>
      <c r="AR349" s="266">
        <f t="shared" si="335"/>
        <v>0</v>
      </c>
      <c r="AS349" s="60"/>
      <c r="AT349" s="269">
        <f t="shared" si="301"/>
        <v>0</v>
      </c>
      <c r="AU349" s="269">
        <f t="shared" si="302"/>
        <v>0</v>
      </c>
      <c r="AV349" s="269">
        <f t="shared" si="303"/>
        <v>0</v>
      </c>
      <c r="AW349" s="270">
        <f t="shared" si="304"/>
        <v>0</v>
      </c>
      <c r="AX349" s="270">
        <f t="shared" si="305"/>
        <v>0</v>
      </c>
      <c r="AY349" s="270">
        <f t="shared" si="306"/>
        <v>0</v>
      </c>
      <c r="AZ349" s="269">
        <f t="shared" si="307"/>
        <v>0</v>
      </c>
      <c r="BA349" s="269">
        <f t="shared" si="308"/>
        <v>0</v>
      </c>
      <c r="BB349" s="269">
        <f t="shared" si="309"/>
        <v>0</v>
      </c>
      <c r="BC349" s="270">
        <f t="shared" si="310"/>
        <v>0</v>
      </c>
      <c r="BD349" s="270">
        <f t="shared" si="311"/>
        <v>0</v>
      </c>
      <c r="BE349" s="270">
        <f t="shared" si="312"/>
        <v>0</v>
      </c>
      <c r="BF349" s="269">
        <f t="shared" si="336"/>
        <v>0</v>
      </c>
      <c r="BG349" s="269">
        <f t="shared" si="337"/>
        <v>0</v>
      </c>
      <c r="BH349" s="269">
        <f t="shared" si="338"/>
        <v>0</v>
      </c>
      <c r="BI349" s="269">
        <f t="shared" si="339"/>
        <v>0</v>
      </c>
      <c r="BJ349" s="269">
        <f t="shared" si="340"/>
        <v>0</v>
      </c>
      <c r="BK349" s="60"/>
      <c r="BL349" s="269">
        <f t="shared" si="313"/>
        <v>0</v>
      </c>
      <c r="BM349" s="269">
        <f t="shared" si="314"/>
        <v>0</v>
      </c>
      <c r="BN349" s="269">
        <f t="shared" si="315"/>
        <v>0</v>
      </c>
      <c r="BO349" s="270">
        <f t="shared" si="316"/>
        <v>0</v>
      </c>
      <c r="BP349" s="270">
        <f t="shared" si="317"/>
        <v>0</v>
      </c>
      <c r="BQ349" s="270">
        <f t="shared" si="318"/>
        <v>0</v>
      </c>
      <c r="BR349" s="269">
        <f t="shared" si="319"/>
        <v>0</v>
      </c>
      <c r="BS349" s="269">
        <f t="shared" si="320"/>
        <v>0</v>
      </c>
      <c r="BT349" s="269">
        <f t="shared" si="321"/>
        <v>0</v>
      </c>
      <c r="BU349" s="270">
        <f t="shared" si="322"/>
        <v>0</v>
      </c>
      <c r="BV349" s="270">
        <f t="shared" si="323"/>
        <v>0</v>
      </c>
      <c r="BW349" s="270">
        <f t="shared" si="324"/>
        <v>0</v>
      </c>
      <c r="BX349" s="269">
        <f t="shared" si="341"/>
        <v>0</v>
      </c>
      <c r="BY349" s="269">
        <f t="shared" si="342"/>
        <v>0</v>
      </c>
      <c r="BZ349" s="269">
        <f t="shared" si="343"/>
        <v>0</v>
      </c>
      <c r="CA349" s="269">
        <f t="shared" si="344"/>
        <v>0</v>
      </c>
      <c r="CB349" s="269">
        <f t="shared" si="345"/>
        <v>0</v>
      </c>
      <c r="CC349" s="60"/>
      <c r="CD349" s="271">
        <f t="shared" si="346"/>
        <v>0</v>
      </c>
      <c r="CE349" s="272">
        <f t="shared" si="347"/>
        <v>0</v>
      </c>
      <c r="CF349" s="273">
        <f t="shared" si="348"/>
        <v>0</v>
      </c>
    </row>
    <row r="350" spans="1:84" s="153" customFormat="1" x14ac:dyDescent="0.2">
      <c r="A350" s="249"/>
      <c r="B350" s="183"/>
      <c r="C350" s="182"/>
      <c r="D350" s="184"/>
      <c r="E350" s="257" t="str">
        <f>IF(D350="","",(VLOOKUP(O350,Parametre!$A$15:$B$21,2)))</f>
        <v/>
      </c>
      <c r="F350" s="197"/>
      <c r="G350" s="198"/>
      <c r="H350" s="199"/>
      <c r="I350" s="199"/>
      <c r="J350" s="198"/>
      <c r="K350" s="200"/>
      <c r="L350" s="251"/>
      <c r="M350" s="157"/>
      <c r="N350" s="60"/>
      <c r="O350" s="258" t="str">
        <f t="shared" si="296"/>
        <v/>
      </c>
      <c r="P350" s="259">
        <f t="shared" si="325"/>
        <v>0</v>
      </c>
      <c r="Q350" s="259">
        <f t="shared" si="326"/>
        <v>0</v>
      </c>
      <c r="R350" s="60"/>
      <c r="S350" s="260">
        <f t="shared" si="297"/>
        <v>0</v>
      </c>
      <c r="T350" s="261"/>
      <c r="U350" s="262">
        <f t="shared" si="298"/>
        <v>0</v>
      </c>
      <c r="V350" s="262">
        <f t="shared" si="299"/>
        <v>0</v>
      </c>
      <c r="W350" s="60"/>
      <c r="X350" s="263">
        <f t="shared" si="350"/>
        <v>0</v>
      </c>
      <c r="Y350" s="264">
        <f t="shared" si="351"/>
        <v>0</v>
      </c>
      <c r="Z350" s="265"/>
      <c r="AA350" s="263">
        <f t="shared" si="352"/>
        <v>0</v>
      </c>
      <c r="AB350" s="264">
        <f t="shared" si="353"/>
        <v>0</v>
      </c>
      <c r="AC350" s="60"/>
      <c r="AD350" s="60" t="str">
        <f>IF(A350="","",(VLOOKUP(O350,Parametre!$E$2:$F$8,2)))</f>
        <v/>
      </c>
      <c r="AE350" s="60"/>
      <c r="AF350" s="266">
        <f t="shared" si="327"/>
        <v>0</v>
      </c>
      <c r="AG350" s="267">
        <f t="shared" si="328"/>
        <v>0</v>
      </c>
      <c r="AH350" s="267">
        <f t="shared" si="300"/>
        <v>0</v>
      </c>
      <c r="AI350" s="267">
        <f t="shared" si="329"/>
        <v>0</v>
      </c>
      <c r="AJ350" s="268">
        <f t="shared" si="330"/>
        <v>0</v>
      </c>
      <c r="AK350" s="60"/>
      <c r="AL350" s="266">
        <f t="shared" si="349"/>
        <v>0</v>
      </c>
      <c r="AM350" s="267">
        <f t="shared" si="331"/>
        <v>0</v>
      </c>
      <c r="AN350" s="267">
        <f t="shared" si="332"/>
        <v>0</v>
      </c>
      <c r="AO350" s="267">
        <f t="shared" si="333"/>
        <v>0</v>
      </c>
      <c r="AP350" s="268">
        <f t="shared" si="334"/>
        <v>0</v>
      </c>
      <c r="AQ350" s="60"/>
      <c r="AR350" s="266">
        <f t="shared" si="335"/>
        <v>0</v>
      </c>
      <c r="AS350" s="60"/>
      <c r="AT350" s="269">
        <f t="shared" si="301"/>
        <v>0</v>
      </c>
      <c r="AU350" s="269">
        <f t="shared" si="302"/>
        <v>0</v>
      </c>
      <c r="AV350" s="269">
        <f t="shared" si="303"/>
        <v>0</v>
      </c>
      <c r="AW350" s="270">
        <f t="shared" si="304"/>
        <v>0</v>
      </c>
      <c r="AX350" s="270">
        <f t="shared" si="305"/>
        <v>0</v>
      </c>
      <c r="AY350" s="270">
        <f t="shared" si="306"/>
        <v>0</v>
      </c>
      <c r="AZ350" s="269">
        <f t="shared" si="307"/>
        <v>0</v>
      </c>
      <c r="BA350" s="269">
        <f t="shared" si="308"/>
        <v>0</v>
      </c>
      <c r="BB350" s="269">
        <f t="shared" si="309"/>
        <v>0</v>
      </c>
      <c r="BC350" s="270">
        <f t="shared" si="310"/>
        <v>0</v>
      </c>
      <c r="BD350" s="270">
        <f t="shared" si="311"/>
        <v>0</v>
      </c>
      <c r="BE350" s="270">
        <f t="shared" si="312"/>
        <v>0</v>
      </c>
      <c r="BF350" s="269">
        <f t="shared" si="336"/>
        <v>0</v>
      </c>
      <c r="BG350" s="269">
        <f t="shared" si="337"/>
        <v>0</v>
      </c>
      <c r="BH350" s="269">
        <f t="shared" si="338"/>
        <v>0</v>
      </c>
      <c r="BI350" s="269">
        <f t="shared" si="339"/>
        <v>0</v>
      </c>
      <c r="BJ350" s="269">
        <f t="shared" si="340"/>
        <v>0</v>
      </c>
      <c r="BK350" s="60"/>
      <c r="BL350" s="269">
        <f t="shared" si="313"/>
        <v>0</v>
      </c>
      <c r="BM350" s="269">
        <f t="shared" si="314"/>
        <v>0</v>
      </c>
      <c r="BN350" s="269">
        <f t="shared" si="315"/>
        <v>0</v>
      </c>
      <c r="BO350" s="270">
        <f t="shared" si="316"/>
        <v>0</v>
      </c>
      <c r="BP350" s="270">
        <f t="shared" si="317"/>
        <v>0</v>
      </c>
      <c r="BQ350" s="270">
        <f t="shared" si="318"/>
        <v>0</v>
      </c>
      <c r="BR350" s="269">
        <f t="shared" si="319"/>
        <v>0</v>
      </c>
      <c r="BS350" s="269">
        <f t="shared" si="320"/>
        <v>0</v>
      </c>
      <c r="BT350" s="269">
        <f t="shared" si="321"/>
        <v>0</v>
      </c>
      <c r="BU350" s="270">
        <f t="shared" si="322"/>
        <v>0</v>
      </c>
      <c r="BV350" s="270">
        <f t="shared" si="323"/>
        <v>0</v>
      </c>
      <c r="BW350" s="270">
        <f t="shared" si="324"/>
        <v>0</v>
      </c>
      <c r="BX350" s="269">
        <f t="shared" si="341"/>
        <v>0</v>
      </c>
      <c r="BY350" s="269">
        <f t="shared" si="342"/>
        <v>0</v>
      </c>
      <c r="BZ350" s="269">
        <f t="shared" si="343"/>
        <v>0</v>
      </c>
      <c r="CA350" s="269">
        <f t="shared" si="344"/>
        <v>0</v>
      </c>
      <c r="CB350" s="269">
        <f t="shared" si="345"/>
        <v>0</v>
      </c>
      <c r="CC350" s="60"/>
      <c r="CD350" s="271">
        <f t="shared" si="346"/>
        <v>0</v>
      </c>
      <c r="CE350" s="272">
        <f t="shared" si="347"/>
        <v>0</v>
      </c>
      <c r="CF350" s="273">
        <f t="shared" si="348"/>
        <v>0</v>
      </c>
    </row>
    <row r="351" spans="1:84" s="153" customFormat="1" x14ac:dyDescent="0.2">
      <c r="A351" s="249"/>
      <c r="B351" s="183"/>
      <c r="C351" s="182"/>
      <c r="D351" s="184"/>
      <c r="E351" s="257" t="str">
        <f>IF(D351="","",(VLOOKUP(O351,Parametre!$A$15:$B$21,2)))</f>
        <v/>
      </c>
      <c r="F351" s="197"/>
      <c r="G351" s="198"/>
      <c r="H351" s="199"/>
      <c r="I351" s="199"/>
      <c r="J351" s="198"/>
      <c r="K351" s="200"/>
      <c r="L351" s="251"/>
      <c r="M351" s="157"/>
      <c r="N351" s="60"/>
      <c r="O351" s="258" t="str">
        <f t="shared" si="296"/>
        <v/>
      </c>
      <c r="P351" s="259">
        <f t="shared" si="325"/>
        <v>0</v>
      </c>
      <c r="Q351" s="259">
        <f t="shared" si="326"/>
        <v>0</v>
      </c>
      <c r="R351" s="60"/>
      <c r="S351" s="260">
        <f t="shared" si="297"/>
        <v>0</v>
      </c>
      <c r="T351" s="261"/>
      <c r="U351" s="262">
        <f t="shared" si="298"/>
        <v>0</v>
      </c>
      <c r="V351" s="262">
        <f t="shared" si="299"/>
        <v>0</v>
      </c>
      <c r="W351" s="60"/>
      <c r="X351" s="263">
        <f t="shared" si="350"/>
        <v>0</v>
      </c>
      <c r="Y351" s="264">
        <f t="shared" si="351"/>
        <v>0</v>
      </c>
      <c r="Z351" s="265"/>
      <c r="AA351" s="263">
        <f t="shared" si="352"/>
        <v>0</v>
      </c>
      <c r="AB351" s="264">
        <f t="shared" si="353"/>
        <v>0</v>
      </c>
      <c r="AC351" s="60"/>
      <c r="AD351" s="60" t="str">
        <f>IF(A351="","",(VLOOKUP(O351,Parametre!$E$2:$F$8,2)))</f>
        <v/>
      </c>
      <c r="AE351" s="60"/>
      <c r="AF351" s="266">
        <f t="shared" si="327"/>
        <v>0</v>
      </c>
      <c r="AG351" s="267">
        <f t="shared" si="328"/>
        <v>0</v>
      </c>
      <c r="AH351" s="267">
        <f t="shared" si="300"/>
        <v>0</v>
      </c>
      <c r="AI351" s="267">
        <f t="shared" si="329"/>
        <v>0</v>
      </c>
      <c r="AJ351" s="268">
        <f t="shared" si="330"/>
        <v>0</v>
      </c>
      <c r="AK351" s="60"/>
      <c r="AL351" s="266">
        <f t="shared" si="349"/>
        <v>0</v>
      </c>
      <c r="AM351" s="267">
        <f t="shared" si="331"/>
        <v>0</v>
      </c>
      <c r="AN351" s="267">
        <f t="shared" si="332"/>
        <v>0</v>
      </c>
      <c r="AO351" s="267">
        <f t="shared" si="333"/>
        <v>0</v>
      </c>
      <c r="AP351" s="268">
        <f t="shared" si="334"/>
        <v>0</v>
      </c>
      <c r="AQ351" s="60"/>
      <c r="AR351" s="266">
        <f t="shared" si="335"/>
        <v>0</v>
      </c>
      <c r="AS351" s="60"/>
      <c r="AT351" s="269">
        <f t="shared" si="301"/>
        <v>0</v>
      </c>
      <c r="AU351" s="269">
        <f t="shared" si="302"/>
        <v>0</v>
      </c>
      <c r="AV351" s="269">
        <f t="shared" si="303"/>
        <v>0</v>
      </c>
      <c r="AW351" s="270">
        <f t="shared" si="304"/>
        <v>0</v>
      </c>
      <c r="AX351" s="270">
        <f t="shared" si="305"/>
        <v>0</v>
      </c>
      <c r="AY351" s="270">
        <f t="shared" si="306"/>
        <v>0</v>
      </c>
      <c r="AZ351" s="269">
        <f t="shared" si="307"/>
        <v>0</v>
      </c>
      <c r="BA351" s="269">
        <f t="shared" si="308"/>
        <v>0</v>
      </c>
      <c r="BB351" s="269">
        <f t="shared" si="309"/>
        <v>0</v>
      </c>
      <c r="BC351" s="270">
        <f t="shared" si="310"/>
        <v>0</v>
      </c>
      <c r="BD351" s="270">
        <f t="shared" si="311"/>
        <v>0</v>
      </c>
      <c r="BE351" s="270">
        <f t="shared" si="312"/>
        <v>0</v>
      </c>
      <c r="BF351" s="269">
        <f t="shared" si="336"/>
        <v>0</v>
      </c>
      <c r="BG351" s="269">
        <f t="shared" si="337"/>
        <v>0</v>
      </c>
      <c r="BH351" s="269">
        <f t="shared" si="338"/>
        <v>0</v>
      </c>
      <c r="BI351" s="269">
        <f t="shared" si="339"/>
        <v>0</v>
      </c>
      <c r="BJ351" s="269">
        <f t="shared" si="340"/>
        <v>0</v>
      </c>
      <c r="BK351" s="60"/>
      <c r="BL351" s="269">
        <f t="shared" si="313"/>
        <v>0</v>
      </c>
      <c r="BM351" s="269">
        <f t="shared" si="314"/>
        <v>0</v>
      </c>
      <c r="BN351" s="269">
        <f t="shared" si="315"/>
        <v>0</v>
      </c>
      <c r="BO351" s="270">
        <f t="shared" si="316"/>
        <v>0</v>
      </c>
      <c r="BP351" s="270">
        <f t="shared" si="317"/>
        <v>0</v>
      </c>
      <c r="BQ351" s="270">
        <f t="shared" si="318"/>
        <v>0</v>
      </c>
      <c r="BR351" s="269">
        <f t="shared" si="319"/>
        <v>0</v>
      </c>
      <c r="BS351" s="269">
        <f t="shared" si="320"/>
        <v>0</v>
      </c>
      <c r="BT351" s="269">
        <f t="shared" si="321"/>
        <v>0</v>
      </c>
      <c r="BU351" s="270">
        <f t="shared" si="322"/>
        <v>0</v>
      </c>
      <c r="BV351" s="270">
        <f t="shared" si="323"/>
        <v>0</v>
      </c>
      <c r="BW351" s="270">
        <f t="shared" si="324"/>
        <v>0</v>
      </c>
      <c r="BX351" s="269">
        <f t="shared" si="341"/>
        <v>0</v>
      </c>
      <c r="BY351" s="269">
        <f t="shared" si="342"/>
        <v>0</v>
      </c>
      <c r="BZ351" s="269">
        <f t="shared" si="343"/>
        <v>0</v>
      </c>
      <c r="CA351" s="269">
        <f t="shared" si="344"/>
        <v>0</v>
      </c>
      <c r="CB351" s="269">
        <f t="shared" si="345"/>
        <v>0</v>
      </c>
      <c r="CC351" s="60"/>
      <c r="CD351" s="271">
        <f t="shared" si="346"/>
        <v>0</v>
      </c>
      <c r="CE351" s="272">
        <f t="shared" si="347"/>
        <v>0</v>
      </c>
      <c r="CF351" s="273">
        <f t="shared" si="348"/>
        <v>0</v>
      </c>
    </row>
    <row r="352" spans="1:84" s="153" customFormat="1" x14ac:dyDescent="0.2">
      <c r="A352" s="249"/>
      <c r="B352" s="183"/>
      <c r="C352" s="182"/>
      <c r="D352" s="184"/>
      <c r="E352" s="257" t="str">
        <f>IF(D352="","",(VLOOKUP(O352,Parametre!$A$15:$B$21,2)))</f>
        <v/>
      </c>
      <c r="F352" s="197"/>
      <c r="G352" s="198"/>
      <c r="H352" s="199"/>
      <c r="I352" s="199"/>
      <c r="J352" s="198"/>
      <c r="K352" s="200"/>
      <c r="L352" s="251"/>
      <c r="M352" s="157"/>
      <c r="N352" s="60"/>
      <c r="O352" s="258" t="str">
        <f t="shared" si="296"/>
        <v/>
      </c>
      <c r="P352" s="259">
        <f t="shared" si="325"/>
        <v>0</v>
      </c>
      <c r="Q352" s="259">
        <f t="shared" si="326"/>
        <v>0</v>
      </c>
      <c r="R352" s="60"/>
      <c r="S352" s="260">
        <f t="shared" si="297"/>
        <v>0</v>
      </c>
      <c r="T352" s="261"/>
      <c r="U352" s="262">
        <f t="shared" si="298"/>
        <v>0</v>
      </c>
      <c r="V352" s="262">
        <f t="shared" si="299"/>
        <v>0</v>
      </c>
      <c r="W352" s="60"/>
      <c r="X352" s="263">
        <f t="shared" si="350"/>
        <v>0</v>
      </c>
      <c r="Y352" s="264">
        <f t="shared" si="351"/>
        <v>0</v>
      </c>
      <c r="Z352" s="265"/>
      <c r="AA352" s="263">
        <f t="shared" si="352"/>
        <v>0</v>
      </c>
      <c r="AB352" s="264">
        <f t="shared" si="353"/>
        <v>0</v>
      </c>
      <c r="AC352" s="60"/>
      <c r="AD352" s="60" t="str">
        <f>IF(A352="","",(VLOOKUP(O352,Parametre!$E$2:$F$8,2)))</f>
        <v/>
      </c>
      <c r="AE352" s="60"/>
      <c r="AF352" s="266">
        <f t="shared" si="327"/>
        <v>0</v>
      </c>
      <c r="AG352" s="267">
        <f t="shared" si="328"/>
        <v>0</v>
      </c>
      <c r="AH352" s="267">
        <f t="shared" si="300"/>
        <v>0</v>
      </c>
      <c r="AI352" s="267">
        <f t="shared" si="329"/>
        <v>0</v>
      </c>
      <c r="AJ352" s="268">
        <f t="shared" si="330"/>
        <v>0</v>
      </c>
      <c r="AK352" s="60"/>
      <c r="AL352" s="266">
        <f t="shared" si="349"/>
        <v>0</v>
      </c>
      <c r="AM352" s="267">
        <f t="shared" si="331"/>
        <v>0</v>
      </c>
      <c r="AN352" s="267">
        <f t="shared" si="332"/>
        <v>0</v>
      </c>
      <c r="AO352" s="267">
        <f t="shared" si="333"/>
        <v>0</v>
      </c>
      <c r="AP352" s="268">
        <f t="shared" si="334"/>
        <v>0</v>
      </c>
      <c r="AQ352" s="60"/>
      <c r="AR352" s="266">
        <f t="shared" si="335"/>
        <v>0</v>
      </c>
      <c r="AS352" s="60"/>
      <c r="AT352" s="269">
        <f t="shared" si="301"/>
        <v>0</v>
      </c>
      <c r="AU352" s="269">
        <f t="shared" si="302"/>
        <v>0</v>
      </c>
      <c r="AV352" s="269">
        <f t="shared" si="303"/>
        <v>0</v>
      </c>
      <c r="AW352" s="270">
        <f t="shared" si="304"/>
        <v>0</v>
      </c>
      <c r="AX352" s="270">
        <f t="shared" si="305"/>
        <v>0</v>
      </c>
      <c r="AY352" s="270">
        <f t="shared" si="306"/>
        <v>0</v>
      </c>
      <c r="AZ352" s="269">
        <f t="shared" si="307"/>
        <v>0</v>
      </c>
      <c r="BA352" s="269">
        <f t="shared" si="308"/>
        <v>0</v>
      </c>
      <c r="BB352" s="269">
        <f t="shared" si="309"/>
        <v>0</v>
      </c>
      <c r="BC352" s="270">
        <f t="shared" si="310"/>
        <v>0</v>
      </c>
      <c r="BD352" s="270">
        <f t="shared" si="311"/>
        <v>0</v>
      </c>
      <c r="BE352" s="270">
        <f t="shared" si="312"/>
        <v>0</v>
      </c>
      <c r="BF352" s="269">
        <f t="shared" si="336"/>
        <v>0</v>
      </c>
      <c r="BG352" s="269">
        <f t="shared" si="337"/>
        <v>0</v>
      </c>
      <c r="BH352" s="269">
        <f t="shared" si="338"/>
        <v>0</v>
      </c>
      <c r="BI352" s="269">
        <f t="shared" si="339"/>
        <v>0</v>
      </c>
      <c r="BJ352" s="269">
        <f t="shared" si="340"/>
        <v>0</v>
      </c>
      <c r="BK352" s="60"/>
      <c r="BL352" s="269">
        <f t="shared" si="313"/>
        <v>0</v>
      </c>
      <c r="BM352" s="269">
        <f t="shared" si="314"/>
        <v>0</v>
      </c>
      <c r="BN352" s="269">
        <f t="shared" si="315"/>
        <v>0</v>
      </c>
      <c r="BO352" s="270">
        <f t="shared" si="316"/>
        <v>0</v>
      </c>
      <c r="BP352" s="270">
        <f t="shared" si="317"/>
        <v>0</v>
      </c>
      <c r="BQ352" s="270">
        <f t="shared" si="318"/>
        <v>0</v>
      </c>
      <c r="BR352" s="269">
        <f t="shared" si="319"/>
        <v>0</v>
      </c>
      <c r="BS352" s="269">
        <f t="shared" si="320"/>
        <v>0</v>
      </c>
      <c r="BT352" s="269">
        <f t="shared" si="321"/>
        <v>0</v>
      </c>
      <c r="BU352" s="270">
        <f t="shared" si="322"/>
        <v>0</v>
      </c>
      <c r="BV352" s="270">
        <f t="shared" si="323"/>
        <v>0</v>
      </c>
      <c r="BW352" s="270">
        <f t="shared" si="324"/>
        <v>0</v>
      </c>
      <c r="BX352" s="269">
        <f t="shared" si="341"/>
        <v>0</v>
      </c>
      <c r="BY352" s="269">
        <f t="shared" si="342"/>
        <v>0</v>
      </c>
      <c r="BZ352" s="269">
        <f t="shared" si="343"/>
        <v>0</v>
      </c>
      <c r="CA352" s="269">
        <f t="shared" si="344"/>
        <v>0</v>
      </c>
      <c r="CB352" s="269">
        <f t="shared" si="345"/>
        <v>0</v>
      </c>
      <c r="CC352" s="60"/>
      <c r="CD352" s="271">
        <f t="shared" si="346"/>
        <v>0</v>
      </c>
      <c r="CE352" s="272">
        <f t="shared" si="347"/>
        <v>0</v>
      </c>
      <c r="CF352" s="273">
        <f t="shared" si="348"/>
        <v>0</v>
      </c>
    </row>
    <row r="353" spans="1:84" s="153" customFormat="1" x14ac:dyDescent="0.2">
      <c r="A353" s="249"/>
      <c r="B353" s="183"/>
      <c r="C353" s="182"/>
      <c r="D353" s="184"/>
      <c r="E353" s="257" t="str">
        <f>IF(D353="","",(VLOOKUP(O353,Parametre!$A$15:$B$21,2)))</f>
        <v/>
      </c>
      <c r="F353" s="197"/>
      <c r="G353" s="198"/>
      <c r="H353" s="199"/>
      <c r="I353" s="199"/>
      <c r="J353" s="198"/>
      <c r="K353" s="200"/>
      <c r="L353" s="251"/>
      <c r="M353" s="157"/>
      <c r="N353" s="60"/>
      <c r="O353" s="258" t="str">
        <f t="shared" si="296"/>
        <v/>
      </c>
      <c r="P353" s="259">
        <f t="shared" si="325"/>
        <v>0</v>
      </c>
      <c r="Q353" s="259">
        <f t="shared" si="326"/>
        <v>0</v>
      </c>
      <c r="R353" s="60"/>
      <c r="S353" s="260">
        <f t="shared" si="297"/>
        <v>0</v>
      </c>
      <c r="T353" s="261"/>
      <c r="U353" s="262">
        <f t="shared" si="298"/>
        <v>0</v>
      </c>
      <c r="V353" s="262">
        <f t="shared" si="299"/>
        <v>0</v>
      </c>
      <c r="W353" s="60"/>
      <c r="X353" s="263">
        <f t="shared" si="350"/>
        <v>0</v>
      </c>
      <c r="Y353" s="264">
        <f t="shared" si="351"/>
        <v>0</v>
      </c>
      <c r="Z353" s="265"/>
      <c r="AA353" s="263">
        <f t="shared" si="352"/>
        <v>0</v>
      </c>
      <c r="AB353" s="264">
        <f t="shared" si="353"/>
        <v>0</v>
      </c>
      <c r="AC353" s="60"/>
      <c r="AD353" s="60" t="str">
        <f>IF(A353="","",(VLOOKUP(O353,Parametre!$E$2:$F$8,2)))</f>
        <v/>
      </c>
      <c r="AE353" s="60"/>
      <c r="AF353" s="266">
        <f t="shared" si="327"/>
        <v>0</v>
      </c>
      <c r="AG353" s="267">
        <f t="shared" si="328"/>
        <v>0</v>
      </c>
      <c r="AH353" s="267">
        <f t="shared" si="300"/>
        <v>0</v>
      </c>
      <c r="AI353" s="267">
        <f t="shared" si="329"/>
        <v>0</v>
      </c>
      <c r="AJ353" s="268">
        <f t="shared" si="330"/>
        <v>0</v>
      </c>
      <c r="AK353" s="60"/>
      <c r="AL353" s="266">
        <f t="shared" si="349"/>
        <v>0</v>
      </c>
      <c r="AM353" s="267">
        <f t="shared" si="331"/>
        <v>0</v>
      </c>
      <c r="AN353" s="267">
        <f t="shared" si="332"/>
        <v>0</v>
      </c>
      <c r="AO353" s="267">
        <f t="shared" si="333"/>
        <v>0</v>
      </c>
      <c r="AP353" s="268">
        <f t="shared" si="334"/>
        <v>0</v>
      </c>
      <c r="AQ353" s="60"/>
      <c r="AR353" s="266">
        <f t="shared" si="335"/>
        <v>0</v>
      </c>
      <c r="AS353" s="60"/>
      <c r="AT353" s="269">
        <f t="shared" si="301"/>
        <v>0</v>
      </c>
      <c r="AU353" s="269">
        <f t="shared" si="302"/>
        <v>0</v>
      </c>
      <c r="AV353" s="269">
        <f t="shared" si="303"/>
        <v>0</v>
      </c>
      <c r="AW353" s="270">
        <f t="shared" si="304"/>
        <v>0</v>
      </c>
      <c r="AX353" s="270">
        <f t="shared" si="305"/>
        <v>0</v>
      </c>
      <c r="AY353" s="270">
        <f t="shared" si="306"/>
        <v>0</v>
      </c>
      <c r="AZ353" s="269">
        <f t="shared" si="307"/>
        <v>0</v>
      </c>
      <c r="BA353" s="269">
        <f t="shared" si="308"/>
        <v>0</v>
      </c>
      <c r="BB353" s="269">
        <f t="shared" si="309"/>
        <v>0</v>
      </c>
      <c r="BC353" s="270">
        <f t="shared" si="310"/>
        <v>0</v>
      </c>
      <c r="BD353" s="270">
        <f t="shared" si="311"/>
        <v>0</v>
      </c>
      <c r="BE353" s="270">
        <f t="shared" si="312"/>
        <v>0</v>
      </c>
      <c r="BF353" s="269">
        <f t="shared" si="336"/>
        <v>0</v>
      </c>
      <c r="BG353" s="269">
        <f t="shared" si="337"/>
        <v>0</v>
      </c>
      <c r="BH353" s="269">
        <f t="shared" si="338"/>
        <v>0</v>
      </c>
      <c r="BI353" s="269">
        <f t="shared" si="339"/>
        <v>0</v>
      </c>
      <c r="BJ353" s="269">
        <f t="shared" si="340"/>
        <v>0</v>
      </c>
      <c r="BK353" s="60"/>
      <c r="BL353" s="269">
        <f t="shared" si="313"/>
        <v>0</v>
      </c>
      <c r="BM353" s="269">
        <f t="shared" si="314"/>
        <v>0</v>
      </c>
      <c r="BN353" s="269">
        <f t="shared" si="315"/>
        <v>0</v>
      </c>
      <c r="BO353" s="270">
        <f t="shared" si="316"/>
        <v>0</v>
      </c>
      <c r="BP353" s="270">
        <f t="shared" si="317"/>
        <v>0</v>
      </c>
      <c r="BQ353" s="270">
        <f t="shared" si="318"/>
        <v>0</v>
      </c>
      <c r="BR353" s="269">
        <f t="shared" si="319"/>
        <v>0</v>
      </c>
      <c r="BS353" s="269">
        <f t="shared" si="320"/>
        <v>0</v>
      </c>
      <c r="BT353" s="269">
        <f t="shared" si="321"/>
        <v>0</v>
      </c>
      <c r="BU353" s="270">
        <f t="shared" si="322"/>
        <v>0</v>
      </c>
      <c r="BV353" s="270">
        <f t="shared" si="323"/>
        <v>0</v>
      </c>
      <c r="BW353" s="270">
        <f t="shared" si="324"/>
        <v>0</v>
      </c>
      <c r="BX353" s="269">
        <f t="shared" si="341"/>
        <v>0</v>
      </c>
      <c r="BY353" s="269">
        <f t="shared" si="342"/>
        <v>0</v>
      </c>
      <c r="BZ353" s="269">
        <f t="shared" si="343"/>
        <v>0</v>
      </c>
      <c r="CA353" s="269">
        <f t="shared" si="344"/>
        <v>0</v>
      </c>
      <c r="CB353" s="269">
        <f t="shared" si="345"/>
        <v>0</v>
      </c>
      <c r="CC353" s="60"/>
      <c r="CD353" s="271">
        <f t="shared" si="346"/>
        <v>0</v>
      </c>
      <c r="CE353" s="272">
        <f t="shared" si="347"/>
        <v>0</v>
      </c>
      <c r="CF353" s="273">
        <f t="shared" si="348"/>
        <v>0</v>
      </c>
    </row>
    <row r="354" spans="1:84" s="153" customFormat="1" x14ac:dyDescent="0.2">
      <c r="A354" s="249"/>
      <c r="B354" s="183"/>
      <c r="C354" s="182"/>
      <c r="D354" s="184"/>
      <c r="E354" s="257" t="str">
        <f>IF(D354="","",(VLOOKUP(O354,Parametre!$A$15:$B$21,2)))</f>
        <v/>
      </c>
      <c r="F354" s="197"/>
      <c r="G354" s="198"/>
      <c r="H354" s="199"/>
      <c r="I354" s="199"/>
      <c r="J354" s="198"/>
      <c r="K354" s="200"/>
      <c r="L354" s="251"/>
      <c r="M354" s="157" t="s">
        <v>56</v>
      </c>
      <c r="N354" s="60"/>
      <c r="O354" s="258" t="str">
        <f t="shared" si="296"/>
        <v/>
      </c>
      <c r="P354" s="259">
        <f t="shared" si="325"/>
        <v>0</v>
      </c>
      <c r="Q354" s="259">
        <f t="shared" si="326"/>
        <v>0</v>
      </c>
      <c r="R354" s="60"/>
      <c r="S354" s="260">
        <f t="shared" si="297"/>
        <v>0</v>
      </c>
      <c r="T354" s="261"/>
      <c r="U354" s="262">
        <f t="shared" si="298"/>
        <v>0</v>
      </c>
      <c r="V354" s="262">
        <f t="shared" si="299"/>
        <v>0</v>
      </c>
      <c r="W354" s="60"/>
      <c r="X354" s="263">
        <f t="shared" si="350"/>
        <v>0</v>
      </c>
      <c r="Y354" s="264">
        <f t="shared" si="351"/>
        <v>0</v>
      </c>
      <c r="Z354" s="265"/>
      <c r="AA354" s="263">
        <f t="shared" si="352"/>
        <v>0</v>
      </c>
      <c r="AB354" s="264">
        <f t="shared" si="353"/>
        <v>0</v>
      </c>
      <c r="AC354" s="60"/>
      <c r="AD354" s="60" t="str">
        <f>IF(A354="","",(VLOOKUP(O354,Parametre!$E$2:$F$8,2)))</f>
        <v/>
      </c>
      <c r="AE354" s="60"/>
      <c r="AF354" s="266">
        <f t="shared" si="327"/>
        <v>0</v>
      </c>
      <c r="AG354" s="267">
        <f t="shared" si="328"/>
        <v>0</v>
      </c>
      <c r="AH354" s="267">
        <f t="shared" si="300"/>
        <v>0</v>
      </c>
      <c r="AI354" s="267">
        <f t="shared" si="329"/>
        <v>0</v>
      </c>
      <c r="AJ354" s="268">
        <f t="shared" si="330"/>
        <v>0</v>
      </c>
      <c r="AK354" s="60"/>
      <c r="AL354" s="266">
        <f t="shared" si="349"/>
        <v>0</v>
      </c>
      <c r="AM354" s="267">
        <f t="shared" si="331"/>
        <v>0</v>
      </c>
      <c r="AN354" s="267">
        <f t="shared" si="332"/>
        <v>0</v>
      </c>
      <c r="AO354" s="267">
        <f t="shared" si="333"/>
        <v>0</v>
      </c>
      <c r="AP354" s="268">
        <f t="shared" si="334"/>
        <v>0</v>
      </c>
      <c r="AQ354" s="60"/>
      <c r="AR354" s="266">
        <f t="shared" si="335"/>
        <v>0</v>
      </c>
      <c r="AS354" s="60"/>
      <c r="AT354" s="269">
        <f t="shared" si="301"/>
        <v>0</v>
      </c>
      <c r="AU354" s="269">
        <f t="shared" si="302"/>
        <v>0</v>
      </c>
      <c r="AV354" s="269">
        <f t="shared" si="303"/>
        <v>0</v>
      </c>
      <c r="AW354" s="270">
        <f t="shared" si="304"/>
        <v>0</v>
      </c>
      <c r="AX354" s="270">
        <f t="shared" si="305"/>
        <v>0</v>
      </c>
      <c r="AY354" s="270">
        <f t="shared" si="306"/>
        <v>0</v>
      </c>
      <c r="AZ354" s="269">
        <f t="shared" si="307"/>
        <v>0</v>
      </c>
      <c r="BA354" s="269">
        <f t="shared" si="308"/>
        <v>0</v>
      </c>
      <c r="BB354" s="269">
        <f t="shared" si="309"/>
        <v>0</v>
      </c>
      <c r="BC354" s="270">
        <f t="shared" si="310"/>
        <v>0</v>
      </c>
      <c r="BD354" s="270">
        <f t="shared" si="311"/>
        <v>0</v>
      </c>
      <c r="BE354" s="270">
        <f t="shared" si="312"/>
        <v>0</v>
      </c>
      <c r="BF354" s="269">
        <f t="shared" si="336"/>
        <v>0</v>
      </c>
      <c r="BG354" s="269">
        <f t="shared" si="337"/>
        <v>0</v>
      </c>
      <c r="BH354" s="269">
        <f t="shared" si="338"/>
        <v>0</v>
      </c>
      <c r="BI354" s="269">
        <f t="shared" si="339"/>
        <v>0</v>
      </c>
      <c r="BJ354" s="269">
        <f t="shared" si="340"/>
        <v>0</v>
      </c>
      <c r="BK354" s="60"/>
      <c r="BL354" s="269">
        <f t="shared" si="313"/>
        <v>0</v>
      </c>
      <c r="BM354" s="269">
        <f t="shared" si="314"/>
        <v>0</v>
      </c>
      <c r="BN354" s="269">
        <f t="shared" si="315"/>
        <v>0</v>
      </c>
      <c r="BO354" s="270">
        <f t="shared" si="316"/>
        <v>0</v>
      </c>
      <c r="BP354" s="270">
        <f t="shared" si="317"/>
        <v>0</v>
      </c>
      <c r="BQ354" s="270">
        <f t="shared" si="318"/>
        <v>0</v>
      </c>
      <c r="BR354" s="269">
        <f t="shared" si="319"/>
        <v>0</v>
      </c>
      <c r="BS354" s="269">
        <f t="shared" si="320"/>
        <v>0</v>
      </c>
      <c r="BT354" s="269">
        <f t="shared" si="321"/>
        <v>0</v>
      </c>
      <c r="BU354" s="270">
        <f t="shared" si="322"/>
        <v>0</v>
      </c>
      <c r="BV354" s="270">
        <f t="shared" si="323"/>
        <v>0</v>
      </c>
      <c r="BW354" s="270">
        <f t="shared" si="324"/>
        <v>0</v>
      </c>
      <c r="BX354" s="269">
        <f t="shared" si="341"/>
        <v>0</v>
      </c>
      <c r="BY354" s="269">
        <f t="shared" si="342"/>
        <v>0</v>
      </c>
      <c r="BZ354" s="269">
        <f t="shared" si="343"/>
        <v>0</v>
      </c>
      <c r="CA354" s="269">
        <f t="shared" si="344"/>
        <v>0</v>
      </c>
      <c r="CB354" s="269">
        <f t="shared" si="345"/>
        <v>0</v>
      </c>
      <c r="CC354" s="60"/>
      <c r="CD354" s="271">
        <f t="shared" si="346"/>
        <v>0</v>
      </c>
      <c r="CE354" s="272">
        <f t="shared" si="347"/>
        <v>0</v>
      </c>
      <c r="CF354" s="273">
        <f t="shared" si="348"/>
        <v>0</v>
      </c>
    </row>
    <row r="355" spans="1:84" s="153" customFormat="1" x14ac:dyDescent="0.2">
      <c r="A355" s="249"/>
      <c r="B355" s="183"/>
      <c r="C355" s="182"/>
      <c r="D355" s="184"/>
      <c r="E355" s="257" t="str">
        <f>IF(D355="","",(VLOOKUP(O355,Parametre!$A$15:$B$21,2)))</f>
        <v/>
      </c>
      <c r="F355" s="197"/>
      <c r="G355" s="198"/>
      <c r="H355" s="199"/>
      <c r="I355" s="199"/>
      <c r="J355" s="198"/>
      <c r="K355" s="200"/>
      <c r="L355" s="251"/>
      <c r="M355" s="157" t="s">
        <v>57</v>
      </c>
      <c r="N355" s="60"/>
      <c r="O355" s="258" t="str">
        <f t="shared" si="296"/>
        <v/>
      </c>
      <c r="P355" s="259">
        <f t="shared" si="325"/>
        <v>0</v>
      </c>
      <c r="Q355" s="259">
        <f t="shared" si="326"/>
        <v>0</v>
      </c>
      <c r="R355" s="60"/>
      <c r="S355" s="260">
        <f t="shared" si="297"/>
        <v>0</v>
      </c>
      <c r="T355" s="261"/>
      <c r="U355" s="262">
        <f t="shared" si="298"/>
        <v>0</v>
      </c>
      <c r="V355" s="262">
        <f t="shared" si="299"/>
        <v>0</v>
      </c>
      <c r="W355" s="60"/>
      <c r="X355" s="263">
        <f t="shared" si="350"/>
        <v>0</v>
      </c>
      <c r="Y355" s="264">
        <f t="shared" si="351"/>
        <v>0</v>
      </c>
      <c r="Z355" s="265"/>
      <c r="AA355" s="263">
        <f t="shared" si="352"/>
        <v>0</v>
      </c>
      <c r="AB355" s="264">
        <f t="shared" si="353"/>
        <v>0</v>
      </c>
      <c r="AC355" s="60"/>
      <c r="AD355" s="60" t="str">
        <f>IF(A355="","",(VLOOKUP(O355,Parametre!$E$2:$F$8,2)))</f>
        <v/>
      </c>
      <c r="AE355" s="60"/>
      <c r="AF355" s="266">
        <f t="shared" si="327"/>
        <v>0</v>
      </c>
      <c r="AG355" s="267">
        <f t="shared" si="328"/>
        <v>0</v>
      </c>
      <c r="AH355" s="267">
        <f t="shared" si="300"/>
        <v>0</v>
      </c>
      <c r="AI355" s="267">
        <f t="shared" si="329"/>
        <v>0</v>
      </c>
      <c r="AJ355" s="268">
        <f t="shared" si="330"/>
        <v>0</v>
      </c>
      <c r="AK355" s="60"/>
      <c r="AL355" s="266">
        <f t="shared" si="349"/>
        <v>0</v>
      </c>
      <c r="AM355" s="267">
        <f t="shared" si="331"/>
        <v>0</v>
      </c>
      <c r="AN355" s="267">
        <f t="shared" si="332"/>
        <v>0</v>
      </c>
      <c r="AO355" s="267">
        <f t="shared" si="333"/>
        <v>0</v>
      </c>
      <c r="AP355" s="268">
        <f t="shared" si="334"/>
        <v>0</v>
      </c>
      <c r="AQ355" s="60"/>
      <c r="AR355" s="266">
        <f t="shared" si="335"/>
        <v>0</v>
      </c>
      <c r="AS355" s="60"/>
      <c r="AT355" s="269">
        <f t="shared" si="301"/>
        <v>0</v>
      </c>
      <c r="AU355" s="269">
        <f t="shared" si="302"/>
        <v>0</v>
      </c>
      <c r="AV355" s="269">
        <f t="shared" si="303"/>
        <v>0</v>
      </c>
      <c r="AW355" s="270">
        <f t="shared" si="304"/>
        <v>0</v>
      </c>
      <c r="AX355" s="270">
        <f t="shared" si="305"/>
        <v>0</v>
      </c>
      <c r="AY355" s="270">
        <f t="shared" si="306"/>
        <v>0</v>
      </c>
      <c r="AZ355" s="269">
        <f t="shared" si="307"/>
        <v>0</v>
      </c>
      <c r="BA355" s="269">
        <f t="shared" si="308"/>
        <v>0</v>
      </c>
      <c r="BB355" s="269">
        <f t="shared" si="309"/>
        <v>0</v>
      </c>
      <c r="BC355" s="270">
        <f t="shared" si="310"/>
        <v>0</v>
      </c>
      <c r="BD355" s="270">
        <f t="shared" si="311"/>
        <v>0</v>
      </c>
      <c r="BE355" s="270">
        <f t="shared" si="312"/>
        <v>0</v>
      </c>
      <c r="BF355" s="269">
        <f t="shared" si="336"/>
        <v>0</v>
      </c>
      <c r="BG355" s="269">
        <f t="shared" si="337"/>
        <v>0</v>
      </c>
      <c r="BH355" s="269">
        <f t="shared" si="338"/>
        <v>0</v>
      </c>
      <c r="BI355" s="269">
        <f t="shared" si="339"/>
        <v>0</v>
      </c>
      <c r="BJ355" s="269">
        <f t="shared" si="340"/>
        <v>0</v>
      </c>
      <c r="BK355" s="60"/>
      <c r="BL355" s="269">
        <f t="shared" si="313"/>
        <v>0</v>
      </c>
      <c r="BM355" s="269">
        <f t="shared" si="314"/>
        <v>0</v>
      </c>
      <c r="BN355" s="269">
        <f t="shared" si="315"/>
        <v>0</v>
      </c>
      <c r="BO355" s="270">
        <f t="shared" si="316"/>
        <v>0</v>
      </c>
      <c r="BP355" s="270">
        <f t="shared" si="317"/>
        <v>0</v>
      </c>
      <c r="BQ355" s="270">
        <f t="shared" si="318"/>
        <v>0</v>
      </c>
      <c r="BR355" s="269">
        <f t="shared" si="319"/>
        <v>0</v>
      </c>
      <c r="BS355" s="269">
        <f t="shared" si="320"/>
        <v>0</v>
      </c>
      <c r="BT355" s="269">
        <f t="shared" si="321"/>
        <v>0</v>
      </c>
      <c r="BU355" s="270">
        <f t="shared" si="322"/>
        <v>0</v>
      </c>
      <c r="BV355" s="270">
        <f t="shared" si="323"/>
        <v>0</v>
      </c>
      <c r="BW355" s="270">
        <f t="shared" si="324"/>
        <v>0</v>
      </c>
      <c r="BX355" s="269">
        <f t="shared" si="341"/>
        <v>0</v>
      </c>
      <c r="BY355" s="269">
        <f t="shared" si="342"/>
        <v>0</v>
      </c>
      <c r="BZ355" s="269">
        <f t="shared" si="343"/>
        <v>0</v>
      </c>
      <c r="CA355" s="269">
        <f t="shared" si="344"/>
        <v>0</v>
      </c>
      <c r="CB355" s="269">
        <f t="shared" si="345"/>
        <v>0</v>
      </c>
      <c r="CC355" s="60"/>
      <c r="CD355" s="271">
        <f t="shared" si="346"/>
        <v>0</v>
      </c>
      <c r="CE355" s="272">
        <f t="shared" si="347"/>
        <v>0</v>
      </c>
      <c r="CF355" s="273">
        <f t="shared" si="348"/>
        <v>0</v>
      </c>
    </row>
    <row r="356" spans="1:84" s="153" customFormat="1" x14ac:dyDescent="0.2">
      <c r="A356" s="249"/>
      <c r="B356" s="183"/>
      <c r="C356" s="182"/>
      <c r="D356" s="184"/>
      <c r="E356" s="257" t="str">
        <f>IF(D356="","",(VLOOKUP(O356,Parametre!$A$15:$B$21,2)))</f>
        <v/>
      </c>
      <c r="F356" s="197"/>
      <c r="G356" s="198"/>
      <c r="H356" s="199"/>
      <c r="I356" s="199"/>
      <c r="J356" s="198"/>
      <c r="K356" s="200"/>
      <c r="L356" s="251"/>
      <c r="M356" s="157" t="s">
        <v>58</v>
      </c>
      <c r="N356" s="60"/>
      <c r="O356" s="258" t="str">
        <f t="shared" si="296"/>
        <v/>
      </c>
      <c r="P356" s="259">
        <f t="shared" si="325"/>
        <v>0</v>
      </c>
      <c r="Q356" s="259">
        <f t="shared" si="326"/>
        <v>0</v>
      </c>
      <c r="R356" s="60"/>
      <c r="S356" s="260">
        <f t="shared" si="297"/>
        <v>0</v>
      </c>
      <c r="T356" s="261"/>
      <c r="U356" s="262">
        <f t="shared" si="298"/>
        <v>0</v>
      </c>
      <c r="V356" s="262">
        <f t="shared" si="299"/>
        <v>0</v>
      </c>
      <c r="W356" s="60"/>
      <c r="X356" s="263">
        <f t="shared" si="350"/>
        <v>0</v>
      </c>
      <c r="Y356" s="264">
        <f t="shared" si="351"/>
        <v>0</v>
      </c>
      <c r="Z356" s="265"/>
      <c r="AA356" s="263">
        <f t="shared" si="352"/>
        <v>0</v>
      </c>
      <c r="AB356" s="264">
        <f t="shared" si="353"/>
        <v>0</v>
      </c>
      <c r="AC356" s="60"/>
      <c r="AD356" s="60" t="str">
        <f>IF(A356="","",(VLOOKUP(O356,Parametre!$E$2:$F$8,2)))</f>
        <v/>
      </c>
      <c r="AE356" s="60"/>
      <c r="AF356" s="266">
        <f t="shared" si="327"/>
        <v>0</v>
      </c>
      <c r="AG356" s="267">
        <f t="shared" si="328"/>
        <v>0</v>
      </c>
      <c r="AH356" s="267">
        <f t="shared" si="300"/>
        <v>0</v>
      </c>
      <c r="AI356" s="267">
        <f t="shared" si="329"/>
        <v>0</v>
      </c>
      <c r="AJ356" s="268">
        <f t="shared" si="330"/>
        <v>0</v>
      </c>
      <c r="AK356" s="60"/>
      <c r="AL356" s="266">
        <f t="shared" si="349"/>
        <v>0</v>
      </c>
      <c r="AM356" s="267">
        <f t="shared" si="331"/>
        <v>0</v>
      </c>
      <c r="AN356" s="267">
        <f t="shared" si="332"/>
        <v>0</v>
      </c>
      <c r="AO356" s="267">
        <f t="shared" si="333"/>
        <v>0</v>
      </c>
      <c r="AP356" s="268">
        <f t="shared" si="334"/>
        <v>0</v>
      </c>
      <c r="AQ356" s="60"/>
      <c r="AR356" s="266">
        <f t="shared" si="335"/>
        <v>0</v>
      </c>
      <c r="AS356" s="60"/>
      <c r="AT356" s="269">
        <f t="shared" si="301"/>
        <v>0</v>
      </c>
      <c r="AU356" s="269">
        <f t="shared" si="302"/>
        <v>0</v>
      </c>
      <c r="AV356" s="269">
        <f t="shared" si="303"/>
        <v>0</v>
      </c>
      <c r="AW356" s="270">
        <f t="shared" si="304"/>
        <v>0</v>
      </c>
      <c r="AX356" s="270">
        <f t="shared" si="305"/>
        <v>0</v>
      </c>
      <c r="AY356" s="270">
        <f t="shared" si="306"/>
        <v>0</v>
      </c>
      <c r="AZ356" s="269">
        <f t="shared" si="307"/>
        <v>0</v>
      </c>
      <c r="BA356" s="269">
        <f t="shared" si="308"/>
        <v>0</v>
      </c>
      <c r="BB356" s="269">
        <f t="shared" si="309"/>
        <v>0</v>
      </c>
      <c r="BC356" s="270">
        <f t="shared" si="310"/>
        <v>0</v>
      </c>
      <c r="BD356" s="270">
        <f t="shared" si="311"/>
        <v>0</v>
      </c>
      <c r="BE356" s="270">
        <f t="shared" si="312"/>
        <v>0</v>
      </c>
      <c r="BF356" s="269">
        <f t="shared" si="336"/>
        <v>0</v>
      </c>
      <c r="BG356" s="269">
        <f t="shared" si="337"/>
        <v>0</v>
      </c>
      <c r="BH356" s="269">
        <f t="shared" si="338"/>
        <v>0</v>
      </c>
      <c r="BI356" s="269">
        <f t="shared" si="339"/>
        <v>0</v>
      </c>
      <c r="BJ356" s="269">
        <f t="shared" si="340"/>
        <v>0</v>
      </c>
      <c r="BK356" s="60"/>
      <c r="BL356" s="269">
        <f t="shared" si="313"/>
        <v>0</v>
      </c>
      <c r="BM356" s="269">
        <f t="shared" si="314"/>
        <v>0</v>
      </c>
      <c r="BN356" s="269">
        <f t="shared" si="315"/>
        <v>0</v>
      </c>
      <c r="BO356" s="270">
        <f t="shared" si="316"/>
        <v>0</v>
      </c>
      <c r="BP356" s="270">
        <f t="shared" si="317"/>
        <v>0</v>
      </c>
      <c r="BQ356" s="270">
        <f t="shared" si="318"/>
        <v>0</v>
      </c>
      <c r="BR356" s="269">
        <f t="shared" si="319"/>
        <v>0</v>
      </c>
      <c r="BS356" s="269">
        <f t="shared" si="320"/>
        <v>0</v>
      </c>
      <c r="BT356" s="269">
        <f t="shared" si="321"/>
        <v>0</v>
      </c>
      <c r="BU356" s="270">
        <f t="shared" si="322"/>
        <v>0</v>
      </c>
      <c r="BV356" s="270">
        <f t="shared" si="323"/>
        <v>0</v>
      </c>
      <c r="BW356" s="270">
        <f t="shared" si="324"/>
        <v>0</v>
      </c>
      <c r="BX356" s="269">
        <f t="shared" si="341"/>
        <v>0</v>
      </c>
      <c r="BY356" s="269">
        <f t="shared" si="342"/>
        <v>0</v>
      </c>
      <c r="BZ356" s="269">
        <f t="shared" si="343"/>
        <v>0</v>
      </c>
      <c r="CA356" s="269">
        <f t="shared" si="344"/>
        <v>0</v>
      </c>
      <c r="CB356" s="269">
        <f t="shared" si="345"/>
        <v>0</v>
      </c>
      <c r="CC356" s="60"/>
      <c r="CD356" s="271">
        <f t="shared" si="346"/>
        <v>0</v>
      </c>
      <c r="CE356" s="272">
        <f t="shared" si="347"/>
        <v>0</v>
      </c>
      <c r="CF356" s="273">
        <f t="shared" si="348"/>
        <v>0</v>
      </c>
    </row>
    <row r="357" spans="1:84" s="153" customFormat="1" x14ac:dyDescent="0.2">
      <c r="A357" s="249"/>
      <c r="B357" s="183"/>
      <c r="C357" s="182"/>
      <c r="D357" s="184"/>
      <c r="E357" s="257" t="str">
        <f>IF(D357="","",(VLOOKUP(O357,Parametre!$A$15:$B$21,2)))</f>
        <v/>
      </c>
      <c r="F357" s="197"/>
      <c r="G357" s="198"/>
      <c r="H357" s="199"/>
      <c r="I357" s="199"/>
      <c r="J357" s="198"/>
      <c r="K357" s="200"/>
      <c r="L357" s="251"/>
      <c r="M357" s="157" t="s">
        <v>59</v>
      </c>
      <c r="N357" s="60"/>
      <c r="O357" s="258" t="str">
        <f t="shared" si="296"/>
        <v/>
      </c>
      <c r="P357" s="259">
        <f t="shared" si="325"/>
        <v>0</v>
      </c>
      <c r="Q357" s="259">
        <f t="shared" si="326"/>
        <v>0</v>
      </c>
      <c r="R357" s="60"/>
      <c r="S357" s="260">
        <f t="shared" si="297"/>
        <v>0</v>
      </c>
      <c r="T357" s="261"/>
      <c r="U357" s="262">
        <f t="shared" si="298"/>
        <v>0</v>
      </c>
      <c r="V357" s="262">
        <f t="shared" si="299"/>
        <v>0</v>
      </c>
      <c r="W357" s="60"/>
      <c r="X357" s="263">
        <f t="shared" si="350"/>
        <v>0</v>
      </c>
      <c r="Y357" s="264">
        <f t="shared" si="351"/>
        <v>0</v>
      </c>
      <c r="Z357" s="265"/>
      <c r="AA357" s="263">
        <f t="shared" si="352"/>
        <v>0</v>
      </c>
      <c r="AB357" s="264">
        <f t="shared" si="353"/>
        <v>0</v>
      </c>
      <c r="AC357" s="60"/>
      <c r="AD357" s="60" t="str">
        <f>IF(A357="","",(VLOOKUP(O357,Parametre!$E$2:$F$8,2)))</f>
        <v/>
      </c>
      <c r="AE357" s="60"/>
      <c r="AF357" s="266">
        <f t="shared" si="327"/>
        <v>0</v>
      </c>
      <c r="AG357" s="267">
        <f t="shared" si="328"/>
        <v>0</v>
      </c>
      <c r="AH357" s="267">
        <f t="shared" si="300"/>
        <v>0</v>
      </c>
      <c r="AI357" s="267">
        <f t="shared" si="329"/>
        <v>0</v>
      </c>
      <c r="AJ357" s="268">
        <f t="shared" si="330"/>
        <v>0</v>
      </c>
      <c r="AK357" s="60"/>
      <c r="AL357" s="266">
        <f t="shared" si="349"/>
        <v>0</v>
      </c>
      <c r="AM357" s="267">
        <f t="shared" si="331"/>
        <v>0</v>
      </c>
      <c r="AN357" s="267">
        <f t="shared" si="332"/>
        <v>0</v>
      </c>
      <c r="AO357" s="267">
        <f t="shared" si="333"/>
        <v>0</v>
      </c>
      <c r="AP357" s="268">
        <f t="shared" si="334"/>
        <v>0</v>
      </c>
      <c r="AQ357" s="60"/>
      <c r="AR357" s="266">
        <f t="shared" si="335"/>
        <v>0</v>
      </c>
      <c r="AS357" s="60"/>
      <c r="AT357" s="269">
        <f t="shared" si="301"/>
        <v>0</v>
      </c>
      <c r="AU357" s="269">
        <f t="shared" si="302"/>
        <v>0</v>
      </c>
      <c r="AV357" s="269">
        <f t="shared" si="303"/>
        <v>0</v>
      </c>
      <c r="AW357" s="270">
        <f t="shared" si="304"/>
        <v>0</v>
      </c>
      <c r="AX357" s="270">
        <f t="shared" si="305"/>
        <v>0</v>
      </c>
      <c r="AY357" s="270">
        <f t="shared" si="306"/>
        <v>0</v>
      </c>
      <c r="AZ357" s="269">
        <f t="shared" si="307"/>
        <v>0</v>
      </c>
      <c r="BA357" s="269">
        <f t="shared" si="308"/>
        <v>0</v>
      </c>
      <c r="BB357" s="269">
        <f t="shared" si="309"/>
        <v>0</v>
      </c>
      <c r="BC357" s="270">
        <f t="shared" si="310"/>
        <v>0</v>
      </c>
      <c r="BD357" s="270">
        <f t="shared" si="311"/>
        <v>0</v>
      </c>
      <c r="BE357" s="270">
        <f t="shared" si="312"/>
        <v>0</v>
      </c>
      <c r="BF357" s="269">
        <f t="shared" si="336"/>
        <v>0</v>
      </c>
      <c r="BG357" s="269">
        <f t="shared" si="337"/>
        <v>0</v>
      </c>
      <c r="BH357" s="269">
        <f t="shared" si="338"/>
        <v>0</v>
      </c>
      <c r="BI357" s="269">
        <f t="shared" si="339"/>
        <v>0</v>
      </c>
      <c r="BJ357" s="269">
        <f t="shared" si="340"/>
        <v>0</v>
      </c>
      <c r="BK357" s="60"/>
      <c r="BL357" s="269">
        <f t="shared" si="313"/>
        <v>0</v>
      </c>
      <c r="BM357" s="269">
        <f t="shared" si="314"/>
        <v>0</v>
      </c>
      <c r="BN357" s="269">
        <f t="shared" si="315"/>
        <v>0</v>
      </c>
      <c r="BO357" s="270">
        <f t="shared" si="316"/>
        <v>0</v>
      </c>
      <c r="BP357" s="270">
        <f t="shared" si="317"/>
        <v>0</v>
      </c>
      <c r="BQ357" s="270">
        <f t="shared" si="318"/>
        <v>0</v>
      </c>
      <c r="BR357" s="269">
        <f t="shared" si="319"/>
        <v>0</v>
      </c>
      <c r="BS357" s="269">
        <f t="shared" si="320"/>
        <v>0</v>
      </c>
      <c r="BT357" s="269">
        <f t="shared" si="321"/>
        <v>0</v>
      </c>
      <c r="BU357" s="270">
        <f t="shared" si="322"/>
        <v>0</v>
      </c>
      <c r="BV357" s="270">
        <f t="shared" si="323"/>
        <v>0</v>
      </c>
      <c r="BW357" s="270">
        <f t="shared" si="324"/>
        <v>0</v>
      </c>
      <c r="BX357" s="269">
        <f t="shared" si="341"/>
        <v>0</v>
      </c>
      <c r="BY357" s="269">
        <f t="shared" si="342"/>
        <v>0</v>
      </c>
      <c r="BZ357" s="269">
        <f t="shared" si="343"/>
        <v>0</v>
      </c>
      <c r="CA357" s="269">
        <f t="shared" si="344"/>
        <v>0</v>
      </c>
      <c r="CB357" s="269">
        <f t="shared" si="345"/>
        <v>0</v>
      </c>
      <c r="CC357" s="60"/>
      <c r="CD357" s="271">
        <f t="shared" si="346"/>
        <v>0</v>
      </c>
      <c r="CE357" s="272">
        <f t="shared" si="347"/>
        <v>0</v>
      </c>
      <c r="CF357" s="273">
        <f t="shared" si="348"/>
        <v>0</v>
      </c>
    </row>
    <row r="358" spans="1:84" s="153" customFormat="1" x14ac:dyDescent="0.2">
      <c r="A358" s="249"/>
      <c r="B358" s="183"/>
      <c r="C358" s="182"/>
      <c r="D358" s="184"/>
      <c r="E358" s="257" t="str">
        <f>IF(D358="","",(VLOOKUP(O358,Parametre!$A$15:$B$21,2)))</f>
        <v/>
      </c>
      <c r="F358" s="197"/>
      <c r="G358" s="198"/>
      <c r="H358" s="199"/>
      <c r="I358" s="199"/>
      <c r="J358" s="198"/>
      <c r="K358" s="200"/>
      <c r="L358" s="251"/>
      <c r="M358" s="157" t="s">
        <v>60</v>
      </c>
      <c r="N358" s="60"/>
      <c r="O358" s="258" t="str">
        <f t="shared" si="296"/>
        <v/>
      </c>
      <c r="P358" s="259">
        <f t="shared" si="325"/>
        <v>0</v>
      </c>
      <c r="Q358" s="259">
        <f t="shared" si="326"/>
        <v>0</v>
      </c>
      <c r="R358" s="60"/>
      <c r="S358" s="260">
        <f t="shared" si="297"/>
        <v>0</v>
      </c>
      <c r="T358" s="261"/>
      <c r="U358" s="262">
        <f t="shared" si="298"/>
        <v>0</v>
      </c>
      <c r="V358" s="262">
        <f t="shared" si="299"/>
        <v>0</v>
      </c>
      <c r="W358" s="60"/>
      <c r="X358" s="263">
        <f t="shared" si="350"/>
        <v>0</v>
      </c>
      <c r="Y358" s="264">
        <f t="shared" si="351"/>
        <v>0</v>
      </c>
      <c r="Z358" s="265"/>
      <c r="AA358" s="263">
        <f t="shared" si="352"/>
        <v>0</v>
      </c>
      <c r="AB358" s="264">
        <f t="shared" si="353"/>
        <v>0</v>
      </c>
      <c r="AC358" s="60"/>
      <c r="AD358" s="60" t="str">
        <f>IF(A358="","",(VLOOKUP(O358,Parametre!$E$2:$F$8,2)))</f>
        <v/>
      </c>
      <c r="AE358" s="60"/>
      <c r="AF358" s="266">
        <f t="shared" si="327"/>
        <v>0</v>
      </c>
      <c r="AG358" s="267">
        <f t="shared" si="328"/>
        <v>0</v>
      </c>
      <c r="AH358" s="267">
        <f t="shared" si="300"/>
        <v>0</v>
      </c>
      <c r="AI358" s="267">
        <f t="shared" si="329"/>
        <v>0</v>
      </c>
      <c r="AJ358" s="268">
        <f t="shared" si="330"/>
        <v>0</v>
      </c>
      <c r="AK358" s="60"/>
      <c r="AL358" s="266">
        <f t="shared" si="349"/>
        <v>0</v>
      </c>
      <c r="AM358" s="267">
        <f t="shared" si="331"/>
        <v>0</v>
      </c>
      <c r="AN358" s="267">
        <f t="shared" si="332"/>
        <v>0</v>
      </c>
      <c r="AO358" s="267">
        <f t="shared" si="333"/>
        <v>0</v>
      </c>
      <c r="AP358" s="268">
        <f t="shared" si="334"/>
        <v>0</v>
      </c>
      <c r="AQ358" s="60"/>
      <c r="AR358" s="266">
        <f t="shared" si="335"/>
        <v>0</v>
      </c>
      <c r="AS358" s="60"/>
      <c r="AT358" s="269">
        <f t="shared" si="301"/>
        <v>0</v>
      </c>
      <c r="AU358" s="269">
        <f t="shared" si="302"/>
        <v>0</v>
      </c>
      <c r="AV358" s="269">
        <f t="shared" si="303"/>
        <v>0</v>
      </c>
      <c r="AW358" s="270">
        <f t="shared" si="304"/>
        <v>0</v>
      </c>
      <c r="AX358" s="270">
        <f t="shared" si="305"/>
        <v>0</v>
      </c>
      <c r="AY358" s="270">
        <f t="shared" si="306"/>
        <v>0</v>
      </c>
      <c r="AZ358" s="269">
        <f t="shared" si="307"/>
        <v>0</v>
      </c>
      <c r="BA358" s="269">
        <f t="shared" si="308"/>
        <v>0</v>
      </c>
      <c r="BB358" s="269">
        <f t="shared" si="309"/>
        <v>0</v>
      </c>
      <c r="BC358" s="270">
        <f t="shared" si="310"/>
        <v>0</v>
      </c>
      <c r="BD358" s="270">
        <f t="shared" si="311"/>
        <v>0</v>
      </c>
      <c r="BE358" s="270">
        <f t="shared" si="312"/>
        <v>0</v>
      </c>
      <c r="BF358" s="269">
        <f t="shared" si="336"/>
        <v>0</v>
      </c>
      <c r="BG358" s="269">
        <f t="shared" si="337"/>
        <v>0</v>
      </c>
      <c r="BH358" s="269">
        <f t="shared" si="338"/>
        <v>0</v>
      </c>
      <c r="BI358" s="269">
        <f t="shared" si="339"/>
        <v>0</v>
      </c>
      <c r="BJ358" s="269">
        <f t="shared" si="340"/>
        <v>0</v>
      </c>
      <c r="BK358" s="60"/>
      <c r="BL358" s="269">
        <f t="shared" si="313"/>
        <v>0</v>
      </c>
      <c r="BM358" s="269">
        <f t="shared" si="314"/>
        <v>0</v>
      </c>
      <c r="BN358" s="269">
        <f t="shared" si="315"/>
        <v>0</v>
      </c>
      <c r="BO358" s="270">
        <f t="shared" si="316"/>
        <v>0</v>
      </c>
      <c r="BP358" s="270">
        <f t="shared" si="317"/>
        <v>0</v>
      </c>
      <c r="BQ358" s="270">
        <f t="shared" si="318"/>
        <v>0</v>
      </c>
      <c r="BR358" s="269">
        <f t="shared" si="319"/>
        <v>0</v>
      </c>
      <c r="BS358" s="269">
        <f t="shared" si="320"/>
        <v>0</v>
      </c>
      <c r="BT358" s="269">
        <f t="shared" si="321"/>
        <v>0</v>
      </c>
      <c r="BU358" s="270">
        <f t="shared" si="322"/>
        <v>0</v>
      </c>
      <c r="BV358" s="270">
        <f t="shared" si="323"/>
        <v>0</v>
      </c>
      <c r="BW358" s="270">
        <f t="shared" si="324"/>
        <v>0</v>
      </c>
      <c r="BX358" s="269">
        <f t="shared" si="341"/>
        <v>0</v>
      </c>
      <c r="BY358" s="269">
        <f t="shared" si="342"/>
        <v>0</v>
      </c>
      <c r="BZ358" s="269">
        <f t="shared" si="343"/>
        <v>0</v>
      </c>
      <c r="CA358" s="269">
        <f t="shared" si="344"/>
        <v>0</v>
      </c>
      <c r="CB358" s="269">
        <f t="shared" si="345"/>
        <v>0</v>
      </c>
      <c r="CC358" s="60"/>
      <c r="CD358" s="271">
        <f t="shared" si="346"/>
        <v>0</v>
      </c>
      <c r="CE358" s="272">
        <f t="shared" si="347"/>
        <v>0</v>
      </c>
      <c r="CF358" s="273">
        <f t="shared" si="348"/>
        <v>0</v>
      </c>
    </row>
    <row r="359" spans="1:84" s="153" customFormat="1" x14ac:dyDescent="0.2">
      <c r="A359" s="249"/>
      <c r="B359" s="183"/>
      <c r="C359" s="182"/>
      <c r="D359" s="184"/>
      <c r="E359" s="257" t="str">
        <f>IF(D359="","",(VLOOKUP(O359,Parametre!$A$15:$B$21,2)))</f>
        <v/>
      </c>
      <c r="F359" s="197"/>
      <c r="G359" s="198"/>
      <c r="H359" s="199"/>
      <c r="I359" s="199"/>
      <c r="J359" s="198"/>
      <c r="K359" s="200"/>
      <c r="L359" s="251"/>
      <c r="M359" s="157" t="s">
        <v>61</v>
      </c>
      <c r="N359" s="60"/>
      <c r="O359" s="258" t="str">
        <f t="shared" si="296"/>
        <v/>
      </c>
      <c r="P359" s="259">
        <f t="shared" si="325"/>
        <v>0</v>
      </c>
      <c r="Q359" s="259">
        <f t="shared" si="326"/>
        <v>0</v>
      </c>
      <c r="R359" s="60"/>
      <c r="S359" s="260">
        <f t="shared" si="297"/>
        <v>0</v>
      </c>
      <c r="T359" s="261"/>
      <c r="U359" s="262">
        <f t="shared" si="298"/>
        <v>0</v>
      </c>
      <c r="V359" s="262">
        <f t="shared" si="299"/>
        <v>0</v>
      </c>
      <c r="W359" s="60"/>
      <c r="X359" s="263">
        <f t="shared" si="350"/>
        <v>0</v>
      </c>
      <c r="Y359" s="264">
        <f t="shared" si="351"/>
        <v>0</v>
      </c>
      <c r="Z359" s="265"/>
      <c r="AA359" s="263">
        <f t="shared" si="352"/>
        <v>0</v>
      </c>
      <c r="AB359" s="264">
        <f t="shared" si="353"/>
        <v>0</v>
      </c>
      <c r="AC359" s="60"/>
      <c r="AD359" s="60" t="str">
        <f>IF(A359="","",(VLOOKUP(O359,Parametre!$E$2:$F$8,2)))</f>
        <v/>
      </c>
      <c r="AE359" s="60"/>
      <c r="AF359" s="266">
        <f t="shared" si="327"/>
        <v>0</v>
      </c>
      <c r="AG359" s="267">
        <f t="shared" si="328"/>
        <v>0</v>
      </c>
      <c r="AH359" s="267">
        <f t="shared" si="300"/>
        <v>0</v>
      </c>
      <c r="AI359" s="267">
        <f t="shared" si="329"/>
        <v>0</v>
      </c>
      <c r="AJ359" s="268">
        <f t="shared" si="330"/>
        <v>0</v>
      </c>
      <c r="AK359" s="60"/>
      <c r="AL359" s="266">
        <f t="shared" si="349"/>
        <v>0</v>
      </c>
      <c r="AM359" s="267">
        <f t="shared" si="331"/>
        <v>0</v>
      </c>
      <c r="AN359" s="267">
        <f t="shared" si="332"/>
        <v>0</v>
      </c>
      <c r="AO359" s="267">
        <f t="shared" si="333"/>
        <v>0</v>
      </c>
      <c r="AP359" s="268">
        <f t="shared" si="334"/>
        <v>0</v>
      </c>
      <c r="AQ359" s="60"/>
      <c r="AR359" s="266">
        <f t="shared" si="335"/>
        <v>0</v>
      </c>
      <c r="AS359" s="60"/>
      <c r="AT359" s="269">
        <f t="shared" si="301"/>
        <v>0</v>
      </c>
      <c r="AU359" s="269">
        <f t="shared" si="302"/>
        <v>0</v>
      </c>
      <c r="AV359" s="269">
        <f t="shared" si="303"/>
        <v>0</v>
      </c>
      <c r="AW359" s="270">
        <f t="shared" si="304"/>
        <v>0</v>
      </c>
      <c r="AX359" s="270">
        <f t="shared" si="305"/>
        <v>0</v>
      </c>
      <c r="AY359" s="270">
        <f t="shared" si="306"/>
        <v>0</v>
      </c>
      <c r="AZ359" s="269">
        <f t="shared" si="307"/>
        <v>0</v>
      </c>
      <c r="BA359" s="269">
        <f t="shared" si="308"/>
        <v>0</v>
      </c>
      <c r="BB359" s="269">
        <f t="shared" si="309"/>
        <v>0</v>
      </c>
      <c r="BC359" s="270">
        <f t="shared" si="310"/>
        <v>0</v>
      </c>
      <c r="BD359" s="270">
        <f t="shared" si="311"/>
        <v>0</v>
      </c>
      <c r="BE359" s="270">
        <f t="shared" si="312"/>
        <v>0</v>
      </c>
      <c r="BF359" s="269">
        <f t="shared" si="336"/>
        <v>0</v>
      </c>
      <c r="BG359" s="269">
        <f t="shared" si="337"/>
        <v>0</v>
      </c>
      <c r="BH359" s="269">
        <f t="shared" si="338"/>
        <v>0</v>
      </c>
      <c r="BI359" s="269">
        <f t="shared" si="339"/>
        <v>0</v>
      </c>
      <c r="BJ359" s="269">
        <f t="shared" si="340"/>
        <v>0</v>
      </c>
      <c r="BK359" s="60"/>
      <c r="BL359" s="269">
        <f t="shared" si="313"/>
        <v>0</v>
      </c>
      <c r="BM359" s="269">
        <f t="shared" si="314"/>
        <v>0</v>
      </c>
      <c r="BN359" s="269">
        <f t="shared" si="315"/>
        <v>0</v>
      </c>
      <c r="BO359" s="270">
        <f t="shared" si="316"/>
        <v>0</v>
      </c>
      <c r="BP359" s="270">
        <f t="shared" si="317"/>
        <v>0</v>
      </c>
      <c r="BQ359" s="270">
        <f t="shared" si="318"/>
        <v>0</v>
      </c>
      <c r="BR359" s="269">
        <f t="shared" si="319"/>
        <v>0</v>
      </c>
      <c r="BS359" s="269">
        <f t="shared" si="320"/>
        <v>0</v>
      </c>
      <c r="BT359" s="269">
        <f t="shared" si="321"/>
        <v>0</v>
      </c>
      <c r="BU359" s="270">
        <f t="shared" si="322"/>
        <v>0</v>
      </c>
      <c r="BV359" s="270">
        <f t="shared" si="323"/>
        <v>0</v>
      </c>
      <c r="BW359" s="270">
        <f t="shared" si="324"/>
        <v>0</v>
      </c>
      <c r="BX359" s="269">
        <f t="shared" si="341"/>
        <v>0</v>
      </c>
      <c r="BY359" s="269">
        <f t="shared" si="342"/>
        <v>0</v>
      </c>
      <c r="BZ359" s="269">
        <f t="shared" si="343"/>
        <v>0</v>
      </c>
      <c r="CA359" s="269">
        <f t="shared" si="344"/>
        <v>0</v>
      </c>
      <c r="CB359" s="269">
        <f t="shared" si="345"/>
        <v>0</v>
      </c>
      <c r="CC359" s="60"/>
      <c r="CD359" s="271">
        <f t="shared" si="346"/>
        <v>0</v>
      </c>
      <c r="CE359" s="272">
        <f t="shared" si="347"/>
        <v>0</v>
      </c>
      <c r="CF359" s="273">
        <f t="shared" si="348"/>
        <v>0</v>
      </c>
    </row>
    <row r="360" spans="1:84" s="153" customFormat="1" x14ac:dyDescent="0.2">
      <c r="A360" s="249"/>
      <c r="B360" s="183"/>
      <c r="C360" s="182"/>
      <c r="D360" s="184"/>
      <c r="E360" s="257" t="str">
        <f>IF(D360="","",(VLOOKUP(O360,Parametre!$A$15:$B$21,2)))</f>
        <v/>
      </c>
      <c r="F360" s="197"/>
      <c r="G360" s="198"/>
      <c r="H360" s="199"/>
      <c r="I360" s="199"/>
      <c r="J360" s="198"/>
      <c r="K360" s="200"/>
      <c r="L360" s="251"/>
      <c r="M360" s="157"/>
      <c r="N360" s="60"/>
      <c r="O360" s="258" t="str">
        <f t="shared" si="296"/>
        <v/>
      </c>
      <c r="P360" s="259">
        <f t="shared" si="325"/>
        <v>0</v>
      </c>
      <c r="Q360" s="259">
        <f t="shared" si="326"/>
        <v>0</v>
      </c>
      <c r="R360" s="60"/>
      <c r="S360" s="260">
        <f t="shared" si="297"/>
        <v>0</v>
      </c>
      <c r="T360" s="261"/>
      <c r="U360" s="262">
        <f t="shared" si="298"/>
        <v>0</v>
      </c>
      <c r="V360" s="262">
        <f t="shared" si="299"/>
        <v>0</v>
      </c>
      <c r="W360" s="60"/>
      <c r="X360" s="263">
        <f t="shared" si="350"/>
        <v>0</v>
      </c>
      <c r="Y360" s="264">
        <f t="shared" si="351"/>
        <v>0</v>
      </c>
      <c r="Z360" s="265"/>
      <c r="AA360" s="263">
        <f t="shared" si="352"/>
        <v>0</v>
      </c>
      <c r="AB360" s="264">
        <f t="shared" si="353"/>
        <v>0</v>
      </c>
      <c r="AC360" s="60"/>
      <c r="AD360" s="60" t="str">
        <f>IF(A360="","",(VLOOKUP(O360,Parametre!$E$2:$F$8,2)))</f>
        <v/>
      </c>
      <c r="AE360" s="60"/>
      <c r="AF360" s="266">
        <f t="shared" si="327"/>
        <v>0</v>
      </c>
      <c r="AG360" s="267">
        <f t="shared" si="328"/>
        <v>0</v>
      </c>
      <c r="AH360" s="267">
        <f t="shared" si="300"/>
        <v>0</v>
      </c>
      <c r="AI360" s="267">
        <f t="shared" si="329"/>
        <v>0</v>
      </c>
      <c r="AJ360" s="268">
        <f t="shared" si="330"/>
        <v>0</v>
      </c>
      <c r="AK360" s="60"/>
      <c r="AL360" s="266">
        <f t="shared" si="349"/>
        <v>0</v>
      </c>
      <c r="AM360" s="267">
        <f t="shared" si="331"/>
        <v>0</v>
      </c>
      <c r="AN360" s="267">
        <f t="shared" si="332"/>
        <v>0</v>
      </c>
      <c r="AO360" s="267">
        <f t="shared" si="333"/>
        <v>0</v>
      </c>
      <c r="AP360" s="268">
        <f t="shared" si="334"/>
        <v>0</v>
      </c>
      <c r="AQ360" s="60"/>
      <c r="AR360" s="266">
        <f t="shared" si="335"/>
        <v>0</v>
      </c>
      <c r="AS360" s="60"/>
      <c r="AT360" s="269">
        <f t="shared" si="301"/>
        <v>0</v>
      </c>
      <c r="AU360" s="269">
        <f t="shared" si="302"/>
        <v>0</v>
      </c>
      <c r="AV360" s="269">
        <f t="shared" si="303"/>
        <v>0</v>
      </c>
      <c r="AW360" s="270">
        <f t="shared" si="304"/>
        <v>0</v>
      </c>
      <c r="AX360" s="270">
        <f t="shared" si="305"/>
        <v>0</v>
      </c>
      <c r="AY360" s="270">
        <f t="shared" si="306"/>
        <v>0</v>
      </c>
      <c r="AZ360" s="269">
        <f t="shared" si="307"/>
        <v>0</v>
      </c>
      <c r="BA360" s="269">
        <f t="shared" si="308"/>
        <v>0</v>
      </c>
      <c r="BB360" s="269">
        <f t="shared" si="309"/>
        <v>0</v>
      </c>
      <c r="BC360" s="270">
        <f t="shared" si="310"/>
        <v>0</v>
      </c>
      <c r="BD360" s="270">
        <f t="shared" si="311"/>
        <v>0</v>
      </c>
      <c r="BE360" s="270">
        <f t="shared" si="312"/>
        <v>0</v>
      </c>
      <c r="BF360" s="269">
        <f t="shared" si="336"/>
        <v>0</v>
      </c>
      <c r="BG360" s="269">
        <f t="shared" si="337"/>
        <v>0</v>
      </c>
      <c r="BH360" s="269">
        <f t="shared" si="338"/>
        <v>0</v>
      </c>
      <c r="BI360" s="269">
        <f t="shared" si="339"/>
        <v>0</v>
      </c>
      <c r="BJ360" s="269">
        <f t="shared" si="340"/>
        <v>0</v>
      </c>
      <c r="BK360" s="60"/>
      <c r="BL360" s="269">
        <f t="shared" si="313"/>
        <v>0</v>
      </c>
      <c r="BM360" s="269">
        <f t="shared" si="314"/>
        <v>0</v>
      </c>
      <c r="BN360" s="269">
        <f t="shared" si="315"/>
        <v>0</v>
      </c>
      <c r="BO360" s="270">
        <f t="shared" si="316"/>
        <v>0</v>
      </c>
      <c r="BP360" s="270">
        <f t="shared" si="317"/>
        <v>0</v>
      </c>
      <c r="BQ360" s="270">
        <f t="shared" si="318"/>
        <v>0</v>
      </c>
      <c r="BR360" s="269">
        <f t="shared" si="319"/>
        <v>0</v>
      </c>
      <c r="BS360" s="269">
        <f t="shared" si="320"/>
        <v>0</v>
      </c>
      <c r="BT360" s="269">
        <f t="shared" si="321"/>
        <v>0</v>
      </c>
      <c r="BU360" s="270">
        <f t="shared" si="322"/>
        <v>0</v>
      </c>
      <c r="BV360" s="270">
        <f t="shared" si="323"/>
        <v>0</v>
      </c>
      <c r="BW360" s="270">
        <f t="shared" si="324"/>
        <v>0</v>
      </c>
      <c r="BX360" s="269">
        <f t="shared" si="341"/>
        <v>0</v>
      </c>
      <c r="BY360" s="269">
        <f t="shared" si="342"/>
        <v>0</v>
      </c>
      <c r="BZ360" s="269">
        <f t="shared" si="343"/>
        <v>0</v>
      </c>
      <c r="CA360" s="269">
        <f t="shared" si="344"/>
        <v>0</v>
      </c>
      <c r="CB360" s="269">
        <f t="shared" si="345"/>
        <v>0</v>
      </c>
      <c r="CC360" s="60"/>
      <c r="CD360" s="271">
        <f t="shared" si="346"/>
        <v>0</v>
      </c>
      <c r="CE360" s="272">
        <f t="shared" si="347"/>
        <v>0</v>
      </c>
      <c r="CF360" s="273">
        <f t="shared" si="348"/>
        <v>0</v>
      </c>
    </row>
    <row r="361" spans="1:84" s="153" customFormat="1" x14ac:dyDescent="0.2">
      <c r="A361" s="249"/>
      <c r="B361" s="183"/>
      <c r="C361" s="182"/>
      <c r="D361" s="184"/>
      <c r="E361" s="257" t="str">
        <f>IF(D361="","",(VLOOKUP(O361,Parametre!$A$15:$B$21,2)))</f>
        <v/>
      </c>
      <c r="F361" s="197"/>
      <c r="G361" s="198"/>
      <c r="H361" s="199"/>
      <c r="I361" s="199"/>
      <c r="J361" s="198"/>
      <c r="K361" s="200"/>
      <c r="L361" s="251"/>
      <c r="M361" s="157"/>
      <c r="N361" s="60"/>
      <c r="O361" s="258" t="str">
        <f t="shared" si="296"/>
        <v/>
      </c>
      <c r="P361" s="259">
        <f t="shared" si="325"/>
        <v>0</v>
      </c>
      <c r="Q361" s="259">
        <f t="shared" si="326"/>
        <v>0</v>
      </c>
      <c r="R361" s="60"/>
      <c r="S361" s="260">
        <f t="shared" si="297"/>
        <v>0</v>
      </c>
      <c r="T361" s="261"/>
      <c r="U361" s="262">
        <f t="shared" si="298"/>
        <v>0</v>
      </c>
      <c r="V361" s="262">
        <f t="shared" si="299"/>
        <v>0</v>
      </c>
      <c r="W361" s="60"/>
      <c r="X361" s="263">
        <f t="shared" si="350"/>
        <v>0</v>
      </c>
      <c r="Y361" s="264">
        <f t="shared" si="351"/>
        <v>0</v>
      </c>
      <c r="Z361" s="265"/>
      <c r="AA361" s="263">
        <f t="shared" si="352"/>
        <v>0</v>
      </c>
      <c r="AB361" s="264">
        <f t="shared" si="353"/>
        <v>0</v>
      </c>
      <c r="AC361" s="60"/>
      <c r="AD361" s="60" t="str">
        <f>IF(A361="","",(VLOOKUP(O361,Parametre!$E$2:$F$8,2)))</f>
        <v/>
      </c>
      <c r="AE361" s="60"/>
      <c r="AF361" s="266">
        <f t="shared" si="327"/>
        <v>0</v>
      </c>
      <c r="AG361" s="267">
        <f t="shared" si="328"/>
        <v>0</v>
      </c>
      <c r="AH361" s="267">
        <f t="shared" si="300"/>
        <v>0</v>
      </c>
      <c r="AI361" s="267">
        <f t="shared" si="329"/>
        <v>0</v>
      </c>
      <c r="AJ361" s="268">
        <f t="shared" si="330"/>
        <v>0</v>
      </c>
      <c r="AK361" s="60"/>
      <c r="AL361" s="266">
        <f t="shared" si="349"/>
        <v>0</v>
      </c>
      <c r="AM361" s="267">
        <f t="shared" si="331"/>
        <v>0</v>
      </c>
      <c r="AN361" s="267">
        <f t="shared" si="332"/>
        <v>0</v>
      </c>
      <c r="AO361" s="267">
        <f t="shared" si="333"/>
        <v>0</v>
      </c>
      <c r="AP361" s="268">
        <f t="shared" si="334"/>
        <v>0</v>
      </c>
      <c r="AQ361" s="60"/>
      <c r="AR361" s="266">
        <f t="shared" si="335"/>
        <v>0</v>
      </c>
      <c r="AS361" s="60"/>
      <c r="AT361" s="269">
        <f t="shared" si="301"/>
        <v>0</v>
      </c>
      <c r="AU361" s="269">
        <f t="shared" si="302"/>
        <v>0</v>
      </c>
      <c r="AV361" s="269">
        <f t="shared" si="303"/>
        <v>0</v>
      </c>
      <c r="AW361" s="270">
        <f t="shared" si="304"/>
        <v>0</v>
      </c>
      <c r="AX361" s="270">
        <f t="shared" si="305"/>
        <v>0</v>
      </c>
      <c r="AY361" s="270">
        <f t="shared" si="306"/>
        <v>0</v>
      </c>
      <c r="AZ361" s="269">
        <f t="shared" si="307"/>
        <v>0</v>
      </c>
      <c r="BA361" s="269">
        <f t="shared" si="308"/>
        <v>0</v>
      </c>
      <c r="BB361" s="269">
        <f t="shared" si="309"/>
        <v>0</v>
      </c>
      <c r="BC361" s="270">
        <f t="shared" si="310"/>
        <v>0</v>
      </c>
      <c r="BD361" s="270">
        <f t="shared" si="311"/>
        <v>0</v>
      </c>
      <c r="BE361" s="270">
        <f t="shared" si="312"/>
        <v>0</v>
      </c>
      <c r="BF361" s="269">
        <f t="shared" si="336"/>
        <v>0</v>
      </c>
      <c r="BG361" s="269">
        <f t="shared" si="337"/>
        <v>0</v>
      </c>
      <c r="BH361" s="269">
        <f t="shared" si="338"/>
        <v>0</v>
      </c>
      <c r="BI361" s="269">
        <f t="shared" si="339"/>
        <v>0</v>
      </c>
      <c r="BJ361" s="269">
        <f t="shared" si="340"/>
        <v>0</v>
      </c>
      <c r="BK361" s="60"/>
      <c r="BL361" s="269">
        <f t="shared" si="313"/>
        <v>0</v>
      </c>
      <c r="BM361" s="269">
        <f t="shared" si="314"/>
        <v>0</v>
      </c>
      <c r="BN361" s="269">
        <f t="shared" si="315"/>
        <v>0</v>
      </c>
      <c r="BO361" s="270">
        <f t="shared" si="316"/>
        <v>0</v>
      </c>
      <c r="BP361" s="270">
        <f t="shared" si="317"/>
        <v>0</v>
      </c>
      <c r="BQ361" s="270">
        <f t="shared" si="318"/>
        <v>0</v>
      </c>
      <c r="BR361" s="269">
        <f t="shared" si="319"/>
        <v>0</v>
      </c>
      <c r="BS361" s="269">
        <f t="shared" si="320"/>
        <v>0</v>
      </c>
      <c r="BT361" s="269">
        <f t="shared" si="321"/>
        <v>0</v>
      </c>
      <c r="BU361" s="270">
        <f t="shared" si="322"/>
        <v>0</v>
      </c>
      <c r="BV361" s="270">
        <f t="shared" si="323"/>
        <v>0</v>
      </c>
      <c r="BW361" s="270">
        <f t="shared" si="324"/>
        <v>0</v>
      </c>
      <c r="BX361" s="269">
        <f t="shared" si="341"/>
        <v>0</v>
      </c>
      <c r="BY361" s="269">
        <f t="shared" si="342"/>
        <v>0</v>
      </c>
      <c r="BZ361" s="269">
        <f t="shared" si="343"/>
        <v>0</v>
      </c>
      <c r="CA361" s="269">
        <f t="shared" si="344"/>
        <v>0</v>
      </c>
      <c r="CB361" s="269">
        <f t="shared" si="345"/>
        <v>0</v>
      </c>
      <c r="CC361" s="60"/>
      <c r="CD361" s="271">
        <f t="shared" si="346"/>
        <v>0</v>
      </c>
      <c r="CE361" s="272">
        <f t="shared" si="347"/>
        <v>0</v>
      </c>
      <c r="CF361" s="273">
        <f t="shared" si="348"/>
        <v>0</v>
      </c>
    </row>
    <row r="362" spans="1:84" s="153" customFormat="1" x14ac:dyDescent="0.2">
      <c r="A362" s="249"/>
      <c r="B362" s="183"/>
      <c r="C362" s="182"/>
      <c r="D362" s="184"/>
      <c r="E362" s="257" t="str">
        <f>IF(D362="","",(VLOOKUP(O362,Parametre!$A$15:$B$21,2)))</f>
        <v/>
      </c>
      <c r="F362" s="197"/>
      <c r="G362" s="198"/>
      <c r="H362" s="199"/>
      <c r="I362" s="199"/>
      <c r="J362" s="198"/>
      <c r="K362" s="200"/>
      <c r="L362" s="251"/>
      <c r="M362" s="157"/>
      <c r="N362" s="60"/>
      <c r="O362" s="258" t="str">
        <f t="shared" si="296"/>
        <v/>
      </c>
      <c r="P362" s="259">
        <f t="shared" si="325"/>
        <v>0</v>
      </c>
      <c r="Q362" s="259">
        <f t="shared" si="326"/>
        <v>0</v>
      </c>
      <c r="R362" s="60"/>
      <c r="S362" s="260">
        <f t="shared" si="297"/>
        <v>0</v>
      </c>
      <c r="T362" s="261"/>
      <c r="U362" s="262">
        <f t="shared" si="298"/>
        <v>0</v>
      </c>
      <c r="V362" s="262">
        <f t="shared" si="299"/>
        <v>0</v>
      </c>
      <c r="W362" s="60"/>
      <c r="X362" s="263">
        <f t="shared" si="350"/>
        <v>0</v>
      </c>
      <c r="Y362" s="264">
        <f t="shared" si="351"/>
        <v>0</v>
      </c>
      <c r="Z362" s="265"/>
      <c r="AA362" s="263">
        <f t="shared" si="352"/>
        <v>0</v>
      </c>
      <c r="AB362" s="264">
        <f t="shared" si="353"/>
        <v>0</v>
      </c>
      <c r="AC362" s="60"/>
      <c r="AD362" s="60" t="str">
        <f>IF(A362="","",(VLOOKUP(O362,Parametre!$E$2:$F$8,2)))</f>
        <v/>
      </c>
      <c r="AE362" s="60"/>
      <c r="AF362" s="266">
        <f t="shared" si="327"/>
        <v>0</v>
      </c>
      <c r="AG362" s="267">
        <f t="shared" si="328"/>
        <v>0</v>
      </c>
      <c r="AH362" s="267">
        <f t="shared" si="300"/>
        <v>0</v>
      </c>
      <c r="AI362" s="267">
        <f t="shared" si="329"/>
        <v>0</v>
      </c>
      <c r="AJ362" s="268">
        <f t="shared" si="330"/>
        <v>0</v>
      </c>
      <c r="AK362" s="60"/>
      <c r="AL362" s="266">
        <f t="shared" si="349"/>
        <v>0</v>
      </c>
      <c r="AM362" s="267">
        <f t="shared" si="331"/>
        <v>0</v>
      </c>
      <c r="AN362" s="267">
        <f t="shared" si="332"/>
        <v>0</v>
      </c>
      <c r="AO362" s="267">
        <f t="shared" si="333"/>
        <v>0</v>
      </c>
      <c r="AP362" s="268">
        <f t="shared" si="334"/>
        <v>0</v>
      </c>
      <c r="AQ362" s="60"/>
      <c r="AR362" s="266">
        <f t="shared" si="335"/>
        <v>0</v>
      </c>
      <c r="AS362" s="60"/>
      <c r="AT362" s="269">
        <f t="shared" si="301"/>
        <v>0</v>
      </c>
      <c r="AU362" s="269">
        <f t="shared" si="302"/>
        <v>0</v>
      </c>
      <c r="AV362" s="269">
        <f t="shared" si="303"/>
        <v>0</v>
      </c>
      <c r="AW362" s="270">
        <f t="shared" si="304"/>
        <v>0</v>
      </c>
      <c r="AX362" s="270">
        <f t="shared" si="305"/>
        <v>0</v>
      </c>
      <c r="AY362" s="270">
        <f t="shared" si="306"/>
        <v>0</v>
      </c>
      <c r="AZ362" s="269">
        <f t="shared" si="307"/>
        <v>0</v>
      </c>
      <c r="BA362" s="269">
        <f t="shared" si="308"/>
        <v>0</v>
      </c>
      <c r="BB362" s="269">
        <f t="shared" si="309"/>
        <v>0</v>
      </c>
      <c r="BC362" s="270">
        <f t="shared" si="310"/>
        <v>0</v>
      </c>
      <c r="BD362" s="270">
        <f t="shared" si="311"/>
        <v>0</v>
      </c>
      <c r="BE362" s="270">
        <f t="shared" si="312"/>
        <v>0</v>
      </c>
      <c r="BF362" s="269">
        <f t="shared" si="336"/>
        <v>0</v>
      </c>
      <c r="BG362" s="269">
        <f t="shared" si="337"/>
        <v>0</v>
      </c>
      <c r="BH362" s="269">
        <f t="shared" si="338"/>
        <v>0</v>
      </c>
      <c r="BI362" s="269">
        <f t="shared" si="339"/>
        <v>0</v>
      </c>
      <c r="BJ362" s="269">
        <f t="shared" si="340"/>
        <v>0</v>
      </c>
      <c r="BK362" s="60"/>
      <c r="BL362" s="269">
        <f t="shared" si="313"/>
        <v>0</v>
      </c>
      <c r="BM362" s="269">
        <f t="shared" si="314"/>
        <v>0</v>
      </c>
      <c r="BN362" s="269">
        <f t="shared" si="315"/>
        <v>0</v>
      </c>
      <c r="BO362" s="270">
        <f t="shared" si="316"/>
        <v>0</v>
      </c>
      <c r="BP362" s="270">
        <f t="shared" si="317"/>
        <v>0</v>
      </c>
      <c r="BQ362" s="270">
        <f t="shared" si="318"/>
        <v>0</v>
      </c>
      <c r="BR362" s="269">
        <f t="shared" si="319"/>
        <v>0</v>
      </c>
      <c r="BS362" s="269">
        <f t="shared" si="320"/>
        <v>0</v>
      </c>
      <c r="BT362" s="269">
        <f t="shared" si="321"/>
        <v>0</v>
      </c>
      <c r="BU362" s="270">
        <f t="shared" si="322"/>
        <v>0</v>
      </c>
      <c r="BV362" s="270">
        <f t="shared" si="323"/>
        <v>0</v>
      </c>
      <c r="BW362" s="270">
        <f t="shared" si="324"/>
        <v>0</v>
      </c>
      <c r="BX362" s="269">
        <f t="shared" si="341"/>
        <v>0</v>
      </c>
      <c r="BY362" s="269">
        <f t="shared" si="342"/>
        <v>0</v>
      </c>
      <c r="BZ362" s="269">
        <f t="shared" si="343"/>
        <v>0</v>
      </c>
      <c r="CA362" s="269">
        <f t="shared" si="344"/>
        <v>0</v>
      </c>
      <c r="CB362" s="269">
        <f t="shared" si="345"/>
        <v>0</v>
      </c>
      <c r="CC362" s="60"/>
      <c r="CD362" s="271">
        <f t="shared" si="346"/>
        <v>0</v>
      </c>
      <c r="CE362" s="272">
        <f t="shared" si="347"/>
        <v>0</v>
      </c>
      <c r="CF362" s="273">
        <f t="shared" si="348"/>
        <v>0</v>
      </c>
    </row>
    <row r="363" spans="1:84" s="153" customFormat="1" x14ac:dyDescent="0.2">
      <c r="A363" s="249"/>
      <c r="B363" s="183"/>
      <c r="C363" s="182"/>
      <c r="D363" s="184"/>
      <c r="E363" s="257" t="str">
        <f>IF(D363="","",(VLOOKUP(O363,Parametre!$A$15:$B$21,2)))</f>
        <v/>
      </c>
      <c r="F363" s="197"/>
      <c r="G363" s="198"/>
      <c r="H363" s="199"/>
      <c r="I363" s="199"/>
      <c r="J363" s="198"/>
      <c r="K363" s="200"/>
      <c r="L363" s="251"/>
      <c r="M363" s="157"/>
      <c r="N363" s="60"/>
      <c r="O363" s="258" t="str">
        <f t="shared" si="296"/>
        <v/>
      </c>
      <c r="P363" s="259">
        <f t="shared" si="325"/>
        <v>0</v>
      </c>
      <c r="Q363" s="259">
        <f t="shared" si="326"/>
        <v>0</v>
      </c>
      <c r="R363" s="60"/>
      <c r="S363" s="260">
        <f t="shared" si="297"/>
        <v>0</v>
      </c>
      <c r="T363" s="261"/>
      <c r="U363" s="262">
        <f t="shared" si="298"/>
        <v>0</v>
      </c>
      <c r="V363" s="262">
        <f t="shared" si="299"/>
        <v>0</v>
      </c>
      <c r="W363" s="60"/>
      <c r="X363" s="263">
        <f t="shared" si="350"/>
        <v>0</v>
      </c>
      <c r="Y363" s="264">
        <f t="shared" si="351"/>
        <v>0</v>
      </c>
      <c r="Z363" s="265"/>
      <c r="AA363" s="263">
        <f t="shared" si="352"/>
        <v>0</v>
      </c>
      <c r="AB363" s="264">
        <f t="shared" si="353"/>
        <v>0</v>
      </c>
      <c r="AC363" s="60"/>
      <c r="AD363" s="60" t="str">
        <f>IF(A363="","",(VLOOKUP(O363,Parametre!$E$2:$F$8,2)))</f>
        <v/>
      </c>
      <c r="AE363" s="60"/>
      <c r="AF363" s="266">
        <f t="shared" si="327"/>
        <v>0</v>
      </c>
      <c r="AG363" s="267">
        <f t="shared" si="328"/>
        <v>0</v>
      </c>
      <c r="AH363" s="267">
        <f t="shared" si="300"/>
        <v>0</v>
      </c>
      <c r="AI363" s="267">
        <f t="shared" si="329"/>
        <v>0</v>
      </c>
      <c r="AJ363" s="268">
        <f t="shared" si="330"/>
        <v>0</v>
      </c>
      <c r="AK363" s="60"/>
      <c r="AL363" s="266">
        <f t="shared" si="349"/>
        <v>0</v>
      </c>
      <c r="AM363" s="267">
        <f t="shared" si="331"/>
        <v>0</v>
      </c>
      <c r="AN363" s="267">
        <f t="shared" si="332"/>
        <v>0</v>
      </c>
      <c r="AO363" s="267">
        <f t="shared" si="333"/>
        <v>0</v>
      </c>
      <c r="AP363" s="268">
        <f t="shared" si="334"/>
        <v>0</v>
      </c>
      <c r="AQ363" s="60"/>
      <c r="AR363" s="266">
        <f t="shared" si="335"/>
        <v>0</v>
      </c>
      <c r="AS363" s="60"/>
      <c r="AT363" s="269">
        <f t="shared" si="301"/>
        <v>0</v>
      </c>
      <c r="AU363" s="269">
        <f t="shared" si="302"/>
        <v>0</v>
      </c>
      <c r="AV363" s="269">
        <f t="shared" si="303"/>
        <v>0</v>
      </c>
      <c r="AW363" s="270">
        <f t="shared" si="304"/>
        <v>0</v>
      </c>
      <c r="AX363" s="270">
        <f t="shared" si="305"/>
        <v>0</v>
      </c>
      <c r="AY363" s="270">
        <f t="shared" si="306"/>
        <v>0</v>
      </c>
      <c r="AZ363" s="269">
        <f t="shared" si="307"/>
        <v>0</v>
      </c>
      <c r="BA363" s="269">
        <f t="shared" si="308"/>
        <v>0</v>
      </c>
      <c r="BB363" s="269">
        <f t="shared" si="309"/>
        <v>0</v>
      </c>
      <c r="BC363" s="270">
        <f t="shared" si="310"/>
        <v>0</v>
      </c>
      <c r="BD363" s="270">
        <f t="shared" si="311"/>
        <v>0</v>
      </c>
      <c r="BE363" s="270">
        <f t="shared" si="312"/>
        <v>0</v>
      </c>
      <c r="BF363" s="269">
        <f t="shared" si="336"/>
        <v>0</v>
      </c>
      <c r="BG363" s="269">
        <f t="shared" si="337"/>
        <v>0</v>
      </c>
      <c r="BH363" s="269">
        <f t="shared" si="338"/>
        <v>0</v>
      </c>
      <c r="BI363" s="269">
        <f t="shared" si="339"/>
        <v>0</v>
      </c>
      <c r="BJ363" s="269">
        <f t="shared" si="340"/>
        <v>0</v>
      </c>
      <c r="BK363" s="60"/>
      <c r="BL363" s="269">
        <f t="shared" si="313"/>
        <v>0</v>
      </c>
      <c r="BM363" s="269">
        <f t="shared" si="314"/>
        <v>0</v>
      </c>
      <c r="BN363" s="269">
        <f t="shared" si="315"/>
        <v>0</v>
      </c>
      <c r="BO363" s="270">
        <f t="shared" si="316"/>
        <v>0</v>
      </c>
      <c r="BP363" s="270">
        <f t="shared" si="317"/>
        <v>0</v>
      </c>
      <c r="BQ363" s="270">
        <f t="shared" si="318"/>
        <v>0</v>
      </c>
      <c r="BR363" s="269">
        <f t="shared" si="319"/>
        <v>0</v>
      </c>
      <c r="BS363" s="269">
        <f t="shared" si="320"/>
        <v>0</v>
      </c>
      <c r="BT363" s="269">
        <f t="shared" si="321"/>
        <v>0</v>
      </c>
      <c r="BU363" s="270">
        <f t="shared" si="322"/>
        <v>0</v>
      </c>
      <c r="BV363" s="270">
        <f t="shared" si="323"/>
        <v>0</v>
      </c>
      <c r="BW363" s="270">
        <f t="shared" si="324"/>
        <v>0</v>
      </c>
      <c r="BX363" s="269">
        <f t="shared" si="341"/>
        <v>0</v>
      </c>
      <c r="BY363" s="269">
        <f t="shared" si="342"/>
        <v>0</v>
      </c>
      <c r="BZ363" s="269">
        <f t="shared" si="343"/>
        <v>0</v>
      </c>
      <c r="CA363" s="269">
        <f t="shared" si="344"/>
        <v>0</v>
      </c>
      <c r="CB363" s="269">
        <f t="shared" si="345"/>
        <v>0</v>
      </c>
      <c r="CC363" s="60"/>
      <c r="CD363" s="271">
        <f t="shared" si="346"/>
        <v>0</v>
      </c>
      <c r="CE363" s="272">
        <f t="shared" si="347"/>
        <v>0</v>
      </c>
      <c r="CF363" s="273">
        <f t="shared" si="348"/>
        <v>0</v>
      </c>
    </row>
    <row r="364" spans="1:84" s="153" customFormat="1" x14ac:dyDescent="0.2">
      <c r="A364" s="249"/>
      <c r="B364" s="183"/>
      <c r="C364" s="182"/>
      <c r="D364" s="184"/>
      <c r="E364" s="257" t="str">
        <f>IF(D364="","",(VLOOKUP(O364,Parametre!$A$15:$B$21,2)))</f>
        <v/>
      </c>
      <c r="F364" s="197"/>
      <c r="G364" s="198"/>
      <c r="H364" s="199"/>
      <c r="I364" s="199"/>
      <c r="J364" s="198"/>
      <c r="K364" s="200"/>
      <c r="L364" s="251"/>
      <c r="M364" s="157"/>
      <c r="N364" s="60"/>
      <c r="O364" s="258" t="str">
        <f t="shared" si="296"/>
        <v/>
      </c>
      <c r="P364" s="259">
        <f t="shared" si="325"/>
        <v>0</v>
      </c>
      <c r="Q364" s="259">
        <f t="shared" si="326"/>
        <v>0</v>
      </c>
      <c r="R364" s="60"/>
      <c r="S364" s="260">
        <f t="shared" si="297"/>
        <v>0</v>
      </c>
      <c r="T364" s="261"/>
      <c r="U364" s="262">
        <f t="shared" si="298"/>
        <v>0</v>
      </c>
      <c r="V364" s="262">
        <f t="shared" si="299"/>
        <v>0</v>
      </c>
      <c r="W364" s="60"/>
      <c r="X364" s="263">
        <f t="shared" si="350"/>
        <v>0</v>
      </c>
      <c r="Y364" s="264">
        <f t="shared" si="351"/>
        <v>0</v>
      </c>
      <c r="Z364" s="265"/>
      <c r="AA364" s="263">
        <f t="shared" si="352"/>
        <v>0</v>
      </c>
      <c r="AB364" s="264">
        <f t="shared" si="353"/>
        <v>0</v>
      </c>
      <c r="AC364" s="60"/>
      <c r="AD364" s="60" t="str">
        <f>IF(A364="","",(VLOOKUP(O364,Parametre!$E$2:$F$8,2)))</f>
        <v/>
      </c>
      <c r="AE364" s="60"/>
      <c r="AF364" s="266">
        <f t="shared" si="327"/>
        <v>0</v>
      </c>
      <c r="AG364" s="267">
        <f t="shared" si="328"/>
        <v>0</v>
      </c>
      <c r="AH364" s="267">
        <f t="shared" si="300"/>
        <v>0</v>
      </c>
      <c r="AI364" s="267">
        <f t="shared" si="329"/>
        <v>0</v>
      </c>
      <c r="AJ364" s="268">
        <f t="shared" si="330"/>
        <v>0</v>
      </c>
      <c r="AK364" s="60"/>
      <c r="AL364" s="266">
        <f t="shared" si="349"/>
        <v>0</v>
      </c>
      <c r="AM364" s="267">
        <f t="shared" si="331"/>
        <v>0</v>
      </c>
      <c r="AN364" s="267">
        <f t="shared" si="332"/>
        <v>0</v>
      </c>
      <c r="AO364" s="267">
        <f t="shared" si="333"/>
        <v>0</v>
      </c>
      <c r="AP364" s="268">
        <f t="shared" si="334"/>
        <v>0</v>
      </c>
      <c r="AQ364" s="60"/>
      <c r="AR364" s="266">
        <f t="shared" si="335"/>
        <v>0</v>
      </c>
      <c r="AS364" s="60"/>
      <c r="AT364" s="269">
        <f t="shared" si="301"/>
        <v>0</v>
      </c>
      <c r="AU364" s="269">
        <f t="shared" si="302"/>
        <v>0</v>
      </c>
      <c r="AV364" s="269">
        <f t="shared" si="303"/>
        <v>0</v>
      </c>
      <c r="AW364" s="270">
        <f t="shared" si="304"/>
        <v>0</v>
      </c>
      <c r="AX364" s="270">
        <f t="shared" si="305"/>
        <v>0</v>
      </c>
      <c r="AY364" s="270">
        <f t="shared" si="306"/>
        <v>0</v>
      </c>
      <c r="AZ364" s="269">
        <f t="shared" si="307"/>
        <v>0</v>
      </c>
      <c r="BA364" s="269">
        <f t="shared" si="308"/>
        <v>0</v>
      </c>
      <c r="BB364" s="269">
        <f t="shared" si="309"/>
        <v>0</v>
      </c>
      <c r="BC364" s="270">
        <f t="shared" si="310"/>
        <v>0</v>
      </c>
      <c r="BD364" s="270">
        <f t="shared" si="311"/>
        <v>0</v>
      </c>
      <c r="BE364" s="270">
        <f t="shared" si="312"/>
        <v>0</v>
      </c>
      <c r="BF364" s="269">
        <f t="shared" si="336"/>
        <v>0</v>
      </c>
      <c r="BG364" s="269">
        <f t="shared" si="337"/>
        <v>0</v>
      </c>
      <c r="BH364" s="269">
        <f t="shared" si="338"/>
        <v>0</v>
      </c>
      <c r="BI364" s="269">
        <f t="shared" si="339"/>
        <v>0</v>
      </c>
      <c r="BJ364" s="269">
        <f t="shared" si="340"/>
        <v>0</v>
      </c>
      <c r="BK364" s="60"/>
      <c r="BL364" s="269">
        <f t="shared" si="313"/>
        <v>0</v>
      </c>
      <c r="BM364" s="269">
        <f t="shared" si="314"/>
        <v>0</v>
      </c>
      <c r="BN364" s="269">
        <f t="shared" si="315"/>
        <v>0</v>
      </c>
      <c r="BO364" s="270">
        <f t="shared" si="316"/>
        <v>0</v>
      </c>
      <c r="BP364" s="270">
        <f t="shared" si="317"/>
        <v>0</v>
      </c>
      <c r="BQ364" s="270">
        <f t="shared" si="318"/>
        <v>0</v>
      </c>
      <c r="BR364" s="269">
        <f t="shared" si="319"/>
        <v>0</v>
      </c>
      <c r="BS364" s="269">
        <f t="shared" si="320"/>
        <v>0</v>
      </c>
      <c r="BT364" s="269">
        <f t="shared" si="321"/>
        <v>0</v>
      </c>
      <c r="BU364" s="270">
        <f t="shared" si="322"/>
        <v>0</v>
      </c>
      <c r="BV364" s="270">
        <f t="shared" si="323"/>
        <v>0</v>
      </c>
      <c r="BW364" s="270">
        <f t="shared" si="324"/>
        <v>0</v>
      </c>
      <c r="BX364" s="269">
        <f t="shared" si="341"/>
        <v>0</v>
      </c>
      <c r="BY364" s="269">
        <f t="shared" si="342"/>
        <v>0</v>
      </c>
      <c r="BZ364" s="269">
        <f t="shared" si="343"/>
        <v>0</v>
      </c>
      <c r="CA364" s="269">
        <f t="shared" si="344"/>
        <v>0</v>
      </c>
      <c r="CB364" s="269">
        <f t="shared" si="345"/>
        <v>0</v>
      </c>
      <c r="CC364" s="60"/>
      <c r="CD364" s="271">
        <f t="shared" si="346"/>
        <v>0</v>
      </c>
      <c r="CE364" s="272">
        <f t="shared" si="347"/>
        <v>0</v>
      </c>
      <c r="CF364" s="273">
        <f t="shared" si="348"/>
        <v>0</v>
      </c>
    </row>
    <row r="365" spans="1:84" s="153" customFormat="1" x14ac:dyDescent="0.2">
      <c r="A365" s="249"/>
      <c r="B365" s="183"/>
      <c r="C365" s="182"/>
      <c r="D365" s="184"/>
      <c r="E365" s="257" t="str">
        <f>IF(D365="","",(VLOOKUP(O365,Parametre!$A$15:$B$21,2)))</f>
        <v/>
      </c>
      <c r="F365" s="197"/>
      <c r="G365" s="198"/>
      <c r="H365" s="199"/>
      <c r="I365" s="199"/>
      <c r="J365" s="198"/>
      <c r="K365" s="200"/>
      <c r="L365" s="251"/>
      <c r="M365" s="157"/>
      <c r="N365" s="60"/>
      <c r="O365" s="258" t="str">
        <f t="shared" si="296"/>
        <v/>
      </c>
      <c r="P365" s="259">
        <f t="shared" si="325"/>
        <v>0</v>
      </c>
      <c r="Q365" s="259">
        <f t="shared" si="326"/>
        <v>0</v>
      </c>
      <c r="R365" s="60"/>
      <c r="S365" s="260">
        <f t="shared" si="297"/>
        <v>0</v>
      </c>
      <c r="T365" s="261"/>
      <c r="U365" s="262">
        <f t="shared" si="298"/>
        <v>0</v>
      </c>
      <c r="V365" s="262">
        <f t="shared" si="299"/>
        <v>0</v>
      </c>
      <c r="W365" s="60"/>
      <c r="X365" s="263">
        <f t="shared" si="350"/>
        <v>0</v>
      </c>
      <c r="Y365" s="264">
        <f t="shared" si="351"/>
        <v>0</v>
      </c>
      <c r="Z365" s="265"/>
      <c r="AA365" s="263">
        <f t="shared" si="352"/>
        <v>0</v>
      </c>
      <c r="AB365" s="264">
        <f t="shared" si="353"/>
        <v>0</v>
      </c>
      <c r="AC365" s="60"/>
      <c r="AD365" s="60" t="str">
        <f>IF(A365="","",(VLOOKUP(O365,Parametre!$E$2:$F$8,2)))</f>
        <v/>
      </c>
      <c r="AE365" s="60"/>
      <c r="AF365" s="266">
        <f t="shared" si="327"/>
        <v>0</v>
      </c>
      <c r="AG365" s="267">
        <f t="shared" si="328"/>
        <v>0</v>
      </c>
      <c r="AH365" s="267">
        <f t="shared" si="300"/>
        <v>0</v>
      </c>
      <c r="AI365" s="267">
        <f t="shared" si="329"/>
        <v>0</v>
      </c>
      <c r="AJ365" s="268">
        <f t="shared" si="330"/>
        <v>0</v>
      </c>
      <c r="AK365" s="60"/>
      <c r="AL365" s="266">
        <f t="shared" si="349"/>
        <v>0</v>
      </c>
      <c r="AM365" s="267">
        <f t="shared" si="331"/>
        <v>0</v>
      </c>
      <c r="AN365" s="267">
        <f t="shared" si="332"/>
        <v>0</v>
      </c>
      <c r="AO365" s="267">
        <f t="shared" si="333"/>
        <v>0</v>
      </c>
      <c r="AP365" s="268">
        <f t="shared" si="334"/>
        <v>0</v>
      </c>
      <c r="AQ365" s="60"/>
      <c r="AR365" s="266">
        <f t="shared" si="335"/>
        <v>0</v>
      </c>
      <c r="AS365" s="60"/>
      <c r="AT365" s="269">
        <f t="shared" si="301"/>
        <v>0</v>
      </c>
      <c r="AU365" s="269">
        <f t="shared" si="302"/>
        <v>0</v>
      </c>
      <c r="AV365" s="269">
        <f t="shared" si="303"/>
        <v>0</v>
      </c>
      <c r="AW365" s="270">
        <f t="shared" si="304"/>
        <v>0</v>
      </c>
      <c r="AX365" s="270">
        <f t="shared" si="305"/>
        <v>0</v>
      </c>
      <c r="AY365" s="270">
        <f t="shared" si="306"/>
        <v>0</v>
      </c>
      <c r="AZ365" s="269">
        <f t="shared" si="307"/>
        <v>0</v>
      </c>
      <c r="BA365" s="269">
        <f t="shared" si="308"/>
        <v>0</v>
      </c>
      <c r="BB365" s="269">
        <f t="shared" si="309"/>
        <v>0</v>
      </c>
      <c r="BC365" s="270">
        <f t="shared" si="310"/>
        <v>0</v>
      </c>
      <c r="BD365" s="270">
        <f t="shared" si="311"/>
        <v>0</v>
      </c>
      <c r="BE365" s="270">
        <f t="shared" si="312"/>
        <v>0</v>
      </c>
      <c r="BF365" s="269">
        <f t="shared" si="336"/>
        <v>0</v>
      </c>
      <c r="BG365" s="269">
        <f t="shared" si="337"/>
        <v>0</v>
      </c>
      <c r="BH365" s="269">
        <f t="shared" si="338"/>
        <v>0</v>
      </c>
      <c r="BI365" s="269">
        <f t="shared" si="339"/>
        <v>0</v>
      </c>
      <c r="BJ365" s="269">
        <f t="shared" si="340"/>
        <v>0</v>
      </c>
      <c r="BK365" s="60"/>
      <c r="BL365" s="269">
        <f t="shared" si="313"/>
        <v>0</v>
      </c>
      <c r="BM365" s="269">
        <f t="shared" si="314"/>
        <v>0</v>
      </c>
      <c r="BN365" s="269">
        <f t="shared" si="315"/>
        <v>0</v>
      </c>
      <c r="BO365" s="270">
        <f t="shared" si="316"/>
        <v>0</v>
      </c>
      <c r="BP365" s="270">
        <f t="shared" si="317"/>
        <v>0</v>
      </c>
      <c r="BQ365" s="270">
        <f t="shared" si="318"/>
        <v>0</v>
      </c>
      <c r="BR365" s="269">
        <f t="shared" si="319"/>
        <v>0</v>
      </c>
      <c r="BS365" s="269">
        <f t="shared" si="320"/>
        <v>0</v>
      </c>
      <c r="BT365" s="269">
        <f t="shared" si="321"/>
        <v>0</v>
      </c>
      <c r="BU365" s="270">
        <f t="shared" si="322"/>
        <v>0</v>
      </c>
      <c r="BV365" s="270">
        <f t="shared" si="323"/>
        <v>0</v>
      </c>
      <c r="BW365" s="270">
        <f t="shared" si="324"/>
        <v>0</v>
      </c>
      <c r="BX365" s="269">
        <f t="shared" si="341"/>
        <v>0</v>
      </c>
      <c r="BY365" s="269">
        <f t="shared" si="342"/>
        <v>0</v>
      </c>
      <c r="BZ365" s="269">
        <f t="shared" si="343"/>
        <v>0</v>
      </c>
      <c r="CA365" s="269">
        <f t="shared" si="344"/>
        <v>0</v>
      </c>
      <c r="CB365" s="269">
        <f t="shared" si="345"/>
        <v>0</v>
      </c>
      <c r="CC365" s="60"/>
      <c r="CD365" s="271">
        <f t="shared" si="346"/>
        <v>0</v>
      </c>
      <c r="CE365" s="272">
        <f t="shared" si="347"/>
        <v>0</v>
      </c>
      <c r="CF365" s="273">
        <f t="shared" si="348"/>
        <v>0</v>
      </c>
    </row>
    <row r="366" spans="1:84" s="153" customFormat="1" x14ac:dyDescent="0.2">
      <c r="A366" s="249"/>
      <c r="B366" s="183"/>
      <c r="C366" s="182"/>
      <c r="D366" s="184"/>
      <c r="E366" s="257" t="str">
        <f>IF(D366="","",(VLOOKUP(O366,Parametre!$A$15:$B$21,2)))</f>
        <v/>
      </c>
      <c r="F366" s="197"/>
      <c r="G366" s="198"/>
      <c r="H366" s="199"/>
      <c r="I366" s="199"/>
      <c r="J366" s="198"/>
      <c r="K366" s="200"/>
      <c r="L366" s="251"/>
      <c r="M366" s="157"/>
      <c r="N366" s="60"/>
      <c r="O366" s="258" t="str">
        <f t="shared" si="296"/>
        <v/>
      </c>
      <c r="P366" s="259">
        <f t="shared" si="325"/>
        <v>0</v>
      </c>
      <c r="Q366" s="259">
        <f t="shared" si="326"/>
        <v>0</v>
      </c>
      <c r="R366" s="60"/>
      <c r="S366" s="260">
        <f t="shared" si="297"/>
        <v>0</v>
      </c>
      <c r="T366" s="261"/>
      <c r="U366" s="262">
        <f t="shared" si="298"/>
        <v>0</v>
      </c>
      <c r="V366" s="262">
        <f t="shared" si="299"/>
        <v>0</v>
      </c>
      <c r="W366" s="60"/>
      <c r="X366" s="263">
        <f t="shared" si="350"/>
        <v>0</v>
      </c>
      <c r="Y366" s="264">
        <f t="shared" si="351"/>
        <v>0</v>
      </c>
      <c r="Z366" s="265"/>
      <c r="AA366" s="263">
        <f t="shared" si="352"/>
        <v>0</v>
      </c>
      <c r="AB366" s="264">
        <f t="shared" si="353"/>
        <v>0</v>
      </c>
      <c r="AC366" s="60"/>
      <c r="AD366" s="60" t="str">
        <f>IF(A366="","",(VLOOKUP(O366,Parametre!$E$2:$F$8,2)))</f>
        <v/>
      </c>
      <c r="AE366" s="60"/>
      <c r="AF366" s="266">
        <f t="shared" si="327"/>
        <v>0</v>
      </c>
      <c r="AG366" s="267">
        <f t="shared" si="328"/>
        <v>0</v>
      </c>
      <c r="AH366" s="267">
        <f t="shared" si="300"/>
        <v>0</v>
      </c>
      <c r="AI366" s="267">
        <f t="shared" si="329"/>
        <v>0</v>
      </c>
      <c r="AJ366" s="268">
        <f t="shared" si="330"/>
        <v>0</v>
      </c>
      <c r="AK366" s="60"/>
      <c r="AL366" s="266">
        <f t="shared" si="349"/>
        <v>0</v>
      </c>
      <c r="AM366" s="267">
        <f t="shared" si="331"/>
        <v>0</v>
      </c>
      <c r="AN366" s="267">
        <f t="shared" si="332"/>
        <v>0</v>
      </c>
      <c r="AO366" s="267">
        <f t="shared" si="333"/>
        <v>0</v>
      </c>
      <c r="AP366" s="268">
        <f t="shared" si="334"/>
        <v>0</v>
      </c>
      <c r="AQ366" s="60"/>
      <c r="AR366" s="266">
        <f t="shared" si="335"/>
        <v>0</v>
      </c>
      <c r="AS366" s="60"/>
      <c r="AT366" s="269">
        <f t="shared" si="301"/>
        <v>0</v>
      </c>
      <c r="AU366" s="269">
        <f t="shared" si="302"/>
        <v>0</v>
      </c>
      <c r="AV366" s="269">
        <f t="shared" si="303"/>
        <v>0</v>
      </c>
      <c r="AW366" s="270">
        <f t="shared" si="304"/>
        <v>0</v>
      </c>
      <c r="AX366" s="270">
        <f t="shared" si="305"/>
        <v>0</v>
      </c>
      <c r="AY366" s="270">
        <f t="shared" si="306"/>
        <v>0</v>
      </c>
      <c r="AZ366" s="269">
        <f t="shared" si="307"/>
        <v>0</v>
      </c>
      <c r="BA366" s="269">
        <f t="shared" si="308"/>
        <v>0</v>
      </c>
      <c r="BB366" s="269">
        <f t="shared" si="309"/>
        <v>0</v>
      </c>
      <c r="BC366" s="270">
        <f t="shared" si="310"/>
        <v>0</v>
      </c>
      <c r="BD366" s="270">
        <f t="shared" si="311"/>
        <v>0</v>
      </c>
      <c r="BE366" s="270">
        <f t="shared" si="312"/>
        <v>0</v>
      </c>
      <c r="BF366" s="269">
        <f t="shared" si="336"/>
        <v>0</v>
      </c>
      <c r="BG366" s="269">
        <f t="shared" si="337"/>
        <v>0</v>
      </c>
      <c r="BH366" s="269">
        <f t="shared" si="338"/>
        <v>0</v>
      </c>
      <c r="BI366" s="269">
        <f t="shared" si="339"/>
        <v>0</v>
      </c>
      <c r="BJ366" s="269">
        <f t="shared" si="340"/>
        <v>0</v>
      </c>
      <c r="BK366" s="60"/>
      <c r="BL366" s="269">
        <f t="shared" si="313"/>
        <v>0</v>
      </c>
      <c r="BM366" s="269">
        <f t="shared" si="314"/>
        <v>0</v>
      </c>
      <c r="BN366" s="269">
        <f t="shared" si="315"/>
        <v>0</v>
      </c>
      <c r="BO366" s="270">
        <f t="shared" si="316"/>
        <v>0</v>
      </c>
      <c r="BP366" s="270">
        <f t="shared" si="317"/>
        <v>0</v>
      </c>
      <c r="BQ366" s="270">
        <f t="shared" si="318"/>
        <v>0</v>
      </c>
      <c r="BR366" s="269">
        <f t="shared" si="319"/>
        <v>0</v>
      </c>
      <c r="BS366" s="269">
        <f t="shared" si="320"/>
        <v>0</v>
      </c>
      <c r="BT366" s="269">
        <f t="shared" si="321"/>
        <v>0</v>
      </c>
      <c r="BU366" s="270">
        <f t="shared" si="322"/>
        <v>0</v>
      </c>
      <c r="BV366" s="270">
        <f t="shared" si="323"/>
        <v>0</v>
      </c>
      <c r="BW366" s="270">
        <f t="shared" si="324"/>
        <v>0</v>
      </c>
      <c r="BX366" s="269">
        <f t="shared" si="341"/>
        <v>0</v>
      </c>
      <c r="BY366" s="269">
        <f t="shared" si="342"/>
        <v>0</v>
      </c>
      <c r="BZ366" s="269">
        <f t="shared" si="343"/>
        <v>0</v>
      </c>
      <c r="CA366" s="269">
        <f t="shared" si="344"/>
        <v>0</v>
      </c>
      <c r="CB366" s="269">
        <f t="shared" si="345"/>
        <v>0</v>
      </c>
      <c r="CC366" s="60"/>
      <c r="CD366" s="271">
        <f t="shared" si="346"/>
        <v>0</v>
      </c>
      <c r="CE366" s="272">
        <f t="shared" si="347"/>
        <v>0</v>
      </c>
      <c r="CF366" s="273">
        <f t="shared" si="348"/>
        <v>0</v>
      </c>
    </row>
    <row r="367" spans="1:84" s="153" customFormat="1" x14ac:dyDescent="0.2">
      <c r="A367" s="249"/>
      <c r="B367" s="183"/>
      <c r="C367" s="182"/>
      <c r="D367" s="184"/>
      <c r="E367" s="257" t="str">
        <f>IF(D367="","",(VLOOKUP(O367,Parametre!$A$15:$B$21,2)))</f>
        <v/>
      </c>
      <c r="F367" s="197"/>
      <c r="G367" s="198"/>
      <c r="H367" s="199"/>
      <c r="I367" s="199"/>
      <c r="J367" s="198"/>
      <c r="K367" s="200"/>
      <c r="L367" s="251"/>
      <c r="M367" s="157"/>
      <c r="N367" s="60"/>
      <c r="O367" s="258" t="str">
        <f t="shared" si="296"/>
        <v/>
      </c>
      <c r="P367" s="259">
        <f t="shared" si="325"/>
        <v>0</v>
      </c>
      <c r="Q367" s="259">
        <f t="shared" si="326"/>
        <v>0</v>
      </c>
      <c r="R367" s="60"/>
      <c r="S367" s="260">
        <f t="shared" si="297"/>
        <v>0</v>
      </c>
      <c r="T367" s="261"/>
      <c r="U367" s="262">
        <f t="shared" si="298"/>
        <v>0</v>
      </c>
      <c r="V367" s="262">
        <f t="shared" si="299"/>
        <v>0</v>
      </c>
      <c r="W367" s="60"/>
      <c r="X367" s="263">
        <f t="shared" si="350"/>
        <v>0</v>
      </c>
      <c r="Y367" s="264">
        <f t="shared" si="351"/>
        <v>0</v>
      </c>
      <c r="Z367" s="265"/>
      <c r="AA367" s="263">
        <f t="shared" si="352"/>
        <v>0</v>
      </c>
      <c r="AB367" s="264">
        <f t="shared" si="353"/>
        <v>0</v>
      </c>
      <c r="AC367" s="60"/>
      <c r="AD367" s="60" t="str">
        <f>IF(A367="","",(VLOOKUP(O367,Parametre!$E$2:$F$8,2)))</f>
        <v/>
      </c>
      <c r="AE367" s="60"/>
      <c r="AF367" s="266">
        <f t="shared" si="327"/>
        <v>0</v>
      </c>
      <c r="AG367" s="267">
        <f t="shared" si="328"/>
        <v>0</v>
      </c>
      <c r="AH367" s="267">
        <f t="shared" si="300"/>
        <v>0</v>
      </c>
      <c r="AI367" s="267">
        <f t="shared" si="329"/>
        <v>0</v>
      </c>
      <c r="AJ367" s="268">
        <f t="shared" si="330"/>
        <v>0</v>
      </c>
      <c r="AK367" s="60"/>
      <c r="AL367" s="266">
        <f t="shared" si="349"/>
        <v>0</v>
      </c>
      <c r="AM367" s="267">
        <f t="shared" si="331"/>
        <v>0</v>
      </c>
      <c r="AN367" s="267">
        <f t="shared" si="332"/>
        <v>0</v>
      </c>
      <c r="AO367" s="267">
        <f t="shared" si="333"/>
        <v>0</v>
      </c>
      <c r="AP367" s="268">
        <f t="shared" si="334"/>
        <v>0</v>
      </c>
      <c r="AQ367" s="60"/>
      <c r="AR367" s="266">
        <f t="shared" si="335"/>
        <v>0</v>
      </c>
      <c r="AS367" s="60"/>
      <c r="AT367" s="269">
        <f t="shared" si="301"/>
        <v>0</v>
      </c>
      <c r="AU367" s="269">
        <f t="shared" si="302"/>
        <v>0</v>
      </c>
      <c r="AV367" s="269">
        <f t="shared" si="303"/>
        <v>0</v>
      </c>
      <c r="AW367" s="270">
        <f t="shared" si="304"/>
        <v>0</v>
      </c>
      <c r="AX367" s="270">
        <f t="shared" si="305"/>
        <v>0</v>
      </c>
      <c r="AY367" s="270">
        <f t="shared" si="306"/>
        <v>0</v>
      </c>
      <c r="AZ367" s="269">
        <f t="shared" si="307"/>
        <v>0</v>
      </c>
      <c r="BA367" s="269">
        <f t="shared" si="308"/>
        <v>0</v>
      </c>
      <c r="BB367" s="269">
        <f t="shared" si="309"/>
        <v>0</v>
      </c>
      <c r="BC367" s="270">
        <f t="shared" si="310"/>
        <v>0</v>
      </c>
      <c r="BD367" s="270">
        <f t="shared" si="311"/>
        <v>0</v>
      </c>
      <c r="BE367" s="270">
        <f t="shared" si="312"/>
        <v>0</v>
      </c>
      <c r="BF367" s="269">
        <f t="shared" si="336"/>
        <v>0</v>
      </c>
      <c r="BG367" s="269">
        <f t="shared" si="337"/>
        <v>0</v>
      </c>
      <c r="BH367" s="269">
        <f t="shared" si="338"/>
        <v>0</v>
      </c>
      <c r="BI367" s="269">
        <f t="shared" si="339"/>
        <v>0</v>
      </c>
      <c r="BJ367" s="269">
        <f t="shared" si="340"/>
        <v>0</v>
      </c>
      <c r="BK367" s="60"/>
      <c r="BL367" s="269">
        <f t="shared" si="313"/>
        <v>0</v>
      </c>
      <c r="BM367" s="269">
        <f t="shared" si="314"/>
        <v>0</v>
      </c>
      <c r="BN367" s="269">
        <f t="shared" si="315"/>
        <v>0</v>
      </c>
      <c r="BO367" s="270">
        <f t="shared" si="316"/>
        <v>0</v>
      </c>
      <c r="BP367" s="270">
        <f t="shared" si="317"/>
        <v>0</v>
      </c>
      <c r="BQ367" s="270">
        <f t="shared" si="318"/>
        <v>0</v>
      </c>
      <c r="BR367" s="269">
        <f t="shared" si="319"/>
        <v>0</v>
      </c>
      <c r="BS367" s="269">
        <f t="shared" si="320"/>
        <v>0</v>
      </c>
      <c r="BT367" s="269">
        <f t="shared" si="321"/>
        <v>0</v>
      </c>
      <c r="BU367" s="270">
        <f t="shared" si="322"/>
        <v>0</v>
      </c>
      <c r="BV367" s="270">
        <f t="shared" si="323"/>
        <v>0</v>
      </c>
      <c r="BW367" s="270">
        <f t="shared" si="324"/>
        <v>0</v>
      </c>
      <c r="BX367" s="269">
        <f t="shared" si="341"/>
        <v>0</v>
      </c>
      <c r="BY367" s="269">
        <f t="shared" si="342"/>
        <v>0</v>
      </c>
      <c r="BZ367" s="269">
        <f t="shared" si="343"/>
        <v>0</v>
      </c>
      <c r="CA367" s="269">
        <f t="shared" si="344"/>
        <v>0</v>
      </c>
      <c r="CB367" s="269">
        <f t="shared" si="345"/>
        <v>0</v>
      </c>
      <c r="CC367" s="60"/>
      <c r="CD367" s="271">
        <f t="shared" si="346"/>
        <v>0</v>
      </c>
      <c r="CE367" s="272">
        <f t="shared" si="347"/>
        <v>0</v>
      </c>
      <c r="CF367" s="273">
        <f t="shared" si="348"/>
        <v>0</v>
      </c>
    </row>
    <row r="368" spans="1:84" s="153" customFormat="1" x14ac:dyDescent="0.2">
      <c r="A368" s="249"/>
      <c r="B368" s="183"/>
      <c r="C368" s="182"/>
      <c r="D368" s="184"/>
      <c r="E368" s="257" t="str">
        <f>IF(D368="","",(VLOOKUP(O368,Parametre!$A$15:$B$21,2)))</f>
        <v/>
      </c>
      <c r="F368" s="197"/>
      <c r="G368" s="198"/>
      <c r="H368" s="199"/>
      <c r="I368" s="199"/>
      <c r="J368" s="198"/>
      <c r="K368" s="200"/>
      <c r="L368" s="251"/>
      <c r="M368" s="157"/>
      <c r="N368" s="60"/>
      <c r="O368" s="258" t="str">
        <f t="shared" si="296"/>
        <v/>
      </c>
      <c r="P368" s="259">
        <f t="shared" si="325"/>
        <v>0</v>
      </c>
      <c r="Q368" s="259">
        <f t="shared" si="326"/>
        <v>0</v>
      </c>
      <c r="R368" s="60"/>
      <c r="S368" s="260">
        <f t="shared" si="297"/>
        <v>0</v>
      </c>
      <c r="T368" s="261"/>
      <c r="U368" s="262">
        <f t="shared" si="298"/>
        <v>0</v>
      </c>
      <c r="V368" s="262">
        <f t="shared" si="299"/>
        <v>0</v>
      </c>
      <c r="W368" s="60"/>
      <c r="X368" s="263">
        <f t="shared" si="350"/>
        <v>0</v>
      </c>
      <c r="Y368" s="264">
        <f t="shared" si="351"/>
        <v>0</v>
      </c>
      <c r="Z368" s="265"/>
      <c r="AA368" s="263">
        <f t="shared" si="352"/>
        <v>0</v>
      </c>
      <c r="AB368" s="264">
        <f t="shared" si="353"/>
        <v>0</v>
      </c>
      <c r="AC368" s="60"/>
      <c r="AD368" s="60" t="str">
        <f>IF(A368="","",(VLOOKUP(O368,Parametre!$E$2:$F$8,2)))</f>
        <v/>
      </c>
      <c r="AE368" s="60"/>
      <c r="AF368" s="266">
        <f t="shared" si="327"/>
        <v>0</v>
      </c>
      <c r="AG368" s="267">
        <f t="shared" si="328"/>
        <v>0</v>
      </c>
      <c r="AH368" s="267">
        <f t="shared" si="300"/>
        <v>0</v>
      </c>
      <c r="AI368" s="267">
        <f t="shared" si="329"/>
        <v>0</v>
      </c>
      <c r="AJ368" s="268">
        <f t="shared" si="330"/>
        <v>0</v>
      </c>
      <c r="AK368" s="60"/>
      <c r="AL368" s="266">
        <f t="shared" si="349"/>
        <v>0</v>
      </c>
      <c r="AM368" s="267">
        <f t="shared" si="331"/>
        <v>0</v>
      </c>
      <c r="AN368" s="267">
        <f t="shared" si="332"/>
        <v>0</v>
      </c>
      <c r="AO368" s="267">
        <f t="shared" si="333"/>
        <v>0</v>
      </c>
      <c r="AP368" s="268">
        <f t="shared" si="334"/>
        <v>0</v>
      </c>
      <c r="AQ368" s="60"/>
      <c r="AR368" s="266">
        <f t="shared" si="335"/>
        <v>0</v>
      </c>
      <c r="AS368" s="60"/>
      <c r="AT368" s="269">
        <f t="shared" si="301"/>
        <v>0</v>
      </c>
      <c r="AU368" s="269">
        <f t="shared" si="302"/>
        <v>0</v>
      </c>
      <c r="AV368" s="269">
        <f t="shared" si="303"/>
        <v>0</v>
      </c>
      <c r="AW368" s="270">
        <f t="shared" si="304"/>
        <v>0</v>
      </c>
      <c r="AX368" s="270">
        <f t="shared" si="305"/>
        <v>0</v>
      </c>
      <c r="AY368" s="270">
        <f t="shared" si="306"/>
        <v>0</v>
      </c>
      <c r="AZ368" s="269">
        <f t="shared" si="307"/>
        <v>0</v>
      </c>
      <c r="BA368" s="269">
        <f t="shared" si="308"/>
        <v>0</v>
      </c>
      <c r="BB368" s="269">
        <f t="shared" si="309"/>
        <v>0</v>
      </c>
      <c r="BC368" s="270">
        <f t="shared" si="310"/>
        <v>0</v>
      </c>
      <c r="BD368" s="270">
        <f t="shared" si="311"/>
        <v>0</v>
      </c>
      <c r="BE368" s="270">
        <f t="shared" si="312"/>
        <v>0</v>
      </c>
      <c r="BF368" s="269">
        <f t="shared" si="336"/>
        <v>0</v>
      </c>
      <c r="BG368" s="269">
        <f t="shared" si="337"/>
        <v>0</v>
      </c>
      <c r="BH368" s="269">
        <f t="shared" si="338"/>
        <v>0</v>
      </c>
      <c r="BI368" s="269">
        <f t="shared" si="339"/>
        <v>0</v>
      </c>
      <c r="BJ368" s="269">
        <f t="shared" si="340"/>
        <v>0</v>
      </c>
      <c r="BK368" s="60"/>
      <c r="BL368" s="269">
        <f t="shared" si="313"/>
        <v>0</v>
      </c>
      <c r="BM368" s="269">
        <f t="shared" si="314"/>
        <v>0</v>
      </c>
      <c r="BN368" s="269">
        <f t="shared" si="315"/>
        <v>0</v>
      </c>
      <c r="BO368" s="270">
        <f t="shared" si="316"/>
        <v>0</v>
      </c>
      <c r="BP368" s="270">
        <f t="shared" si="317"/>
        <v>0</v>
      </c>
      <c r="BQ368" s="270">
        <f t="shared" si="318"/>
        <v>0</v>
      </c>
      <c r="BR368" s="269">
        <f t="shared" si="319"/>
        <v>0</v>
      </c>
      <c r="BS368" s="269">
        <f t="shared" si="320"/>
        <v>0</v>
      </c>
      <c r="BT368" s="269">
        <f t="shared" si="321"/>
        <v>0</v>
      </c>
      <c r="BU368" s="270">
        <f t="shared" si="322"/>
        <v>0</v>
      </c>
      <c r="BV368" s="270">
        <f t="shared" si="323"/>
        <v>0</v>
      </c>
      <c r="BW368" s="270">
        <f t="shared" si="324"/>
        <v>0</v>
      </c>
      <c r="BX368" s="269">
        <f t="shared" si="341"/>
        <v>0</v>
      </c>
      <c r="BY368" s="269">
        <f t="shared" si="342"/>
        <v>0</v>
      </c>
      <c r="BZ368" s="269">
        <f t="shared" si="343"/>
        <v>0</v>
      </c>
      <c r="CA368" s="269">
        <f t="shared" si="344"/>
        <v>0</v>
      </c>
      <c r="CB368" s="269">
        <f t="shared" si="345"/>
        <v>0</v>
      </c>
      <c r="CC368" s="60"/>
      <c r="CD368" s="271">
        <f t="shared" si="346"/>
        <v>0</v>
      </c>
      <c r="CE368" s="272">
        <f t="shared" si="347"/>
        <v>0</v>
      </c>
      <c r="CF368" s="273">
        <f t="shared" si="348"/>
        <v>0</v>
      </c>
    </row>
    <row r="369" spans="1:84" s="153" customFormat="1" x14ac:dyDescent="0.2">
      <c r="A369" s="249"/>
      <c r="B369" s="183"/>
      <c r="C369" s="182"/>
      <c r="D369" s="184"/>
      <c r="E369" s="257" t="str">
        <f>IF(D369="","",(VLOOKUP(O369,Parametre!$A$15:$B$21,2)))</f>
        <v/>
      </c>
      <c r="F369" s="197"/>
      <c r="G369" s="198"/>
      <c r="H369" s="199"/>
      <c r="I369" s="199"/>
      <c r="J369" s="198"/>
      <c r="K369" s="200"/>
      <c r="L369" s="251"/>
      <c r="M369" s="157" t="s">
        <v>56</v>
      </c>
      <c r="N369" s="60"/>
      <c r="O369" s="258" t="str">
        <f t="shared" si="296"/>
        <v/>
      </c>
      <c r="P369" s="259">
        <f t="shared" si="325"/>
        <v>0</v>
      </c>
      <c r="Q369" s="259">
        <f t="shared" si="326"/>
        <v>0</v>
      </c>
      <c r="R369" s="60"/>
      <c r="S369" s="260">
        <f t="shared" si="297"/>
        <v>0</v>
      </c>
      <c r="T369" s="261"/>
      <c r="U369" s="262">
        <f t="shared" si="298"/>
        <v>0</v>
      </c>
      <c r="V369" s="262">
        <f t="shared" si="299"/>
        <v>0</v>
      </c>
      <c r="W369" s="60"/>
      <c r="X369" s="263">
        <f t="shared" si="350"/>
        <v>0</v>
      </c>
      <c r="Y369" s="264">
        <f t="shared" si="351"/>
        <v>0</v>
      </c>
      <c r="Z369" s="265"/>
      <c r="AA369" s="263">
        <f t="shared" si="352"/>
        <v>0</v>
      </c>
      <c r="AB369" s="264">
        <f t="shared" si="353"/>
        <v>0</v>
      </c>
      <c r="AC369" s="60"/>
      <c r="AD369" s="60" t="str">
        <f>IF(A369="","",(VLOOKUP(O369,Parametre!$E$2:$F$8,2)))</f>
        <v/>
      </c>
      <c r="AE369" s="60"/>
      <c r="AF369" s="266">
        <f t="shared" si="327"/>
        <v>0</v>
      </c>
      <c r="AG369" s="267">
        <f t="shared" si="328"/>
        <v>0</v>
      </c>
      <c r="AH369" s="267">
        <f t="shared" si="300"/>
        <v>0</v>
      </c>
      <c r="AI369" s="267">
        <f t="shared" si="329"/>
        <v>0</v>
      </c>
      <c r="AJ369" s="268">
        <f t="shared" si="330"/>
        <v>0</v>
      </c>
      <c r="AK369" s="60"/>
      <c r="AL369" s="266">
        <f t="shared" si="349"/>
        <v>0</v>
      </c>
      <c r="AM369" s="267">
        <f t="shared" si="331"/>
        <v>0</v>
      </c>
      <c r="AN369" s="267">
        <f t="shared" si="332"/>
        <v>0</v>
      </c>
      <c r="AO369" s="267">
        <f t="shared" si="333"/>
        <v>0</v>
      </c>
      <c r="AP369" s="268">
        <f t="shared" si="334"/>
        <v>0</v>
      </c>
      <c r="AQ369" s="60"/>
      <c r="AR369" s="266">
        <f t="shared" si="335"/>
        <v>0</v>
      </c>
      <c r="AS369" s="60"/>
      <c r="AT369" s="269">
        <f t="shared" si="301"/>
        <v>0</v>
      </c>
      <c r="AU369" s="269">
        <f t="shared" si="302"/>
        <v>0</v>
      </c>
      <c r="AV369" s="269">
        <f t="shared" si="303"/>
        <v>0</v>
      </c>
      <c r="AW369" s="270">
        <f t="shared" si="304"/>
        <v>0</v>
      </c>
      <c r="AX369" s="270">
        <f t="shared" si="305"/>
        <v>0</v>
      </c>
      <c r="AY369" s="270">
        <f t="shared" si="306"/>
        <v>0</v>
      </c>
      <c r="AZ369" s="269">
        <f t="shared" si="307"/>
        <v>0</v>
      </c>
      <c r="BA369" s="269">
        <f t="shared" si="308"/>
        <v>0</v>
      </c>
      <c r="BB369" s="269">
        <f t="shared" si="309"/>
        <v>0</v>
      </c>
      <c r="BC369" s="270">
        <f t="shared" si="310"/>
        <v>0</v>
      </c>
      <c r="BD369" s="270">
        <f t="shared" si="311"/>
        <v>0</v>
      </c>
      <c r="BE369" s="270">
        <f t="shared" si="312"/>
        <v>0</v>
      </c>
      <c r="BF369" s="269">
        <f t="shared" si="336"/>
        <v>0</v>
      </c>
      <c r="BG369" s="269">
        <f t="shared" si="337"/>
        <v>0</v>
      </c>
      <c r="BH369" s="269">
        <f t="shared" si="338"/>
        <v>0</v>
      </c>
      <c r="BI369" s="269">
        <f t="shared" si="339"/>
        <v>0</v>
      </c>
      <c r="BJ369" s="269">
        <f t="shared" si="340"/>
        <v>0</v>
      </c>
      <c r="BK369" s="60"/>
      <c r="BL369" s="269">
        <f t="shared" si="313"/>
        <v>0</v>
      </c>
      <c r="BM369" s="269">
        <f t="shared" si="314"/>
        <v>0</v>
      </c>
      <c r="BN369" s="269">
        <f t="shared" si="315"/>
        <v>0</v>
      </c>
      <c r="BO369" s="270">
        <f t="shared" si="316"/>
        <v>0</v>
      </c>
      <c r="BP369" s="270">
        <f t="shared" si="317"/>
        <v>0</v>
      </c>
      <c r="BQ369" s="270">
        <f t="shared" si="318"/>
        <v>0</v>
      </c>
      <c r="BR369" s="269">
        <f t="shared" si="319"/>
        <v>0</v>
      </c>
      <c r="BS369" s="269">
        <f t="shared" si="320"/>
        <v>0</v>
      </c>
      <c r="BT369" s="269">
        <f t="shared" si="321"/>
        <v>0</v>
      </c>
      <c r="BU369" s="270">
        <f t="shared" si="322"/>
        <v>0</v>
      </c>
      <c r="BV369" s="270">
        <f t="shared" si="323"/>
        <v>0</v>
      </c>
      <c r="BW369" s="270">
        <f t="shared" si="324"/>
        <v>0</v>
      </c>
      <c r="BX369" s="269">
        <f t="shared" si="341"/>
        <v>0</v>
      </c>
      <c r="BY369" s="269">
        <f t="shared" si="342"/>
        <v>0</v>
      </c>
      <c r="BZ369" s="269">
        <f t="shared" si="343"/>
        <v>0</v>
      </c>
      <c r="CA369" s="269">
        <f t="shared" si="344"/>
        <v>0</v>
      </c>
      <c r="CB369" s="269">
        <f t="shared" si="345"/>
        <v>0</v>
      </c>
      <c r="CC369" s="60"/>
      <c r="CD369" s="271">
        <f t="shared" si="346"/>
        <v>0</v>
      </c>
      <c r="CE369" s="272">
        <f t="shared" si="347"/>
        <v>0</v>
      </c>
      <c r="CF369" s="273">
        <f t="shared" si="348"/>
        <v>0</v>
      </c>
    </row>
    <row r="370" spans="1:84" s="153" customFormat="1" x14ac:dyDescent="0.2">
      <c r="A370" s="249"/>
      <c r="B370" s="183"/>
      <c r="C370" s="182"/>
      <c r="D370" s="184"/>
      <c r="E370" s="257" t="str">
        <f>IF(D370="","",(VLOOKUP(O370,Parametre!$A$15:$B$21,2)))</f>
        <v/>
      </c>
      <c r="F370" s="197"/>
      <c r="G370" s="198"/>
      <c r="H370" s="199"/>
      <c r="I370" s="199"/>
      <c r="J370" s="198"/>
      <c r="K370" s="200"/>
      <c r="L370" s="251"/>
      <c r="M370" s="157" t="s">
        <v>57</v>
      </c>
      <c r="N370" s="60"/>
      <c r="O370" s="258" t="str">
        <f t="shared" si="296"/>
        <v/>
      </c>
      <c r="P370" s="259">
        <f t="shared" si="325"/>
        <v>0</v>
      </c>
      <c r="Q370" s="259">
        <f t="shared" si="326"/>
        <v>0</v>
      </c>
      <c r="R370" s="60"/>
      <c r="S370" s="260">
        <f t="shared" si="297"/>
        <v>0</v>
      </c>
      <c r="T370" s="261"/>
      <c r="U370" s="262">
        <f t="shared" si="298"/>
        <v>0</v>
      </c>
      <c r="V370" s="262">
        <f t="shared" si="299"/>
        <v>0</v>
      </c>
      <c r="W370" s="60"/>
      <c r="X370" s="263">
        <f t="shared" si="350"/>
        <v>0</v>
      </c>
      <c r="Y370" s="264">
        <f t="shared" si="351"/>
        <v>0</v>
      </c>
      <c r="Z370" s="265"/>
      <c r="AA370" s="263">
        <f t="shared" si="352"/>
        <v>0</v>
      </c>
      <c r="AB370" s="264">
        <f t="shared" si="353"/>
        <v>0</v>
      </c>
      <c r="AC370" s="60"/>
      <c r="AD370" s="60" t="str">
        <f>IF(A370="","",(VLOOKUP(O370,Parametre!$E$2:$F$8,2)))</f>
        <v/>
      </c>
      <c r="AE370" s="60"/>
      <c r="AF370" s="266">
        <f t="shared" si="327"/>
        <v>0</v>
      </c>
      <c r="AG370" s="267">
        <f t="shared" si="328"/>
        <v>0</v>
      </c>
      <c r="AH370" s="267">
        <f t="shared" si="300"/>
        <v>0</v>
      </c>
      <c r="AI370" s="267">
        <f t="shared" si="329"/>
        <v>0</v>
      </c>
      <c r="AJ370" s="268">
        <f t="shared" si="330"/>
        <v>0</v>
      </c>
      <c r="AK370" s="60"/>
      <c r="AL370" s="266">
        <f t="shared" si="349"/>
        <v>0</v>
      </c>
      <c r="AM370" s="267">
        <f t="shared" si="331"/>
        <v>0</v>
      </c>
      <c r="AN370" s="267">
        <f t="shared" si="332"/>
        <v>0</v>
      </c>
      <c r="AO370" s="267">
        <f t="shared" si="333"/>
        <v>0</v>
      </c>
      <c r="AP370" s="268">
        <f t="shared" si="334"/>
        <v>0</v>
      </c>
      <c r="AQ370" s="60"/>
      <c r="AR370" s="266">
        <f t="shared" si="335"/>
        <v>0</v>
      </c>
      <c r="AS370" s="60"/>
      <c r="AT370" s="269">
        <f t="shared" si="301"/>
        <v>0</v>
      </c>
      <c r="AU370" s="269">
        <f t="shared" si="302"/>
        <v>0</v>
      </c>
      <c r="AV370" s="269">
        <f t="shared" si="303"/>
        <v>0</v>
      </c>
      <c r="AW370" s="270">
        <f t="shared" si="304"/>
        <v>0</v>
      </c>
      <c r="AX370" s="270">
        <f t="shared" si="305"/>
        <v>0</v>
      </c>
      <c r="AY370" s="270">
        <f t="shared" si="306"/>
        <v>0</v>
      </c>
      <c r="AZ370" s="269">
        <f t="shared" si="307"/>
        <v>0</v>
      </c>
      <c r="BA370" s="269">
        <f t="shared" si="308"/>
        <v>0</v>
      </c>
      <c r="BB370" s="269">
        <f t="shared" si="309"/>
        <v>0</v>
      </c>
      <c r="BC370" s="270">
        <f t="shared" si="310"/>
        <v>0</v>
      </c>
      <c r="BD370" s="270">
        <f t="shared" si="311"/>
        <v>0</v>
      </c>
      <c r="BE370" s="270">
        <f t="shared" si="312"/>
        <v>0</v>
      </c>
      <c r="BF370" s="269">
        <f t="shared" si="336"/>
        <v>0</v>
      </c>
      <c r="BG370" s="269">
        <f t="shared" si="337"/>
        <v>0</v>
      </c>
      <c r="BH370" s="269">
        <f t="shared" si="338"/>
        <v>0</v>
      </c>
      <c r="BI370" s="269">
        <f t="shared" si="339"/>
        <v>0</v>
      </c>
      <c r="BJ370" s="269">
        <f t="shared" si="340"/>
        <v>0</v>
      </c>
      <c r="BK370" s="60"/>
      <c r="BL370" s="269">
        <f t="shared" si="313"/>
        <v>0</v>
      </c>
      <c r="BM370" s="269">
        <f t="shared" si="314"/>
        <v>0</v>
      </c>
      <c r="BN370" s="269">
        <f t="shared" si="315"/>
        <v>0</v>
      </c>
      <c r="BO370" s="270">
        <f t="shared" si="316"/>
        <v>0</v>
      </c>
      <c r="BP370" s="270">
        <f t="shared" si="317"/>
        <v>0</v>
      </c>
      <c r="BQ370" s="270">
        <f t="shared" si="318"/>
        <v>0</v>
      </c>
      <c r="BR370" s="269">
        <f t="shared" si="319"/>
        <v>0</v>
      </c>
      <c r="BS370" s="269">
        <f t="shared" si="320"/>
        <v>0</v>
      </c>
      <c r="BT370" s="269">
        <f t="shared" si="321"/>
        <v>0</v>
      </c>
      <c r="BU370" s="270">
        <f t="shared" si="322"/>
        <v>0</v>
      </c>
      <c r="BV370" s="270">
        <f t="shared" si="323"/>
        <v>0</v>
      </c>
      <c r="BW370" s="270">
        <f t="shared" si="324"/>
        <v>0</v>
      </c>
      <c r="BX370" s="269">
        <f t="shared" si="341"/>
        <v>0</v>
      </c>
      <c r="BY370" s="269">
        <f t="shared" si="342"/>
        <v>0</v>
      </c>
      <c r="BZ370" s="269">
        <f t="shared" si="343"/>
        <v>0</v>
      </c>
      <c r="CA370" s="269">
        <f t="shared" si="344"/>
        <v>0</v>
      </c>
      <c r="CB370" s="269">
        <f t="shared" si="345"/>
        <v>0</v>
      </c>
      <c r="CC370" s="60"/>
      <c r="CD370" s="271">
        <f t="shared" si="346"/>
        <v>0</v>
      </c>
      <c r="CE370" s="272">
        <f t="shared" si="347"/>
        <v>0</v>
      </c>
      <c r="CF370" s="273">
        <f t="shared" si="348"/>
        <v>0</v>
      </c>
    </row>
    <row r="371" spans="1:84" s="153" customFormat="1" x14ac:dyDescent="0.2">
      <c r="A371" s="249"/>
      <c r="B371" s="183"/>
      <c r="C371" s="182"/>
      <c r="D371" s="184"/>
      <c r="E371" s="257" t="str">
        <f>IF(D371="","",(VLOOKUP(O371,Parametre!$A$15:$B$21,2)))</f>
        <v/>
      </c>
      <c r="F371" s="197"/>
      <c r="G371" s="198"/>
      <c r="H371" s="199"/>
      <c r="I371" s="199"/>
      <c r="J371" s="198"/>
      <c r="K371" s="200"/>
      <c r="L371" s="251"/>
      <c r="M371" s="157" t="s">
        <v>58</v>
      </c>
      <c r="N371" s="60"/>
      <c r="O371" s="258" t="str">
        <f t="shared" si="296"/>
        <v/>
      </c>
      <c r="P371" s="259">
        <f t="shared" si="325"/>
        <v>0</v>
      </c>
      <c r="Q371" s="259">
        <f t="shared" si="326"/>
        <v>0</v>
      </c>
      <c r="R371" s="60"/>
      <c r="S371" s="260">
        <f t="shared" si="297"/>
        <v>0</v>
      </c>
      <c r="T371" s="261"/>
      <c r="U371" s="262">
        <f t="shared" si="298"/>
        <v>0</v>
      </c>
      <c r="V371" s="262">
        <f t="shared" si="299"/>
        <v>0</v>
      </c>
      <c r="W371" s="60"/>
      <c r="X371" s="263">
        <f t="shared" si="350"/>
        <v>0</v>
      </c>
      <c r="Y371" s="264">
        <f t="shared" si="351"/>
        <v>0</v>
      </c>
      <c r="Z371" s="265"/>
      <c r="AA371" s="263">
        <f t="shared" si="352"/>
        <v>0</v>
      </c>
      <c r="AB371" s="264">
        <f t="shared" si="353"/>
        <v>0</v>
      </c>
      <c r="AC371" s="60"/>
      <c r="AD371" s="60" t="str">
        <f>IF(A371="","",(VLOOKUP(O371,Parametre!$E$2:$F$8,2)))</f>
        <v/>
      </c>
      <c r="AE371" s="60"/>
      <c r="AF371" s="266">
        <f t="shared" si="327"/>
        <v>0</v>
      </c>
      <c r="AG371" s="267">
        <f t="shared" si="328"/>
        <v>0</v>
      </c>
      <c r="AH371" s="267">
        <f t="shared" ref="AH371:AH398" si="354">IF(OR($Y371=0,$AD371&lt;&gt;"hverdag"),0,IF(AND($AB371&gt;8,$AB371&lt;=17),$AB371,IF(AND($Y371&lt;17,$AB371&gt;17),17,0)))</f>
        <v>0</v>
      </c>
      <c r="AI371" s="267">
        <f t="shared" si="329"/>
        <v>0</v>
      </c>
      <c r="AJ371" s="268">
        <f t="shared" si="330"/>
        <v>0</v>
      </c>
      <c r="AK371" s="60"/>
      <c r="AL371" s="266">
        <f t="shared" si="349"/>
        <v>0</v>
      </c>
      <c r="AM371" s="267">
        <f t="shared" si="331"/>
        <v>0</v>
      </c>
      <c r="AN371" s="267">
        <f t="shared" si="332"/>
        <v>0</v>
      </c>
      <c r="AO371" s="267">
        <f t="shared" si="333"/>
        <v>0</v>
      </c>
      <c r="AP371" s="268">
        <f t="shared" si="334"/>
        <v>0</v>
      </c>
      <c r="AQ371" s="60"/>
      <c r="AR371" s="266">
        <f t="shared" si="335"/>
        <v>0</v>
      </c>
      <c r="AS371" s="60"/>
      <c r="AT371" s="269">
        <f t="shared" si="301"/>
        <v>0</v>
      </c>
      <c r="AU371" s="269">
        <f t="shared" si="302"/>
        <v>0</v>
      </c>
      <c r="AV371" s="269">
        <f t="shared" si="303"/>
        <v>0</v>
      </c>
      <c r="AW371" s="270">
        <f t="shared" si="304"/>
        <v>0</v>
      </c>
      <c r="AX371" s="270">
        <f t="shared" si="305"/>
        <v>0</v>
      </c>
      <c r="AY371" s="270">
        <f t="shared" si="306"/>
        <v>0</v>
      </c>
      <c r="AZ371" s="269">
        <f t="shared" si="307"/>
        <v>0</v>
      </c>
      <c r="BA371" s="269">
        <f t="shared" si="308"/>
        <v>0</v>
      </c>
      <c r="BB371" s="269">
        <f t="shared" si="309"/>
        <v>0</v>
      </c>
      <c r="BC371" s="270">
        <f t="shared" si="310"/>
        <v>0</v>
      </c>
      <c r="BD371" s="270">
        <f t="shared" si="311"/>
        <v>0</v>
      </c>
      <c r="BE371" s="270">
        <f t="shared" si="312"/>
        <v>0</v>
      </c>
      <c r="BF371" s="269">
        <f t="shared" si="336"/>
        <v>0</v>
      </c>
      <c r="BG371" s="269">
        <f t="shared" si="337"/>
        <v>0</v>
      </c>
      <c r="BH371" s="269">
        <f t="shared" si="338"/>
        <v>0</v>
      </c>
      <c r="BI371" s="269">
        <f t="shared" si="339"/>
        <v>0</v>
      </c>
      <c r="BJ371" s="269">
        <f t="shared" si="340"/>
        <v>0</v>
      </c>
      <c r="BK371" s="60"/>
      <c r="BL371" s="269">
        <f t="shared" si="313"/>
        <v>0</v>
      </c>
      <c r="BM371" s="269">
        <f t="shared" si="314"/>
        <v>0</v>
      </c>
      <c r="BN371" s="269">
        <f t="shared" si="315"/>
        <v>0</v>
      </c>
      <c r="BO371" s="270">
        <f t="shared" si="316"/>
        <v>0</v>
      </c>
      <c r="BP371" s="270">
        <f t="shared" si="317"/>
        <v>0</v>
      </c>
      <c r="BQ371" s="270">
        <f t="shared" si="318"/>
        <v>0</v>
      </c>
      <c r="BR371" s="269">
        <f t="shared" si="319"/>
        <v>0</v>
      </c>
      <c r="BS371" s="269">
        <f t="shared" si="320"/>
        <v>0</v>
      </c>
      <c r="BT371" s="269">
        <f t="shared" si="321"/>
        <v>0</v>
      </c>
      <c r="BU371" s="270">
        <f t="shared" si="322"/>
        <v>0</v>
      </c>
      <c r="BV371" s="270">
        <f t="shared" si="323"/>
        <v>0</v>
      </c>
      <c r="BW371" s="270">
        <f t="shared" si="324"/>
        <v>0</v>
      </c>
      <c r="BX371" s="269">
        <f t="shared" si="341"/>
        <v>0</v>
      </c>
      <c r="BY371" s="269">
        <f t="shared" si="342"/>
        <v>0</v>
      </c>
      <c r="BZ371" s="269">
        <f t="shared" si="343"/>
        <v>0</v>
      </c>
      <c r="CA371" s="269">
        <f t="shared" si="344"/>
        <v>0</v>
      </c>
      <c r="CB371" s="269">
        <f t="shared" si="345"/>
        <v>0</v>
      </c>
      <c r="CC371" s="60"/>
      <c r="CD371" s="271">
        <f t="shared" si="346"/>
        <v>0</v>
      </c>
      <c r="CE371" s="272">
        <f t="shared" si="347"/>
        <v>0</v>
      </c>
      <c r="CF371" s="273">
        <f t="shared" si="348"/>
        <v>0</v>
      </c>
    </row>
    <row r="372" spans="1:84" s="153" customFormat="1" x14ac:dyDescent="0.2">
      <c r="A372" s="249"/>
      <c r="B372" s="183"/>
      <c r="C372" s="182"/>
      <c r="D372" s="184"/>
      <c r="E372" s="257" t="str">
        <f>IF(D372="","",(VLOOKUP(O372,Parametre!$A$15:$B$21,2)))</f>
        <v/>
      </c>
      <c r="F372" s="197"/>
      <c r="G372" s="198"/>
      <c r="H372" s="199"/>
      <c r="I372" s="199"/>
      <c r="J372" s="198"/>
      <c r="K372" s="200"/>
      <c r="L372" s="251"/>
      <c r="M372" s="157" t="s">
        <v>59</v>
      </c>
      <c r="N372" s="60"/>
      <c r="O372" s="258" t="str">
        <f t="shared" si="296"/>
        <v/>
      </c>
      <c r="P372" s="259">
        <f t="shared" si="325"/>
        <v>0</v>
      </c>
      <c r="Q372" s="259">
        <f t="shared" si="326"/>
        <v>0</v>
      </c>
      <c r="R372" s="60"/>
      <c r="S372" s="260">
        <f t="shared" si="297"/>
        <v>0</v>
      </c>
      <c r="T372" s="261"/>
      <c r="U372" s="262">
        <f t="shared" si="298"/>
        <v>0</v>
      </c>
      <c r="V372" s="262">
        <f t="shared" si="299"/>
        <v>0</v>
      </c>
      <c r="W372" s="60"/>
      <c r="X372" s="263">
        <f t="shared" si="350"/>
        <v>0</v>
      </c>
      <c r="Y372" s="264">
        <f t="shared" si="351"/>
        <v>0</v>
      </c>
      <c r="Z372" s="265"/>
      <c r="AA372" s="263">
        <f t="shared" si="352"/>
        <v>0</v>
      </c>
      <c r="AB372" s="264">
        <f t="shared" si="353"/>
        <v>0</v>
      </c>
      <c r="AC372" s="60"/>
      <c r="AD372" s="60" t="str">
        <f>IF(A372="","",(VLOOKUP(O372,Parametre!$E$2:$F$8,2)))</f>
        <v/>
      </c>
      <c r="AE372" s="60"/>
      <c r="AF372" s="266">
        <f t="shared" si="327"/>
        <v>0</v>
      </c>
      <c r="AG372" s="267">
        <f t="shared" si="328"/>
        <v>0</v>
      </c>
      <c r="AH372" s="267">
        <f t="shared" si="354"/>
        <v>0</v>
      </c>
      <c r="AI372" s="267">
        <f t="shared" si="329"/>
        <v>0</v>
      </c>
      <c r="AJ372" s="268">
        <f t="shared" si="330"/>
        <v>0</v>
      </c>
      <c r="AK372" s="60"/>
      <c r="AL372" s="266">
        <f t="shared" si="349"/>
        <v>0</v>
      </c>
      <c r="AM372" s="267">
        <f t="shared" si="331"/>
        <v>0</v>
      </c>
      <c r="AN372" s="267">
        <f t="shared" si="332"/>
        <v>0</v>
      </c>
      <c r="AO372" s="267">
        <f t="shared" si="333"/>
        <v>0</v>
      </c>
      <c r="AP372" s="268">
        <f t="shared" si="334"/>
        <v>0</v>
      </c>
      <c r="AQ372" s="60"/>
      <c r="AR372" s="266">
        <f t="shared" si="335"/>
        <v>0</v>
      </c>
      <c r="AS372" s="60"/>
      <c r="AT372" s="269">
        <f t="shared" si="301"/>
        <v>0</v>
      </c>
      <c r="AU372" s="269">
        <f t="shared" si="302"/>
        <v>0</v>
      </c>
      <c r="AV372" s="269">
        <f t="shared" si="303"/>
        <v>0</v>
      </c>
      <c r="AW372" s="270">
        <f t="shared" si="304"/>
        <v>0</v>
      </c>
      <c r="AX372" s="270">
        <f t="shared" si="305"/>
        <v>0</v>
      </c>
      <c r="AY372" s="270">
        <f t="shared" si="306"/>
        <v>0</v>
      </c>
      <c r="AZ372" s="269">
        <f t="shared" si="307"/>
        <v>0</v>
      </c>
      <c r="BA372" s="269">
        <f t="shared" si="308"/>
        <v>0</v>
      </c>
      <c r="BB372" s="269">
        <f t="shared" si="309"/>
        <v>0</v>
      </c>
      <c r="BC372" s="270">
        <f t="shared" si="310"/>
        <v>0</v>
      </c>
      <c r="BD372" s="270">
        <f t="shared" si="311"/>
        <v>0</v>
      </c>
      <c r="BE372" s="270">
        <f t="shared" si="312"/>
        <v>0</v>
      </c>
      <c r="BF372" s="269">
        <f t="shared" si="336"/>
        <v>0</v>
      </c>
      <c r="BG372" s="269">
        <f t="shared" si="337"/>
        <v>0</v>
      </c>
      <c r="BH372" s="269">
        <f t="shared" si="338"/>
        <v>0</v>
      </c>
      <c r="BI372" s="269">
        <f t="shared" si="339"/>
        <v>0</v>
      </c>
      <c r="BJ372" s="269">
        <f t="shared" si="340"/>
        <v>0</v>
      </c>
      <c r="BK372" s="60"/>
      <c r="BL372" s="269">
        <f t="shared" si="313"/>
        <v>0</v>
      </c>
      <c r="BM372" s="269">
        <f t="shared" si="314"/>
        <v>0</v>
      </c>
      <c r="BN372" s="269">
        <f t="shared" si="315"/>
        <v>0</v>
      </c>
      <c r="BO372" s="270">
        <f t="shared" si="316"/>
        <v>0</v>
      </c>
      <c r="BP372" s="270">
        <f t="shared" si="317"/>
        <v>0</v>
      </c>
      <c r="BQ372" s="270">
        <f t="shared" si="318"/>
        <v>0</v>
      </c>
      <c r="BR372" s="269">
        <f t="shared" si="319"/>
        <v>0</v>
      </c>
      <c r="BS372" s="269">
        <f t="shared" si="320"/>
        <v>0</v>
      </c>
      <c r="BT372" s="269">
        <f t="shared" si="321"/>
        <v>0</v>
      </c>
      <c r="BU372" s="270">
        <f t="shared" si="322"/>
        <v>0</v>
      </c>
      <c r="BV372" s="270">
        <f t="shared" si="323"/>
        <v>0</v>
      </c>
      <c r="BW372" s="270">
        <f t="shared" si="324"/>
        <v>0</v>
      </c>
      <c r="BX372" s="269">
        <f t="shared" si="341"/>
        <v>0</v>
      </c>
      <c r="BY372" s="269">
        <f t="shared" si="342"/>
        <v>0</v>
      </c>
      <c r="BZ372" s="269">
        <f t="shared" si="343"/>
        <v>0</v>
      </c>
      <c r="CA372" s="269">
        <f t="shared" si="344"/>
        <v>0</v>
      </c>
      <c r="CB372" s="269">
        <f t="shared" si="345"/>
        <v>0</v>
      </c>
      <c r="CC372" s="60"/>
      <c r="CD372" s="271">
        <f t="shared" si="346"/>
        <v>0</v>
      </c>
      <c r="CE372" s="272">
        <f t="shared" si="347"/>
        <v>0</v>
      </c>
      <c r="CF372" s="273">
        <f t="shared" si="348"/>
        <v>0</v>
      </c>
    </row>
    <row r="373" spans="1:84" s="153" customFormat="1" x14ac:dyDescent="0.2">
      <c r="A373" s="249"/>
      <c r="B373" s="183"/>
      <c r="C373" s="182"/>
      <c r="D373" s="184"/>
      <c r="E373" s="257" t="str">
        <f>IF(D373="","",(VLOOKUP(O373,Parametre!$A$15:$B$21,2)))</f>
        <v/>
      </c>
      <c r="F373" s="197"/>
      <c r="G373" s="198"/>
      <c r="H373" s="199"/>
      <c r="I373" s="199"/>
      <c r="J373" s="198"/>
      <c r="K373" s="200"/>
      <c r="L373" s="251"/>
      <c r="M373" s="157" t="s">
        <v>60</v>
      </c>
      <c r="N373" s="60"/>
      <c r="O373" s="258" t="str">
        <f t="shared" si="296"/>
        <v/>
      </c>
      <c r="P373" s="259">
        <f t="shared" si="325"/>
        <v>0</v>
      </c>
      <c r="Q373" s="259">
        <f t="shared" si="326"/>
        <v>0</v>
      </c>
      <c r="R373" s="60"/>
      <c r="S373" s="260">
        <f t="shared" si="297"/>
        <v>0</v>
      </c>
      <c r="T373" s="261"/>
      <c r="U373" s="262">
        <f t="shared" si="298"/>
        <v>0</v>
      </c>
      <c r="V373" s="262">
        <f t="shared" si="299"/>
        <v>0</v>
      </c>
      <c r="W373" s="60"/>
      <c r="X373" s="263">
        <f t="shared" si="350"/>
        <v>0</v>
      </c>
      <c r="Y373" s="264">
        <f t="shared" si="351"/>
        <v>0</v>
      </c>
      <c r="Z373" s="265"/>
      <c r="AA373" s="263">
        <f t="shared" si="352"/>
        <v>0</v>
      </c>
      <c r="AB373" s="264">
        <f t="shared" si="353"/>
        <v>0</v>
      </c>
      <c r="AC373" s="60"/>
      <c r="AD373" s="60" t="str">
        <f>IF(A373="","",(VLOOKUP(O373,Parametre!$E$2:$F$8,2)))</f>
        <v/>
      </c>
      <c r="AE373" s="60"/>
      <c r="AF373" s="266">
        <f t="shared" si="327"/>
        <v>0</v>
      </c>
      <c r="AG373" s="267">
        <f t="shared" si="328"/>
        <v>0</v>
      </c>
      <c r="AH373" s="267">
        <f t="shared" si="354"/>
        <v>0</v>
      </c>
      <c r="AI373" s="267">
        <f t="shared" si="329"/>
        <v>0</v>
      </c>
      <c r="AJ373" s="268">
        <f t="shared" si="330"/>
        <v>0</v>
      </c>
      <c r="AK373" s="60"/>
      <c r="AL373" s="266">
        <f t="shared" si="349"/>
        <v>0</v>
      </c>
      <c r="AM373" s="267">
        <f t="shared" si="331"/>
        <v>0</v>
      </c>
      <c r="AN373" s="267">
        <f t="shared" si="332"/>
        <v>0</v>
      </c>
      <c r="AO373" s="267">
        <f t="shared" si="333"/>
        <v>0</v>
      </c>
      <c r="AP373" s="268">
        <f t="shared" si="334"/>
        <v>0</v>
      </c>
      <c r="AQ373" s="60"/>
      <c r="AR373" s="266">
        <f t="shared" si="335"/>
        <v>0</v>
      </c>
      <c r="AS373" s="60"/>
      <c r="AT373" s="269">
        <f t="shared" si="301"/>
        <v>0</v>
      </c>
      <c r="AU373" s="269">
        <f t="shared" si="302"/>
        <v>0</v>
      </c>
      <c r="AV373" s="269">
        <f t="shared" si="303"/>
        <v>0</v>
      </c>
      <c r="AW373" s="270">
        <f t="shared" si="304"/>
        <v>0</v>
      </c>
      <c r="AX373" s="270">
        <f t="shared" si="305"/>
        <v>0</v>
      </c>
      <c r="AY373" s="270">
        <f t="shared" si="306"/>
        <v>0</v>
      </c>
      <c r="AZ373" s="269">
        <f t="shared" si="307"/>
        <v>0</v>
      </c>
      <c r="BA373" s="269">
        <f t="shared" si="308"/>
        <v>0</v>
      </c>
      <c r="BB373" s="269">
        <f t="shared" si="309"/>
        <v>0</v>
      </c>
      <c r="BC373" s="270">
        <f t="shared" si="310"/>
        <v>0</v>
      </c>
      <c r="BD373" s="270">
        <f t="shared" si="311"/>
        <v>0</v>
      </c>
      <c r="BE373" s="270">
        <f t="shared" si="312"/>
        <v>0</v>
      </c>
      <c r="BF373" s="269">
        <f t="shared" si="336"/>
        <v>0</v>
      </c>
      <c r="BG373" s="269">
        <f t="shared" si="337"/>
        <v>0</v>
      </c>
      <c r="BH373" s="269">
        <f t="shared" si="338"/>
        <v>0</v>
      </c>
      <c r="BI373" s="269">
        <f t="shared" si="339"/>
        <v>0</v>
      </c>
      <c r="BJ373" s="269">
        <f t="shared" si="340"/>
        <v>0</v>
      </c>
      <c r="BK373" s="60"/>
      <c r="BL373" s="269">
        <f t="shared" si="313"/>
        <v>0</v>
      </c>
      <c r="BM373" s="269">
        <f t="shared" si="314"/>
        <v>0</v>
      </c>
      <c r="BN373" s="269">
        <f t="shared" si="315"/>
        <v>0</v>
      </c>
      <c r="BO373" s="270">
        <f t="shared" si="316"/>
        <v>0</v>
      </c>
      <c r="BP373" s="270">
        <f t="shared" si="317"/>
        <v>0</v>
      </c>
      <c r="BQ373" s="270">
        <f t="shared" si="318"/>
        <v>0</v>
      </c>
      <c r="BR373" s="269">
        <f t="shared" si="319"/>
        <v>0</v>
      </c>
      <c r="BS373" s="269">
        <f t="shared" si="320"/>
        <v>0</v>
      </c>
      <c r="BT373" s="269">
        <f t="shared" si="321"/>
        <v>0</v>
      </c>
      <c r="BU373" s="270">
        <f t="shared" si="322"/>
        <v>0</v>
      </c>
      <c r="BV373" s="270">
        <f t="shared" si="323"/>
        <v>0</v>
      </c>
      <c r="BW373" s="270">
        <f t="shared" si="324"/>
        <v>0</v>
      </c>
      <c r="BX373" s="269">
        <f t="shared" si="341"/>
        <v>0</v>
      </c>
      <c r="BY373" s="269">
        <f t="shared" si="342"/>
        <v>0</v>
      </c>
      <c r="BZ373" s="269">
        <f t="shared" si="343"/>
        <v>0</v>
      </c>
      <c r="CA373" s="269">
        <f t="shared" si="344"/>
        <v>0</v>
      </c>
      <c r="CB373" s="269">
        <f t="shared" si="345"/>
        <v>0</v>
      </c>
      <c r="CC373" s="60"/>
      <c r="CD373" s="271">
        <f t="shared" si="346"/>
        <v>0</v>
      </c>
      <c r="CE373" s="272">
        <f t="shared" si="347"/>
        <v>0</v>
      </c>
      <c r="CF373" s="273">
        <f t="shared" si="348"/>
        <v>0</v>
      </c>
    </row>
    <row r="374" spans="1:84" s="153" customFormat="1" x14ac:dyDescent="0.2">
      <c r="A374" s="249"/>
      <c r="B374" s="183"/>
      <c r="C374" s="182"/>
      <c r="D374" s="184"/>
      <c r="E374" s="257" t="str">
        <f>IF(D374="","",(VLOOKUP(O374,Parametre!$A$15:$B$21,2)))</f>
        <v/>
      </c>
      <c r="F374" s="197"/>
      <c r="G374" s="198"/>
      <c r="H374" s="199"/>
      <c r="I374" s="199"/>
      <c r="J374" s="198"/>
      <c r="K374" s="200"/>
      <c r="L374" s="251"/>
      <c r="M374" s="157" t="s">
        <v>61</v>
      </c>
      <c r="N374" s="60"/>
      <c r="O374" s="258" t="str">
        <f t="shared" si="296"/>
        <v/>
      </c>
      <c r="P374" s="259">
        <f t="shared" si="325"/>
        <v>0</v>
      </c>
      <c r="Q374" s="259">
        <f t="shared" si="326"/>
        <v>0</v>
      </c>
      <c r="R374" s="60"/>
      <c r="S374" s="260">
        <f t="shared" si="297"/>
        <v>0</v>
      </c>
      <c r="T374" s="261"/>
      <c r="U374" s="262">
        <f t="shared" si="298"/>
        <v>0</v>
      </c>
      <c r="V374" s="262">
        <f t="shared" si="299"/>
        <v>0</v>
      </c>
      <c r="W374" s="60"/>
      <c r="X374" s="263">
        <f t="shared" si="350"/>
        <v>0</v>
      </c>
      <c r="Y374" s="264">
        <f t="shared" si="351"/>
        <v>0</v>
      </c>
      <c r="Z374" s="265"/>
      <c r="AA374" s="263">
        <f t="shared" si="352"/>
        <v>0</v>
      </c>
      <c r="AB374" s="264">
        <f t="shared" si="353"/>
        <v>0</v>
      </c>
      <c r="AC374" s="60"/>
      <c r="AD374" s="60" t="str">
        <f>IF(A374="","",(VLOOKUP(O374,Parametre!$E$2:$F$8,2)))</f>
        <v/>
      </c>
      <c r="AE374" s="60"/>
      <c r="AF374" s="266">
        <f t="shared" si="327"/>
        <v>0</v>
      </c>
      <c r="AG374" s="267">
        <f t="shared" si="328"/>
        <v>0</v>
      </c>
      <c r="AH374" s="267">
        <f t="shared" si="354"/>
        <v>0</v>
      </c>
      <c r="AI374" s="267">
        <f t="shared" si="329"/>
        <v>0</v>
      </c>
      <c r="AJ374" s="268">
        <f t="shared" si="330"/>
        <v>0</v>
      </c>
      <c r="AK374" s="60"/>
      <c r="AL374" s="266">
        <f t="shared" si="349"/>
        <v>0</v>
      </c>
      <c r="AM374" s="267">
        <f t="shared" si="331"/>
        <v>0</v>
      </c>
      <c r="AN374" s="267">
        <f t="shared" si="332"/>
        <v>0</v>
      </c>
      <c r="AO374" s="267">
        <f t="shared" si="333"/>
        <v>0</v>
      </c>
      <c r="AP374" s="268">
        <f t="shared" si="334"/>
        <v>0</v>
      </c>
      <c r="AQ374" s="60"/>
      <c r="AR374" s="266">
        <f t="shared" si="335"/>
        <v>0</v>
      </c>
      <c r="AS374" s="60"/>
      <c r="AT374" s="269">
        <f t="shared" si="301"/>
        <v>0</v>
      </c>
      <c r="AU374" s="269">
        <f t="shared" si="302"/>
        <v>0</v>
      </c>
      <c r="AV374" s="269">
        <f t="shared" si="303"/>
        <v>0</v>
      </c>
      <c r="AW374" s="270">
        <f t="shared" si="304"/>
        <v>0</v>
      </c>
      <c r="AX374" s="270">
        <f t="shared" si="305"/>
        <v>0</v>
      </c>
      <c r="AY374" s="270">
        <f t="shared" si="306"/>
        <v>0</v>
      </c>
      <c r="AZ374" s="269">
        <f t="shared" si="307"/>
        <v>0</v>
      </c>
      <c r="BA374" s="269">
        <f t="shared" si="308"/>
        <v>0</v>
      </c>
      <c r="BB374" s="269">
        <f t="shared" si="309"/>
        <v>0</v>
      </c>
      <c r="BC374" s="270">
        <f t="shared" si="310"/>
        <v>0</v>
      </c>
      <c r="BD374" s="270">
        <f t="shared" si="311"/>
        <v>0</v>
      </c>
      <c r="BE374" s="270">
        <f t="shared" si="312"/>
        <v>0</v>
      </c>
      <c r="BF374" s="269">
        <f t="shared" si="336"/>
        <v>0</v>
      </c>
      <c r="BG374" s="269">
        <f t="shared" si="337"/>
        <v>0</v>
      </c>
      <c r="BH374" s="269">
        <f t="shared" si="338"/>
        <v>0</v>
      </c>
      <c r="BI374" s="269">
        <f t="shared" si="339"/>
        <v>0</v>
      </c>
      <c r="BJ374" s="269">
        <f t="shared" si="340"/>
        <v>0</v>
      </c>
      <c r="BK374" s="60"/>
      <c r="BL374" s="269">
        <f t="shared" si="313"/>
        <v>0</v>
      </c>
      <c r="BM374" s="269">
        <f t="shared" si="314"/>
        <v>0</v>
      </c>
      <c r="BN374" s="269">
        <f t="shared" si="315"/>
        <v>0</v>
      </c>
      <c r="BO374" s="270">
        <f t="shared" si="316"/>
        <v>0</v>
      </c>
      <c r="BP374" s="270">
        <f t="shared" si="317"/>
        <v>0</v>
      </c>
      <c r="BQ374" s="270">
        <f t="shared" si="318"/>
        <v>0</v>
      </c>
      <c r="BR374" s="269">
        <f t="shared" si="319"/>
        <v>0</v>
      </c>
      <c r="BS374" s="269">
        <f t="shared" si="320"/>
        <v>0</v>
      </c>
      <c r="BT374" s="269">
        <f t="shared" si="321"/>
        <v>0</v>
      </c>
      <c r="BU374" s="270">
        <f t="shared" si="322"/>
        <v>0</v>
      </c>
      <c r="BV374" s="270">
        <f t="shared" si="323"/>
        <v>0</v>
      </c>
      <c r="BW374" s="270">
        <f t="shared" si="324"/>
        <v>0</v>
      </c>
      <c r="BX374" s="269">
        <f t="shared" si="341"/>
        <v>0</v>
      </c>
      <c r="BY374" s="269">
        <f t="shared" si="342"/>
        <v>0</v>
      </c>
      <c r="BZ374" s="269">
        <f t="shared" si="343"/>
        <v>0</v>
      </c>
      <c r="CA374" s="269">
        <f t="shared" si="344"/>
        <v>0</v>
      </c>
      <c r="CB374" s="269">
        <f t="shared" si="345"/>
        <v>0</v>
      </c>
      <c r="CC374" s="60"/>
      <c r="CD374" s="271">
        <f t="shared" si="346"/>
        <v>0</v>
      </c>
      <c r="CE374" s="272">
        <f t="shared" si="347"/>
        <v>0</v>
      </c>
      <c r="CF374" s="273">
        <f t="shared" si="348"/>
        <v>0</v>
      </c>
    </row>
    <row r="375" spans="1:84" s="153" customFormat="1" x14ac:dyDescent="0.2">
      <c r="A375" s="249"/>
      <c r="B375" s="183"/>
      <c r="C375" s="182"/>
      <c r="D375" s="184"/>
      <c r="E375" s="257" t="str">
        <f>IF(D375="","",(VLOOKUP(O375,Parametre!$A$15:$B$21,2)))</f>
        <v/>
      </c>
      <c r="F375" s="197"/>
      <c r="G375" s="198"/>
      <c r="H375" s="199"/>
      <c r="I375" s="199"/>
      <c r="J375" s="198"/>
      <c r="K375" s="200"/>
      <c r="L375" s="251"/>
      <c r="M375" s="157"/>
      <c r="N375" s="60"/>
      <c r="O375" s="258" t="str">
        <f t="shared" si="296"/>
        <v/>
      </c>
      <c r="P375" s="259">
        <f t="shared" si="325"/>
        <v>0</v>
      </c>
      <c r="Q375" s="259">
        <f t="shared" si="326"/>
        <v>0</v>
      </c>
      <c r="R375" s="60"/>
      <c r="S375" s="260">
        <f t="shared" si="297"/>
        <v>0</v>
      </c>
      <c r="T375" s="261"/>
      <c r="U375" s="262">
        <f t="shared" si="298"/>
        <v>0</v>
      </c>
      <c r="V375" s="262">
        <f t="shared" si="299"/>
        <v>0</v>
      </c>
      <c r="W375" s="60"/>
      <c r="X375" s="263">
        <f t="shared" si="350"/>
        <v>0</v>
      </c>
      <c r="Y375" s="264">
        <f t="shared" si="351"/>
        <v>0</v>
      </c>
      <c r="Z375" s="265"/>
      <c r="AA375" s="263">
        <f t="shared" si="352"/>
        <v>0</v>
      </c>
      <c r="AB375" s="264">
        <f t="shared" si="353"/>
        <v>0</v>
      </c>
      <c r="AC375" s="60"/>
      <c r="AD375" s="60" t="str">
        <f>IF(A375="","",(VLOOKUP(O375,Parametre!$E$2:$F$8,2)))</f>
        <v/>
      </c>
      <c r="AE375" s="60"/>
      <c r="AF375" s="266">
        <f t="shared" si="327"/>
        <v>0</v>
      </c>
      <c r="AG375" s="267">
        <f t="shared" si="328"/>
        <v>0</v>
      </c>
      <c r="AH375" s="267">
        <f t="shared" si="354"/>
        <v>0</v>
      </c>
      <c r="AI375" s="267">
        <f t="shared" si="329"/>
        <v>0</v>
      </c>
      <c r="AJ375" s="268">
        <f t="shared" si="330"/>
        <v>0</v>
      </c>
      <c r="AK375" s="60"/>
      <c r="AL375" s="266">
        <f t="shared" si="349"/>
        <v>0</v>
      </c>
      <c r="AM375" s="267">
        <f t="shared" si="331"/>
        <v>0</v>
      </c>
      <c r="AN375" s="267">
        <f t="shared" si="332"/>
        <v>0</v>
      </c>
      <c r="AO375" s="267">
        <f t="shared" si="333"/>
        <v>0</v>
      </c>
      <c r="AP375" s="268">
        <f t="shared" si="334"/>
        <v>0</v>
      </c>
      <c r="AQ375" s="60"/>
      <c r="AR375" s="266">
        <f t="shared" si="335"/>
        <v>0</v>
      </c>
      <c r="AS375" s="60"/>
      <c r="AT375" s="269">
        <f t="shared" si="301"/>
        <v>0</v>
      </c>
      <c r="AU375" s="269">
        <f t="shared" si="302"/>
        <v>0</v>
      </c>
      <c r="AV375" s="269">
        <f t="shared" si="303"/>
        <v>0</v>
      </c>
      <c r="AW375" s="270">
        <f t="shared" si="304"/>
        <v>0</v>
      </c>
      <c r="AX375" s="270">
        <f t="shared" si="305"/>
        <v>0</v>
      </c>
      <c r="AY375" s="270">
        <f t="shared" si="306"/>
        <v>0</v>
      </c>
      <c r="AZ375" s="269">
        <f t="shared" si="307"/>
        <v>0</v>
      </c>
      <c r="BA375" s="269">
        <f t="shared" si="308"/>
        <v>0</v>
      </c>
      <c r="BB375" s="269">
        <f t="shared" si="309"/>
        <v>0</v>
      </c>
      <c r="BC375" s="270">
        <f t="shared" si="310"/>
        <v>0</v>
      </c>
      <c r="BD375" s="270">
        <f t="shared" si="311"/>
        <v>0</v>
      </c>
      <c r="BE375" s="270">
        <f t="shared" si="312"/>
        <v>0</v>
      </c>
      <c r="BF375" s="269">
        <f t="shared" si="336"/>
        <v>0</v>
      </c>
      <c r="BG375" s="269">
        <f t="shared" si="337"/>
        <v>0</v>
      </c>
      <c r="BH375" s="269">
        <f t="shared" si="338"/>
        <v>0</v>
      </c>
      <c r="BI375" s="269">
        <f t="shared" si="339"/>
        <v>0</v>
      </c>
      <c r="BJ375" s="269">
        <f t="shared" si="340"/>
        <v>0</v>
      </c>
      <c r="BK375" s="60"/>
      <c r="BL375" s="269">
        <f t="shared" si="313"/>
        <v>0</v>
      </c>
      <c r="BM375" s="269">
        <f t="shared" si="314"/>
        <v>0</v>
      </c>
      <c r="BN375" s="269">
        <f t="shared" si="315"/>
        <v>0</v>
      </c>
      <c r="BO375" s="270">
        <f t="shared" si="316"/>
        <v>0</v>
      </c>
      <c r="BP375" s="270">
        <f t="shared" si="317"/>
        <v>0</v>
      </c>
      <c r="BQ375" s="270">
        <f t="shared" si="318"/>
        <v>0</v>
      </c>
      <c r="BR375" s="269">
        <f t="shared" si="319"/>
        <v>0</v>
      </c>
      <c r="BS375" s="269">
        <f t="shared" si="320"/>
        <v>0</v>
      </c>
      <c r="BT375" s="269">
        <f t="shared" si="321"/>
        <v>0</v>
      </c>
      <c r="BU375" s="270">
        <f t="shared" si="322"/>
        <v>0</v>
      </c>
      <c r="BV375" s="270">
        <f t="shared" si="323"/>
        <v>0</v>
      </c>
      <c r="BW375" s="270">
        <f t="shared" si="324"/>
        <v>0</v>
      </c>
      <c r="BX375" s="269">
        <f t="shared" si="341"/>
        <v>0</v>
      </c>
      <c r="BY375" s="269">
        <f t="shared" si="342"/>
        <v>0</v>
      </c>
      <c r="BZ375" s="269">
        <f t="shared" si="343"/>
        <v>0</v>
      </c>
      <c r="CA375" s="269">
        <f t="shared" si="344"/>
        <v>0</v>
      </c>
      <c r="CB375" s="269">
        <f t="shared" si="345"/>
        <v>0</v>
      </c>
      <c r="CC375" s="60"/>
      <c r="CD375" s="271">
        <f t="shared" si="346"/>
        <v>0</v>
      </c>
      <c r="CE375" s="272">
        <f t="shared" si="347"/>
        <v>0</v>
      </c>
      <c r="CF375" s="273">
        <f t="shared" si="348"/>
        <v>0</v>
      </c>
    </row>
    <row r="376" spans="1:84" s="153" customFormat="1" x14ac:dyDescent="0.2">
      <c r="A376" s="249"/>
      <c r="B376" s="183"/>
      <c r="C376" s="182"/>
      <c r="D376" s="184"/>
      <c r="E376" s="257" t="str">
        <f>IF(D376="","",(VLOOKUP(O376,Parametre!$A$15:$B$21,2)))</f>
        <v/>
      </c>
      <c r="F376" s="197"/>
      <c r="G376" s="198"/>
      <c r="H376" s="199"/>
      <c r="I376" s="199"/>
      <c r="J376" s="198"/>
      <c r="K376" s="200"/>
      <c r="L376" s="251"/>
      <c r="M376" s="157"/>
      <c r="N376" s="60"/>
      <c r="O376" s="258" t="str">
        <f t="shared" si="296"/>
        <v/>
      </c>
      <c r="P376" s="259">
        <f t="shared" si="325"/>
        <v>0</v>
      </c>
      <c r="Q376" s="259">
        <f t="shared" si="326"/>
        <v>0</v>
      </c>
      <c r="R376" s="60"/>
      <c r="S376" s="260">
        <f t="shared" si="297"/>
        <v>0</v>
      </c>
      <c r="T376" s="261"/>
      <c r="U376" s="262">
        <f t="shared" si="298"/>
        <v>0</v>
      </c>
      <c r="V376" s="262">
        <f t="shared" si="299"/>
        <v>0</v>
      </c>
      <c r="W376" s="60"/>
      <c r="X376" s="263">
        <f t="shared" si="350"/>
        <v>0</v>
      </c>
      <c r="Y376" s="264">
        <f t="shared" si="351"/>
        <v>0</v>
      </c>
      <c r="Z376" s="265"/>
      <c r="AA376" s="263">
        <f t="shared" si="352"/>
        <v>0</v>
      </c>
      <c r="AB376" s="264">
        <f t="shared" si="353"/>
        <v>0</v>
      </c>
      <c r="AC376" s="60"/>
      <c r="AD376" s="60" t="str">
        <f>IF(A376="","",(VLOOKUP(O376,Parametre!$E$2:$F$8,2)))</f>
        <v/>
      </c>
      <c r="AE376" s="60"/>
      <c r="AF376" s="266">
        <f t="shared" si="327"/>
        <v>0</v>
      </c>
      <c r="AG376" s="267">
        <f t="shared" si="328"/>
        <v>0</v>
      </c>
      <c r="AH376" s="267">
        <f t="shared" si="354"/>
        <v>0</v>
      </c>
      <c r="AI376" s="267">
        <f t="shared" si="329"/>
        <v>0</v>
      </c>
      <c r="AJ376" s="268">
        <f t="shared" si="330"/>
        <v>0</v>
      </c>
      <c r="AK376" s="60"/>
      <c r="AL376" s="266">
        <f t="shared" si="349"/>
        <v>0</v>
      </c>
      <c r="AM376" s="267">
        <f t="shared" si="331"/>
        <v>0</v>
      </c>
      <c r="AN376" s="267">
        <f t="shared" si="332"/>
        <v>0</v>
      </c>
      <c r="AO376" s="267">
        <f t="shared" si="333"/>
        <v>0</v>
      </c>
      <c r="AP376" s="268">
        <f t="shared" si="334"/>
        <v>0</v>
      </c>
      <c r="AQ376" s="60"/>
      <c r="AR376" s="266">
        <f t="shared" si="335"/>
        <v>0</v>
      </c>
      <c r="AS376" s="60"/>
      <c r="AT376" s="269">
        <f t="shared" si="301"/>
        <v>0</v>
      </c>
      <c r="AU376" s="269">
        <f t="shared" si="302"/>
        <v>0</v>
      </c>
      <c r="AV376" s="269">
        <f t="shared" si="303"/>
        <v>0</v>
      </c>
      <c r="AW376" s="270">
        <f t="shared" si="304"/>
        <v>0</v>
      </c>
      <c r="AX376" s="270">
        <f t="shared" si="305"/>
        <v>0</v>
      </c>
      <c r="AY376" s="270">
        <f t="shared" si="306"/>
        <v>0</v>
      </c>
      <c r="AZ376" s="269">
        <f t="shared" si="307"/>
        <v>0</v>
      </c>
      <c r="BA376" s="269">
        <f t="shared" si="308"/>
        <v>0</v>
      </c>
      <c r="BB376" s="269">
        <f t="shared" si="309"/>
        <v>0</v>
      </c>
      <c r="BC376" s="270">
        <f t="shared" si="310"/>
        <v>0</v>
      </c>
      <c r="BD376" s="270">
        <f t="shared" si="311"/>
        <v>0</v>
      </c>
      <c r="BE376" s="270">
        <f t="shared" si="312"/>
        <v>0</v>
      </c>
      <c r="BF376" s="269">
        <f t="shared" si="336"/>
        <v>0</v>
      </c>
      <c r="BG376" s="269">
        <f t="shared" si="337"/>
        <v>0</v>
      </c>
      <c r="BH376" s="269">
        <f t="shared" si="338"/>
        <v>0</v>
      </c>
      <c r="BI376" s="269">
        <f t="shared" si="339"/>
        <v>0</v>
      </c>
      <c r="BJ376" s="269">
        <f t="shared" si="340"/>
        <v>0</v>
      </c>
      <c r="BK376" s="60"/>
      <c r="BL376" s="269">
        <f t="shared" si="313"/>
        <v>0</v>
      </c>
      <c r="BM376" s="269">
        <f t="shared" si="314"/>
        <v>0</v>
      </c>
      <c r="BN376" s="269">
        <f t="shared" si="315"/>
        <v>0</v>
      </c>
      <c r="BO376" s="270">
        <f t="shared" si="316"/>
        <v>0</v>
      </c>
      <c r="BP376" s="270">
        <f t="shared" si="317"/>
        <v>0</v>
      </c>
      <c r="BQ376" s="270">
        <f t="shared" si="318"/>
        <v>0</v>
      </c>
      <c r="BR376" s="269">
        <f t="shared" si="319"/>
        <v>0</v>
      </c>
      <c r="BS376" s="269">
        <f t="shared" si="320"/>
        <v>0</v>
      </c>
      <c r="BT376" s="269">
        <f t="shared" si="321"/>
        <v>0</v>
      </c>
      <c r="BU376" s="270">
        <f t="shared" si="322"/>
        <v>0</v>
      </c>
      <c r="BV376" s="270">
        <f t="shared" si="323"/>
        <v>0</v>
      </c>
      <c r="BW376" s="270">
        <f t="shared" si="324"/>
        <v>0</v>
      </c>
      <c r="BX376" s="269">
        <f t="shared" si="341"/>
        <v>0</v>
      </c>
      <c r="BY376" s="269">
        <f t="shared" si="342"/>
        <v>0</v>
      </c>
      <c r="BZ376" s="269">
        <f t="shared" si="343"/>
        <v>0</v>
      </c>
      <c r="CA376" s="269">
        <f t="shared" si="344"/>
        <v>0</v>
      </c>
      <c r="CB376" s="269">
        <f t="shared" si="345"/>
        <v>0</v>
      </c>
      <c r="CC376" s="60"/>
      <c r="CD376" s="271">
        <f t="shared" si="346"/>
        <v>0</v>
      </c>
      <c r="CE376" s="272">
        <f t="shared" si="347"/>
        <v>0</v>
      </c>
      <c r="CF376" s="273">
        <f t="shared" si="348"/>
        <v>0</v>
      </c>
    </row>
    <row r="377" spans="1:84" s="153" customFormat="1" x14ac:dyDescent="0.2">
      <c r="A377" s="249"/>
      <c r="B377" s="183"/>
      <c r="C377" s="182"/>
      <c r="D377" s="184"/>
      <c r="E377" s="257" t="str">
        <f>IF(D377="","",(VLOOKUP(O377,Parametre!$A$15:$B$21,2)))</f>
        <v/>
      </c>
      <c r="F377" s="197"/>
      <c r="G377" s="198"/>
      <c r="H377" s="199"/>
      <c r="I377" s="199"/>
      <c r="J377" s="198"/>
      <c r="K377" s="200"/>
      <c r="L377" s="251"/>
      <c r="M377" s="157"/>
      <c r="N377" s="60"/>
      <c r="O377" s="258" t="str">
        <f t="shared" si="296"/>
        <v/>
      </c>
      <c r="P377" s="259">
        <f t="shared" si="325"/>
        <v>0</v>
      </c>
      <c r="Q377" s="259">
        <f t="shared" si="326"/>
        <v>0</v>
      </c>
      <c r="R377" s="60"/>
      <c r="S377" s="260">
        <f t="shared" si="297"/>
        <v>0</v>
      </c>
      <c r="T377" s="261"/>
      <c r="U377" s="262">
        <f t="shared" si="298"/>
        <v>0</v>
      </c>
      <c r="V377" s="262">
        <f t="shared" si="299"/>
        <v>0</v>
      </c>
      <c r="W377" s="60"/>
      <c r="X377" s="263">
        <f t="shared" si="350"/>
        <v>0</v>
      </c>
      <c r="Y377" s="264">
        <f t="shared" si="351"/>
        <v>0</v>
      </c>
      <c r="Z377" s="265"/>
      <c r="AA377" s="263">
        <f t="shared" si="352"/>
        <v>0</v>
      </c>
      <c r="AB377" s="264">
        <f t="shared" si="353"/>
        <v>0</v>
      </c>
      <c r="AC377" s="60"/>
      <c r="AD377" s="60" t="str">
        <f>IF(A377="","",(VLOOKUP(O377,Parametre!$E$2:$F$8,2)))</f>
        <v/>
      </c>
      <c r="AE377" s="60"/>
      <c r="AF377" s="266">
        <f t="shared" si="327"/>
        <v>0</v>
      </c>
      <c r="AG377" s="267">
        <f t="shared" si="328"/>
        <v>0</v>
      </c>
      <c r="AH377" s="267">
        <f t="shared" si="354"/>
        <v>0</v>
      </c>
      <c r="AI377" s="267">
        <f t="shared" si="329"/>
        <v>0</v>
      </c>
      <c r="AJ377" s="268">
        <f t="shared" si="330"/>
        <v>0</v>
      </c>
      <c r="AK377" s="60"/>
      <c r="AL377" s="266">
        <f t="shared" si="349"/>
        <v>0</v>
      </c>
      <c r="AM377" s="267">
        <f t="shared" si="331"/>
        <v>0</v>
      </c>
      <c r="AN377" s="267">
        <f t="shared" si="332"/>
        <v>0</v>
      </c>
      <c r="AO377" s="267">
        <f t="shared" si="333"/>
        <v>0</v>
      </c>
      <c r="AP377" s="268">
        <f t="shared" si="334"/>
        <v>0</v>
      </c>
      <c r="AQ377" s="60"/>
      <c r="AR377" s="266">
        <f t="shared" si="335"/>
        <v>0</v>
      </c>
      <c r="AS377" s="60"/>
      <c r="AT377" s="269">
        <f t="shared" si="301"/>
        <v>0</v>
      </c>
      <c r="AU377" s="269">
        <f t="shared" si="302"/>
        <v>0</v>
      </c>
      <c r="AV377" s="269">
        <f t="shared" si="303"/>
        <v>0</v>
      </c>
      <c r="AW377" s="270">
        <f t="shared" si="304"/>
        <v>0</v>
      </c>
      <c r="AX377" s="270">
        <f t="shared" si="305"/>
        <v>0</v>
      </c>
      <c r="AY377" s="270">
        <f t="shared" si="306"/>
        <v>0</v>
      </c>
      <c r="AZ377" s="269">
        <f t="shared" si="307"/>
        <v>0</v>
      </c>
      <c r="BA377" s="269">
        <f t="shared" si="308"/>
        <v>0</v>
      </c>
      <c r="BB377" s="269">
        <f t="shared" si="309"/>
        <v>0</v>
      </c>
      <c r="BC377" s="270">
        <f t="shared" si="310"/>
        <v>0</v>
      </c>
      <c r="BD377" s="270">
        <f t="shared" si="311"/>
        <v>0</v>
      </c>
      <c r="BE377" s="270">
        <f t="shared" si="312"/>
        <v>0</v>
      </c>
      <c r="BF377" s="269">
        <f t="shared" si="336"/>
        <v>0</v>
      </c>
      <c r="BG377" s="269">
        <f t="shared" si="337"/>
        <v>0</v>
      </c>
      <c r="BH377" s="269">
        <f t="shared" si="338"/>
        <v>0</v>
      </c>
      <c r="BI377" s="269">
        <f t="shared" si="339"/>
        <v>0</v>
      </c>
      <c r="BJ377" s="269">
        <f t="shared" si="340"/>
        <v>0</v>
      </c>
      <c r="BK377" s="60"/>
      <c r="BL377" s="269">
        <f t="shared" si="313"/>
        <v>0</v>
      </c>
      <c r="BM377" s="269">
        <f t="shared" si="314"/>
        <v>0</v>
      </c>
      <c r="BN377" s="269">
        <f t="shared" si="315"/>
        <v>0</v>
      </c>
      <c r="BO377" s="270">
        <f t="shared" si="316"/>
        <v>0</v>
      </c>
      <c r="BP377" s="270">
        <f t="shared" si="317"/>
        <v>0</v>
      </c>
      <c r="BQ377" s="270">
        <f t="shared" si="318"/>
        <v>0</v>
      </c>
      <c r="BR377" s="269">
        <f t="shared" si="319"/>
        <v>0</v>
      </c>
      <c r="BS377" s="269">
        <f t="shared" si="320"/>
        <v>0</v>
      </c>
      <c r="BT377" s="269">
        <f t="shared" si="321"/>
        <v>0</v>
      </c>
      <c r="BU377" s="270">
        <f t="shared" si="322"/>
        <v>0</v>
      </c>
      <c r="BV377" s="270">
        <f t="shared" si="323"/>
        <v>0</v>
      </c>
      <c r="BW377" s="270">
        <f t="shared" si="324"/>
        <v>0</v>
      </c>
      <c r="BX377" s="269">
        <f t="shared" si="341"/>
        <v>0</v>
      </c>
      <c r="BY377" s="269">
        <f t="shared" si="342"/>
        <v>0</v>
      </c>
      <c r="BZ377" s="269">
        <f t="shared" si="343"/>
        <v>0</v>
      </c>
      <c r="CA377" s="269">
        <f t="shared" si="344"/>
        <v>0</v>
      </c>
      <c r="CB377" s="269">
        <f t="shared" si="345"/>
        <v>0</v>
      </c>
      <c r="CC377" s="60"/>
      <c r="CD377" s="271">
        <f t="shared" si="346"/>
        <v>0</v>
      </c>
      <c r="CE377" s="272">
        <f t="shared" si="347"/>
        <v>0</v>
      </c>
      <c r="CF377" s="273">
        <f t="shared" si="348"/>
        <v>0</v>
      </c>
    </row>
    <row r="378" spans="1:84" s="153" customFormat="1" x14ac:dyDescent="0.2">
      <c r="A378" s="249"/>
      <c r="B378" s="183"/>
      <c r="C378" s="182"/>
      <c r="D378" s="184"/>
      <c r="E378" s="257" t="str">
        <f>IF(D378="","",(VLOOKUP(O378,Parametre!$A$15:$B$21,2)))</f>
        <v/>
      </c>
      <c r="F378" s="197"/>
      <c r="G378" s="198"/>
      <c r="H378" s="199"/>
      <c r="I378" s="199"/>
      <c r="J378" s="198"/>
      <c r="K378" s="200"/>
      <c r="L378" s="251"/>
      <c r="M378" s="157"/>
      <c r="N378" s="60"/>
      <c r="O378" s="258" t="str">
        <f t="shared" si="296"/>
        <v/>
      </c>
      <c r="P378" s="259">
        <f t="shared" si="325"/>
        <v>0</v>
      </c>
      <c r="Q378" s="259">
        <f t="shared" si="326"/>
        <v>0</v>
      </c>
      <c r="R378" s="60"/>
      <c r="S378" s="260">
        <f t="shared" si="297"/>
        <v>0</v>
      </c>
      <c r="T378" s="261"/>
      <c r="U378" s="262">
        <f t="shared" si="298"/>
        <v>0</v>
      </c>
      <c r="V378" s="262">
        <f t="shared" si="299"/>
        <v>0</v>
      </c>
      <c r="W378" s="60"/>
      <c r="X378" s="263">
        <f t="shared" si="350"/>
        <v>0</v>
      </c>
      <c r="Y378" s="264">
        <f t="shared" si="351"/>
        <v>0</v>
      </c>
      <c r="Z378" s="265"/>
      <c r="AA378" s="263">
        <f t="shared" si="352"/>
        <v>0</v>
      </c>
      <c r="AB378" s="264">
        <f t="shared" si="353"/>
        <v>0</v>
      </c>
      <c r="AC378" s="60"/>
      <c r="AD378" s="60" t="str">
        <f>IF(A378="","",(VLOOKUP(O378,Parametre!$E$2:$F$8,2)))</f>
        <v/>
      </c>
      <c r="AE378" s="60"/>
      <c r="AF378" s="266">
        <f t="shared" si="327"/>
        <v>0</v>
      </c>
      <c r="AG378" s="267">
        <f t="shared" si="328"/>
        <v>0</v>
      </c>
      <c r="AH378" s="267">
        <f t="shared" si="354"/>
        <v>0</v>
      </c>
      <c r="AI378" s="267">
        <f t="shared" si="329"/>
        <v>0</v>
      </c>
      <c r="AJ378" s="268">
        <f t="shared" si="330"/>
        <v>0</v>
      </c>
      <c r="AK378" s="60"/>
      <c r="AL378" s="266">
        <f t="shared" si="349"/>
        <v>0</v>
      </c>
      <c r="AM378" s="267">
        <f t="shared" si="331"/>
        <v>0</v>
      </c>
      <c r="AN378" s="267">
        <f t="shared" si="332"/>
        <v>0</v>
      </c>
      <c r="AO378" s="267">
        <f t="shared" si="333"/>
        <v>0</v>
      </c>
      <c r="AP378" s="268">
        <f t="shared" si="334"/>
        <v>0</v>
      </c>
      <c r="AQ378" s="60"/>
      <c r="AR378" s="266">
        <f t="shared" si="335"/>
        <v>0</v>
      </c>
      <c r="AS378" s="60"/>
      <c r="AT378" s="269">
        <f t="shared" si="301"/>
        <v>0</v>
      </c>
      <c r="AU378" s="269">
        <f t="shared" si="302"/>
        <v>0</v>
      </c>
      <c r="AV378" s="269">
        <f t="shared" si="303"/>
        <v>0</v>
      </c>
      <c r="AW378" s="270">
        <f t="shared" si="304"/>
        <v>0</v>
      </c>
      <c r="AX378" s="270">
        <f t="shared" si="305"/>
        <v>0</v>
      </c>
      <c r="AY378" s="270">
        <f t="shared" si="306"/>
        <v>0</v>
      </c>
      <c r="AZ378" s="269">
        <f t="shared" si="307"/>
        <v>0</v>
      </c>
      <c r="BA378" s="269">
        <f t="shared" si="308"/>
        <v>0</v>
      </c>
      <c r="BB378" s="269">
        <f t="shared" si="309"/>
        <v>0</v>
      </c>
      <c r="BC378" s="270">
        <f t="shared" si="310"/>
        <v>0</v>
      </c>
      <c r="BD378" s="270">
        <f t="shared" si="311"/>
        <v>0</v>
      </c>
      <c r="BE378" s="270">
        <f t="shared" si="312"/>
        <v>0</v>
      </c>
      <c r="BF378" s="269">
        <f t="shared" si="336"/>
        <v>0</v>
      </c>
      <c r="BG378" s="269">
        <f t="shared" si="337"/>
        <v>0</v>
      </c>
      <c r="BH378" s="269">
        <f t="shared" si="338"/>
        <v>0</v>
      </c>
      <c r="BI378" s="269">
        <f t="shared" si="339"/>
        <v>0</v>
      </c>
      <c r="BJ378" s="269">
        <f t="shared" si="340"/>
        <v>0</v>
      </c>
      <c r="BK378" s="60"/>
      <c r="BL378" s="269">
        <f t="shared" si="313"/>
        <v>0</v>
      </c>
      <c r="BM378" s="269">
        <f t="shared" si="314"/>
        <v>0</v>
      </c>
      <c r="BN378" s="269">
        <f t="shared" si="315"/>
        <v>0</v>
      </c>
      <c r="BO378" s="270">
        <f t="shared" si="316"/>
        <v>0</v>
      </c>
      <c r="BP378" s="270">
        <f t="shared" si="317"/>
        <v>0</v>
      </c>
      <c r="BQ378" s="270">
        <f t="shared" si="318"/>
        <v>0</v>
      </c>
      <c r="BR378" s="269">
        <f t="shared" si="319"/>
        <v>0</v>
      </c>
      <c r="BS378" s="269">
        <f t="shared" si="320"/>
        <v>0</v>
      </c>
      <c r="BT378" s="269">
        <f t="shared" si="321"/>
        <v>0</v>
      </c>
      <c r="BU378" s="270">
        <f t="shared" si="322"/>
        <v>0</v>
      </c>
      <c r="BV378" s="270">
        <f t="shared" si="323"/>
        <v>0</v>
      </c>
      <c r="BW378" s="270">
        <f t="shared" si="324"/>
        <v>0</v>
      </c>
      <c r="BX378" s="269">
        <f t="shared" si="341"/>
        <v>0</v>
      </c>
      <c r="BY378" s="269">
        <f t="shared" si="342"/>
        <v>0</v>
      </c>
      <c r="BZ378" s="269">
        <f t="shared" si="343"/>
        <v>0</v>
      </c>
      <c r="CA378" s="269">
        <f t="shared" si="344"/>
        <v>0</v>
      </c>
      <c r="CB378" s="269">
        <f t="shared" si="345"/>
        <v>0</v>
      </c>
      <c r="CC378" s="60"/>
      <c r="CD378" s="271">
        <f t="shared" si="346"/>
        <v>0</v>
      </c>
      <c r="CE378" s="272">
        <f t="shared" si="347"/>
        <v>0</v>
      </c>
      <c r="CF378" s="273">
        <f t="shared" si="348"/>
        <v>0</v>
      </c>
    </row>
    <row r="379" spans="1:84" x14ac:dyDescent="0.2">
      <c r="A379" s="250"/>
      <c r="B379" s="183"/>
      <c r="C379" s="182"/>
      <c r="D379" s="47"/>
      <c r="E379" s="25" t="str">
        <f>IF(D379="","",(VLOOKUP(O379,Parametre!$A$15:$B$21,2)))</f>
        <v/>
      </c>
      <c r="F379" s="45"/>
      <c r="G379" s="49"/>
      <c r="H379" s="48"/>
      <c r="I379" s="48"/>
      <c r="J379" s="49"/>
      <c r="K379" s="50"/>
      <c r="L379" s="124"/>
      <c r="M379" s="157"/>
      <c r="O379" s="46" t="str">
        <f t="shared" si="296"/>
        <v/>
      </c>
      <c r="P379" s="125">
        <f t="shared" si="325"/>
        <v>0</v>
      </c>
      <c r="Q379" s="125">
        <f t="shared" si="326"/>
        <v>0</v>
      </c>
      <c r="S379" s="79">
        <f t="shared" si="297"/>
        <v>0</v>
      </c>
      <c r="T379" s="80"/>
      <c r="U379" s="81">
        <f t="shared" si="298"/>
        <v>0</v>
      </c>
      <c r="V379" s="81">
        <f t="shared" si="299"/>
        <v>0</v>
      </c>
      <c r="X379" s="82">
        <f t="shared" si="350"/>
        <v>0</v>
      </c>
      <c r="Y379" s="83">
        <f t="shared" si="351"/>
        <v>0</v>
      </c>
      <c r="Z379" s="78"/>
      <c r="AA379" s="82">
        <f t="shared" si="352"/>
        <v>0</v>
      </c>
      <c r="AB379" s="83">
        <f t="shared" si="353"/>
        <v>0</v>
      </c>
      <c r="AD379" t="str">
        <f>IF(A379="","",(VLOOKUP(O379,Parametre!$E$2:$F$8,2)))</f>
        <v/>
      </c>
      <c r="AF379" s="266">
        <f t="shared" si="327"/>
        <v>0</v>
      </c>
      <c r="AG379" s="64">
        <f t="shared" si="328"/>
        <v>0</v>
      </c>
      <c r="AH379" s="267">
        <f t="shared" si="354"/>
        <v>0</v>
      </c>
      <c r="AI379" s="64">
        <f t="shared" si="329"/>
        <v>0</v>
      </c>
      <c r="AJ379" s="166">
        <f t="shared" si="330"/>
        <v>0</v>
      </c>
      <c r="AL379" s="266">
        <f t="shared" si="349"/>
        <v>0</v>
      </c>
      <c r="AM379" s="64">
        <f t="shared" si="331"/>
        <v>0</v>
      </c>
      <c r="AN379" s="64">
        <f t="shared" si="332"/>
        <v>0</v>
      </c>
      <c r="AO379" s="64">
        <f t="shared" si="333"/>
        <v>0</v>
      </c>
      <c r="AP379" s="166">
        <f t="shared" si="334"/>
        <v>0</v>
      </c>
      <c r="AR379" s="167">
        <f t="shared" si="335"/>
        <v>0</v>
      </c>
      <c r="AT379" s="65">
        <f t="shared" si="301"/>
        <v>0</v>
      </c>
      <c r="AU379" s="65">
        <f t="shared" si="302"/>
        <v>0</v>
      </c>
      <c r="AV379" s="65">
        <f t="shared" si="303"/>
        <v>0</v>
      </c>
      <c r="AW379" s="66">
        <f t="shared" si="304"/>
        <v>0</v>
      </c>
      <c r="AX379" s="66">
        <f t="shared" si="305"/>
        <v>0</v>
      </c>
      <c r="AY379" s="66">
        <f t="shared" si="306"/>
        <v>0</v>
      </c>
      <c r="AZ379" s="65">
        <f t="shared" si="307"/>
        <v>0</v>
      </c>
      <c r="BA379" s="65">
        <f t="shared" si="308"/>
        <v>0</v>
      </c>
      <c r="BB379" s="65">
        <f t="shared" si="309"/>
        <v>0</v>
      </c>
      <c r="BC379" s="66">
        <f t="shared" si="310"/>
        <v>0</v>
      </c>
      <c r="BD379" s="66">
        <f t="shared" si="311"/>
        <v>0</v>
      </c>
      <c r="BE379" s="66">
        <f t="shared" si="312"/>
        <v>0</v>
      </c>
      <c r="BF379" s="269">
        <f t="shared" si="336"/>
        <v>0</v>
      </c>
      <c r="BG379" s="269">
        <f t="shared" si="337"/>
        <v>0</v>
      </c>
      <c r="BH379" s="269">
        <f t="shared" si="338"/>
        <v>0</v>
      </c>
      <c r="BI379" s="269">
        <f t="shared" si="339"/>
        <v>0</v>
      </c>
      <c r="BJ379" s="269">
        <f t="shared" si="340"/>
        <v>0</v>
      </c>
      <c r="BL379" s="65">
        <f t="shared" si="313"/>
        <v>0</v>
      </c>
      <c r="BM379" s="65">
        <f t="shared" si="314"/>
        <v>0</v>
      </c>
      <c r="BN379" s="65">
        <f t="shared" si="315"/>
        <v>0</v>
      </c>
      <c r="BO379" s="66">
        <f t="shared" si="316"/>
        <v>0</v>
      </c>
      <c r="BP379" s="66">
        <f t="shared" si="317"/>
        <v>0</v>
      </c>
      <c r="BQ379" s="66">
        <f t="shared" si="318"/>
        <v>0</v>
      </c>
      <c r="BR379" s="65">
        <f t="shared" si="319"/>
        <v>0</v>
      </c>
      <c r="BS379" s="65">
        <f t="shared" si="320"/>
        <v>0</v>
      </c>
      <c r="BT379" s="65">
        <f t="shared" si="321"/>
        <v>0</v>
      </c>
      <c r="BU379" s="66">
        <f t="shared" si="322"/>
        <v>0</v>
      </c>
      <c r="BV379" s="66">
        <f t="shared" si="323"/>
        <v>0</v>
      </c>
      <c r="BW379" s="66">
        <f t="shared" si="324"/>
        <v>0</v>
      </c>
      <c r="BX379" s="269">
        <f t="shared" si="341"/>
        <v>0</v>
      </c>
      <c r="BY379" s="269">
        <f t="shared" si="342"/>
        <v>0</v>
      </c>
      <c r="BZ379" s="269">
        <f t="shared" si="343"/>
        <v>0</v>
      </c>
      <c r="CA379" s="269">
        <f t="shared" si="344"/>
        <v>0</v>
      </c>
      <c r="CB379" s="269">
        <f t="shared" si="345"/>
        <v>0</v>
      </c>
      <c r="CD379" s="271">
        <f t="shared" si="346"/>
        <v>0</v>
      </c>
      <c r="CE379" s="272">
        <f t="shared" si="347"/>
        <v>0</v>
      </c>
      <c r="CF379" s="273">
        <f t="shared" si="348"/>
        <v>0</v>
      </c>
    </row>
    <row r="380" spans="1:84" x14ac:dyDescent="0.2">
      <c r="A380" s="250"/>
      <c r="B380" s="183"/>
      <c r="C380" s="182"/>
      <c r="D380" s="47"/>
      <c r="E380" s="25" t="str">
        <f>IF(D380="","",(VLOOKUP(O380,Parametre!$A$15:$B$21,2)))</f>
        <v/>
      </c>
      <c r="F380" s="45"/>
      <c r="G380" s="49"/>
      <c r="H380" s="48"/>
      <c r="I380" s="48"/>
      <c r="J380" s="49"/>
      <c r="K380" s="50"/>
      <c r="L380" s="124"/>
      <c r="M380" s="157"/>
      <c r="O380" s="46" t="str">
        <f t="shared" si="296"/>
        <v/>
      </c>
      <c r="P380" s="125">
        <f t="shared" si="325"/>
        <v>0</v>
      </c>
      <c r="Q380" s="125">
        <f t="shared" si="326"/>
        <v>0</v>
      </c>
      <c r="S380" s="79">
        <f t="shared" si="297"/>
        <v>0</v>
      </c>
      <c r="T380" s="80"/>
      <c r="U380" s="81">
        <f t="shared" si="298"/>
        <v>0</v>
      </c>
      <c r="V380" s="81">
        <f t="shared" si="299"/>
        <v>0</v>
      </c>
      <c r="X380" s="82">
        <f t="shared" si="350"/>
        <v>0</v>
      </c>
      <c r="Y380" s="83">
        <f t="shared" si="351"/>
        <v>0</v>
      </c>
      <c r="Z380" s="78"/>
      <c r="AA380" s="82">
        <f t="shared" si="352"/>
        <v>0</v>
      </c>
      <c r="AB380" s="83">
        <f t="shared" si="353"/>
        <v>0</v>
      </c>
      <c r="AD380" t="str">
        <f>IF(A380="","",(VLOOKUP(O380,Parametre!$E$2:$F$8,2)))</f>
        <v/>
      </c>
      <c r="AF380" s="266">
        <f t="shared" si="327"/>
        <v>0</v>
      </c>
      <c r="AG380" s="64">
        <f t="shared" si="328"/>
        <v>0</v>
      </c>
      <c r="AH380" s="267">
        <f t="shared" si="354"/>
        <v>0</v>
      </c>
      <c r="AI380" s="64">
        <f t="shared" si="329"/>
        <v>0</v>
      </c>
      <c r="AJ380" s="166">
        <f t="shared" si="330"/>
        <v>0</v>
      </c>
      <c r="AL380" s="266">
        <f t="shared" si="349"/>
        <v>0</v>
      </c>
      <c r="AM380" s="64">
        <f t="shared" si="331"/>
        <v>0</v>
      </c>
      <c r="AN380" s="64">
        <f t="shared" si="332"/>
        <v>0</v>
      </c>
      <c r="AO380" s="64">
        <f t="shared" si="333"/>
        <v>0</v>
      </c>
      <c r="AP380" s="166">
        <f t="shared" si="334"/>
        <v>0</v>
      </c>
      <c r="AR380" s="167">
        <f t="shared" si="335"/>
        <v>0</v>
      </c>
      <c r="AT380" s="65">
        <f t="shared" si="301"/>
        <v>0</v>
      </c>
      <c r="AU380" s="65">
        <f t="shared" si="302"/>
        <v>0</v>
      </c>
      <c r="AV380" s="65">
        <f t="shared" si="303"/>
        <v>0</v>
      </c>
      <c r="AW380" s="66">
        <f t="shared" si="304"/>
        <v>0</v>
      </c>
      <c r="AX380" s="66">
        <f t="shared" si="305"/>
        <v>0</v>
      </c>
      <c r="AY380" s="66">
        <f t="shared" si="306"/>
        <v>0</v>
      </c>
      <c r="AZ380" s="65">
        <f t="shared" si="307"/>
        <v>0</v>
      </c>
      <c r="BA380" s="65">
        <f t="shared" si="308"/>
        <v>0</v>
      </c>
      <c r="BB380" s="65">
        <f t="shared" si="309"/>
        <v>0</v>
      </c>
      <c r="BC380" s="66">
        <f t="shared" si="310"/>
        <v>0</v>
      </c>
      <c r="BD380" s="66">
        <f t="shared" si="311"/>
        <v>0</v>
      </c>
      <c r="BE380" s="66">
        <f t="shared" si="312"/>
        <v>0</v>
      </c>
      <c r="BF380" s="269">
        <f t="shared" si="336"/>
        <v>0</v>
      </c>
      <c r="BG380" s="269">
        <f t="shared" si="337"/>
        <v>0</v>
      </c>
      <c r="BH380" s="269">
        <f t="shared" si="338"/>
        <v>0</v>
      </c>
      <c r="BI380" s="269">
        <f t="shared" si="339"/>
        <v>0</v>
      </c>
      <c r="BJ380" s="269">
        <f t="shared" si="340"/>
        <v>0</v>
      </c>
      <c r="BL380" s="65">
        <f t="shared" si="313"/>
        <v>0</v>
      </c>
      <c r="BM380" s="65">
        <f t="shared" si="314"/>
        <v>0</v>
      </c>
      <c r="BN380" s="65">
        <f t="shared" si="315"/>
        <v>0</v>
      </c>
      <c r="BO380" s="66">
        <f t="shared" si="316"/>
        <v>0</v>
      </c>
      <c r="BP380" s="66">
        <f t="shared" si="317"/>
        <v>0</v>
      </c>
      <c r="BQ380" s="66">
        <f t="shared" si="318"/>
        <v>0</v>
      </c>
      <c r="BR380" s="65">
        <f t="shared" si="319"/>
        <v>0</v>
      </c>
      <c r="BS380" s="65">
        <f t="shared" si="320"/>
        <v>0</v>
      </c>
      <c r="BT380" s="65">
        <f t="shared" si="321"/>
        <v>0</v>
      </c>
      <c r="BU380" s="66">
        <f t="shared" si="322"/>
        <v>0</v>
      </c>
      <c r="BV380" s="66">
        <f t="shared" si="323"/>
        <v>0</v>
      </c>
      <c r="BW380" s="66">
        <f t="shared" si="324"/>
        <v>0</v>
      </c>
      <c r="BX380" s="269">
        <f t="shared" si="341"/>
        <v>0</v>
      </c>
      <c r="BY380" s="269">
        <f t="shared" si="342"/>
        <v>0</v>
      </c>
      <c r="BZ380" s="269">
        <f t="shared" si="343"/>
        <v>0</v>
      </c>
      <c r="CA380" s="269">
        <f t="shared" si="344"/>
        <v>0</v>
      </c>
      <c r="CB380" s="269">
        <f t="shared" si="345"/>
        <v>0</v>
      </c>
      <c r="CD380" s="271">
        <f t="shared" si="346"/>
        <v>0</v>
      </c>
      <c r="CE380" s="272">
        <f t="shared" si="347"/>
        <v>0</v>
      </c>
      <c r="CF380" s="273">
        <f t="shared" si="348"/>
        <v>0</v>
      </c>
    </row>
    <row r="381" spans="1:84" x14ac:dyDescent="0.2">
      <c r="A381" s="250"/>
      <c r="B381" s="183"/>
      <c r="C381" s="182"/>
      <c r="D381" s="47"/>
      <c r="E381" s="25" t="str">
        <f>IF(D381="","",(VLOOKUP(O381,Parametre!$A$15:$B$21,2)))</f>
        <v/>
      </c>
      <c r="F381" s="45"/>
      <c r="G381" s="49"/>
      <c r="H381" s="48"/>
      <c r="I381" s="48"/>
      <c r="J381" s="49"/>
      <c r="K381" s="50"/>
      <c r="L381" s="124"/>
      <c r="M381" s="157"/>
      <c r="O381" s="46" t="str">
        <f t="shared" si="296"/>
        <v/>
      </c>
      <c r="P381" s="125">
        <f t="shared" si="325"/>
        <v>0</v>
      </c>
      <c r="Q381" s="125">
        <f t="shared" si="326"/>
        <v>0</v>
      </c>
      <c r="S381" s="79">
        <f t="shared" si="297"/>
        <v>0</v>
      </c>
      <c r="T381" s="80"/>
      <c r="U381" s="81">
        <f t="shared" si="298"/>
        <v>0</v>
      </c>
      <c r="V381" s="81">
        <f t="shared" si="299"/>
        <v>0</v>
      </c>
      <c r="X381" s="82">
        <f t="shared" si="350"/>
        <v>0</v>
      </c>
      <c r="Y381" s="83">
        <f t="shared" si="351"/>
        <v>0</v>
      </c>
      <c r="Z381" s="78"/>
      <c r="AA381" s="82">
        <f t="shared" si="352"/>
        <v>0</v>
      </c>
      <c r="AB381" s="83">
        <f t="shared" si="353"/>
        <v>0</v>
      </c>
      <c r="AD381" t="str">
        <f>IF(A381="","",(VLOOKUP(O381,Parametre!$E$2:$F$8,2)))</f>
        <v/>
      </c>
      <c r="AF381" s="266">
        <f t="shared" si="327"/>
        <v>0</v>
      </c>
      <c r="AG381" s="64">
        <f t="shared" si="328"/>
        <v>0</v>
      </c>
      <c r="AH381" s="267">
        <f t="shared" si="354"/>
        <v>0</v>
      </c>
      <c r="AI381" s="64">
        <f t="shared" si="329"/>
        <v>0</v>
      </c>
      <c r="AJ381" s="166">
        <f t="shared" si="330"/>
        <v>0</v>
      </c>
      <c r="AL381" s="266">
        <f t="shared" si="349"/>
        <v>0</v>
      </c>
      <c r="AM381" s="64">
        <f t="shared" si="331"/>
        <v>0</v>
      </c>
      <c r="AN381" s="64">
        <f t="shared" si="332"/>
        <v>0</v>
      </c>
      <c r="AO381" s="64">
        <f t="shared" si="333"/>
        <v>0</v>
      </c>
      <c r="AP381" s="166">
        <f t="shared" si="334"/>
        <v>0</v>
      </c>
      <c r="AR381" s="167">
        <f t="shared" si="335"/>
        <v>0</v>
      </c>
      <c r="AT381" s="65">
        <f t="shared" si="301"/>
        <v>0</v>
      </c>
      <c r="AU381" s="65">
        <f t="shared" si="302"/>
        <v>0</v>
      </c>
      <c r="AV381" s="65">
        <f t="shared" si="303"/>
        <v>0</v>
      </c>
      <c r="AW381" s="66">
        <f t="shared" si="304"/>
        <v>0</v>
      </c>
      <c r="AX381" s="66">
        <f t="shared" si="305"/>
        <v>0</v>
      </c>
      <c r="AY381" s="66">
        <f t="shared" si="306"/>
        <v>0</v>
      </c>
      <c r="AZ381" s="65">
        <f t="shared" si="307"/>
        <v>0</v>
      </c>
      <c r="BA381" s="65">
        <f t="shared" si="308"/>
        <v>0</v>
      </c>
      <c r="BB381" s="65">
        <f t="shared" si="309"/>
        <v>0</v>
      </c>
      <c r="BC381" s="66">
        <f t="shared" si="310"/>
        <v>0</v>
      </c>
      <c r="BD381" s="66">
        <f t="shared" si="311"/>
        <v>0</v>
      </c>
      <c r="BE381" s="66">
        <f t="shared" si="312"/>
        <v>0</v>
      </c>
      <c r="BF381" s="269">
        <f t="shared" si="336"/>
        <v>0</v>
      </c>
      <c r="BG381" s="269">
        <f t="shared" si="337"/>
        <v>0</v>
      </c>
      <c r="BH381" s="269">
        <f t="shared" si="338"/>
        <v>0</v>
      </c>
      <c r="BI381" s="269">
        <f t="shared" si="339"/>
        <v>0</v>
      </c>
      <c r="BJ381" s="269">
        <f t="shared" si="340"/>
        <v>0</v>
      </c>
      <c r="BL381" s="65">
        <f t="shared" si="313"/>
        <v>0</v>
      </c>
      <c r="BM381" s="65">
        <f t="shared" si="314"/>
        <v>0</v>
      </c>
      <c r="BN381" s="65">
        <f t="shared" si="315"/>
        <v>0</v>
      </c>
      <c r="BO381" s="66">
        <f t="shared" si="316"/>
        <v>0</v>
      </c>
      <c r="BP381" s="66">
        <f t="shared" si="317"/>
        <v>0</v>
      </c>
      <c r="BQ381" s="66">
        <f t="shared" si="318"/>
        <v>0</v>
      </c>
      <c r="BR381" s="65">
        <f t="shared" si="319"/>
        <v>0</v>
      </c>
      <c r="BS381" s="65">
        <f t="shared" si="320"/>
        <v>0</v>
      </c>
      <c r="BT381" s="65">
        <f t="shared" si="321"/>
        <v>0</v>
      </c>
      <c r="BU381" s="66">
        <f t="shared" si="322"/>
        <v>0</v>
      </c>
      <c r="BV381" s="66">
        <f t="shared" si="323"/>
        <v>0</v>
      </c>
      <c r="BW381" s="66">
        <f t="shared" si="324"/>
        <v>0</v>
      </c>
      <c r="BX381" s="269">
        <f t="shared" si="341"/>
        <v>0</v>
      </c>
      <c r="BY381" s="269">
        <f t="shared" si="342"/>
        <v>0</v>
      </c>
      <c r="BZ381" s="269">
        <f t="shared" si="343"/>
        <v>0</v>
      </c>
      <c r="CA381" s="269">
        <f t="shared" si="344"/>
        <v>0</v>
      </c>
      <c r="CB381" s="269">
        <f t="shared" si="345"/>
        <v>0</v>
      </c>
      <c r="CD381" s="271">
        <f t="shared" si="346"/>
        <v>0</v>
      </c>
      <c r="CE381" s="272">
        <f t="shared" si="347"/>
        <v>0</v>
      </c>
      <c r="CF381" s="273">
        <f t="shared" si="348"/>
        <v>0</v>
      </c>
    </row>
    <row r="382" spans="1:84" x14ac:dyDescent="0.2">
      <c r="A382" s="250"/>
      <c r="B382" s="183"/>
      <c r="C382" s="182"/>
      <c r="D382" s="47"/>
      <c r="E382" s="25" t="str">
        <f>IF(D382="","",(VLOOKUP(O382,Parametre!$A$15:$B$21,2)))</f>
        <v/>
      </c>
      <c r="F382" s="45"/>
      <c r="G382" s="49"/>
      <c r="H382" s="48"/>
      <c r="I382" s="48"/>
      <c r="J382" s="49"/>
      <c r="K382" s="50"/>
      <c r="L382" s="124"/>
      <c r="M382" s="157"/>
      <c r="O382" s="46" t="str">
        <f t="shared" si="296"/>
        <v/>
      </c>
      <c r="P382" s="125">
        <f t="shared" si="325"/>
        <v>0</v>
      </c>
      <c r="Q382" s="125">
        <f t="shared" si="326"/>
        <v>0</v>
      </c>
      <c r="S382" s="79">
        <f t="shared" si="297"/>
        <v>0</v>
      </c>
      <c r="T382" s="80"/>
      <c r="U382" s="81">
        <f t="shared" si="298"/>
        <v>0</v>
      </c>
      <c r="V382" s="81">
        <f t="shared" si="299"/>
        <v>0</v>
      </c>
      <c r="X382" s="82">
        <f t="shared" si="350"/>
        <v>0</v>
      </c>
      <c r="Y382" s="83">
        <f t="shared" si="351"/>
        <v>0</v>
      </c>
      <c r="Z382" s="78"/>
      <c r="AA382" s="82">
        <f t="shared" si="352"/>
        <v>0</v>
      </c>
      <c r="AB382" s="83">
        <f t="shared" si="353"/>
        <v>0</v>
      </c>
      <c r="AD382" t="str">
        <f>IF(A382="","",(VLOOKUP(O382,Parametre!$E$2:$F$8,2)))</f>
        <v/>
      </c>
      <c r="AF382" s="266">
        <f t="shared" si="327"/>
        <v>0</v>
      </c>
      <c r="AG382" s="64">
        <f t="shared" si="328"/>
        <v>0</v>
      </c>
      <c r="AH382" s="267">
        <f t="shared" si="354"/>
        <v>0</v>
      </c>
      <c r="AI382" s="64">
        <f t="shared" si="329"/>
        <v>0</v>
      </c>
      <c r="AJ382" s="166">
        <f t="shared" si="330"/>
        <v>0</v>
      </c>
      <c r="AL382" s="266">
        <f t="shared" si="349"/>
        <v>0</v>
      </c>
      <c r="AM382" s="64">
        <f t="shared" si="331"/>
        <v>0</v>
      </c>
      <c r="AN382" s="64">
        <f t="shared" si="332"/>
        <v>0</v>
      </c>
      <c r="AO382" s="64">
        <f t="shared" si="333"/>
        <v>0</v>
      </c>
      <c r="AP382" s="166">
        <f t="shared" si="334"/>
        <v>0</v>
      </c>
      <c r="AR382" s="167">
        <f t="shared" si="335"/>
        <v>0</v>
      </c>
      <c r="AT382" s="65">
        <f t="shared" si="301"/>
        <v>0</v>
      </c>
      <c r="AU382" s="65">
        <f t="shared" si="302"/>
        <v>0</v>
      </c>
      <c r="AV382" s="65">
        <f t="shared" si="303"/>
        <v>0</v>
      </c>
      <c r="AW382" s="66">
        <f t="shared" si="304"/>
        <v>0</v>
      </c>
      <c r="AX382" s="66">
        <f t="shared" si="305"/>
        <v>0</v>
      </c>
      <c r="AY382" s="66">
        <f t="shared" si="306"/>
        <v>0</v>
      </c>
      <c r="AZ382" s="65">
        <f t="shared" si="307"/>
        <v>0</v>
      </c>
      <c r="BA382" s="65">
        <f t="shared" si="308"/>
        <v>0</v>
      </c>
      <c r="BB382" s="65">
        <f t="shared" si="309"/>
        <v>0</v>
      </c>
      <c r="BC382" s="66">
        <f t="shared" si="310"/>
        <v>0</v>
      </c>
      <c r="BD382" s="66">
        <f t="shared" si="311"/>
        <v>0</v>
      </c>
      <c r="BE382" s="66">
        <f t="shared" si="312"/>
        <v>0</v>
      </c>
      <c r="BF382" s="269">
        <f t="shared" si="336"/>
        <v>0</v>
      </c>
      <c r="BG382" s="269">
        <f t="shared" si="337"/>
        <v>0</v>
      </c>
      <c r="BH382" s="269">
        <f t="shared" si="338"/>
        <v>0</v>
      </c>
      <c r="BI382" s="269">
        <f t="shared" si="339"/>
        <v>0</v>
      </c>
      <c r="BJ382" s="269">
        <f t="shared" si="340"/>
        <v>0</v>
      </c>
      <c r="BL382" s="65">
        <f t="shared" si="313"/>
        <v>0</v>
      </c>
      <c r="BM382" s="65">
        <f t="shared" si="314"/>
        <v>0</v>
      </c>
      <c r="BN382" s="65">
        <f t="shared" si="315"/>
        <v>0</v>
      </c>
      <c r="BO382" s="66">
        <f t="shared" si="316"/>
        <v>0</v>
      </c>
      <c r="BP382" s="66">
        <f t="shared" si="317"/>
        <v>0</v>
      </c>
      <c r="BQ382" s="66">
        <f t="shared" si="318"/>
        <v>0</v>
      </c>
      <c r="BR382" s="65">
        <f t="shared" si="319"/>
        <v>0</v>
      </c>
      <c r="BS382" s="65">
        <f t="shared" si="320"/>
        <v>0</v>
      </c>
      <c r="BT382" s="65">
        <f t="shared" si="321"/>
        <v>0</v>
      </c>
      <c r="BU382" s="66">
        <f t="shared" si="322"/>
        <v>0</v>
      </c>
      <c r="BV382" s="66">
        <f t="shared" si="323"/>
        <v>0</v>
      </c>
      <c r="BW382" s="66">
        <f t="shared" si="324"/>
        <v>0</v>
      </c>
      <c r="BX382" s="269">
        <f t="shared" si="341"/>
        <v>0</v>
      </c>
      <c r="BY382" s="269">
        <f t="shared" si="342"/>
        <v>0</v>
      </c>
      <c r="BZ382" s="269">
        <f t="shared" si="343"/>
        <v>0</v>
      </c>
      <c r="CA382" s="269">
        <f t="shared" si="344"/>
        <v>0</v>
      </c>
      <c r="CB382" s="269">
        <f t="shared" si="345"/>
        <v>0</v>
      </c>
      <c r="CD382" s="271">
        <f t="shared" si="346"/>
        <v>0</v>
      </c>
      <c r="CE382" s="272">
        <f t="shared" si="347"/>
        <v>0</v>
      </c>
      <c r="CF382" s="273">
        <f t="shared" si="348"/>
        <v>0</v>
      </c>
    </row>
    <row r="383" spans="1:84" x14ac:dyDescent="0.2">
      <c r="A383" s="250"/>
      <c r="B383" s="183"/>
      <c r="C383" s="182"/>
      <c r="D383" s="47"/>
      <c r="E383" s="25" t="str">
        <f>IF(D383="","",(VLOOKUP(O383,Parametre!$A$15:$B$21,2)))</f>
        <v/>
      </c>
      <c r="F383" s="45"/>
      <c r="G383" s="49"/>
      <c r="H383" s="48"/>
      <c r="I383" s="48"/>
      <c r="J383" s="49"/>
      <c r="K383" s="50"/>
      <c r="L383" s="124"/>
      <c r="M383" s="157"/>
      <c r="O383" s="46" t="str">
        <f t="shared" si="296"/>
        <v/>
      </c>
      <c r="P383" s="125">
        <f t="shared" si="325"/>
        <v>0</v>
      </c>
      <c r="Q383" s="125">
        <f t="shared" si="326"/>
        <v>0</v>
      </c>
      <c r="S383" s="79">
        <f t="shared" si="297"/>
        <v>0</v>
      </c>
      <c r="T383" s="80"/>
      <c r="U383" s="81">
        <f t="shared" si="298"/>
        <v>0</v>
      </c>
      <c r="V383" s="81">
        <f t="shared" si="299"/>
        <v>0</v>
      </c>
      <c r="X383" s="82">
        <f t="shared" si="350"/>
        <v>0</v>
      </c>
      <c r="Y383" s="83">
        <f t="shared" si="351"/>
        <v>0</v>
      </c>
      <c r="Z383" s="78"/>
      <c r="AA383" s="82">
        <f t="shared" si="352"/>
        <v>0</v>
      </c>
      <c r="AB383" s="83">
        <f t="shared" si="353"/>
        <v>0</v>
      </c>
      <c r="AD383" t="str">
        <f>IF(A383="","",(VLOOKUP(O383,Parametre!$E$2:$F$8,2)))</f>
        <v/>
      </c>
      <c r="AF383" s="266">
        <f t="shared" si="327"/>
        <v>0</v>
      </c>
      <c r="AG383" s="64">
        <f t="shared" si="328"/>
        <v>0</v>
      </c>
      <c r="AH383" s="267">
        <f t="shared" si="354"/>
        <v>0</v>
      </c>
      <c r="AI383" s="64">
        <f t="shared" si="329"/>
        <v>0</v>
      </c>
      <c r="AJ383" s="166">
        <f t="shared" si="330"/>
        <v>0</v>
      </c>
      <c r="AL383" s="266">
        <f t="shared" si="349"/>
        <v>0</v>
      </c>
      <c r="AM383" s="64">
        <f t="shared" si="331"/>
        <v>0</v>
      </c>
      <c r="AN383" s="64">
        <f t="shared" si="332"/>
        <v>0</v>
      </c>
      <c r="AO383" s="64">
        <f t="shared" si="333"/>
        <v>0</v>
      </c>
      <c r="AP383" s="166">
        <f t="shared" si="334"/>
        <v>0</v>
      </c>
      <c r="AR383" s="167">
        <f t="shared" si="335"/>
        <v>0</v>
      </c>
      <c r="AT383" s="65">
        <f t="shared" si="301"/>
        <v>0</v>
      </c>
      <c r="AU383" s="65">
        <f t="shared" si="302"/>
        <v>0</v>
      </c>
      <c r="AV383" s="65">
        <f t="shared" si="303"/>
        <v>0</v>
      </c>
      <c r="AW383" s="66">
        <f t="shared" si="304"/>
        <v>0</v>
      </c>
      <c r="AX383" s="66">
        <f t="shared" si="305"/>
        <v>0</v>
      </c>
      <c r="AY383" s="66">
        <f t="shared" si="306"/>
        <v>0</v>
      </c>
      <c r="AZ383" s="65">
        <f t="shared" si="307"/>
        <v>0</v>
      </c>
      <c r="BA383" s="65">
        <f t="shared" si="308"/>
        <v>0</v>
      </c>
      <c r="BB383" s="65">
        <f t="shared" si="309"/>
        <v>0</v>
      </c>
      <c r="BC383" s="66">
        <f t="shared" si="310"/>
        <v>0</v>
      </c>
      <c r="BD383" s="66">
        <f t="shared" si="311"/>
        <v>0</v>
      </c>
      <c r="BE383" s="66">
        <f t="shared" si="312"/>
        <v>0</v>
      </c>
      <c r="BF383" s="269">
        <f t="shared" si="336"/>
        <v>0</v>
      </c>
      <c r="BG383" s="269">
        <f t="shared" si="337"/>
        <v>0</v>
      </c>
      <c r="BH383" s="269">
        <f t="shared" si="338"/>
        <v>0</v>
      </c>
      <c r="BI383" s="269">
        <f t="shared" si="339"/>
        <v>0</v>
      </c>
      <c r="BJ383" s="269">
        <f t="shared" si="340"/>
        <v>0</v>
      </c>
      <c r="BL383" s="65">
        <f t="shared" si="313"/>
        <v>0</v>
      </c>
      <c r="BM383" s="65">
        <f t="shared" si="314"/>
        <v>0</v>
      </c>
      <c r="BN383" s="65">
        <f t="shared" si="315"/>
        <v>0</v>
      </c>
      <c r="BO383" s="66">
        <f t="shared" si="316"/>
        <v>0</v>
      </c>
      <c r="BP383" s="66">
        <f t="shared" si="317"/>
        <v>0</v>
      </c>
      <c r="BQ383" s="66">
        <f t="shared" si="318"/>
        <v>0</v>
      </c>
      <c r="BR383" s="65">
        <f t="shared" si="319"/>
        <v>0</v>
      </c>
      <c r="BS383" s="65">
        <f t="shared" si="320"/>
        <v>0</v>
      </c>
      <c r="BT383" s="65">
        <f t="shared" si="321"/>
        <v>0</v>
      </c>
      <c r="BU383" s="66">
        <f t="shared" si="322"/>
        <v>0</v>
      </c>
      <c r="BV383" s="66">
        <f t="shared" si="323"/>
        <v>0</v>
      </c>
      <c r="BW383" s="66">
        <f t="shared" si="324"/>
        <v>0</v>
      </c>
      <c r="BX383" s="269">
        <f t="shared" si="341"/>
        <v>0</v>
      </c>
      <c r="BY383" s="269">
        <f t="shared" si="342"/>
        <v>0</v>
      </c>
      <c r="BZ383" s="269">
        <f t="shared" si="343"/>
        <v>0</v>
      </c>
      <c r="CA383" s="269">
        <f t="shared" si="344"/>
        <v>0</v>
      </c>
      <c r="CB383" s="269">
        <f t="shared" si="345"/>
        <v>0</v>
      </c>
      <c r="CD383" s="271">
        <f t="shared" si="346"/>
        <v>0</v>
      </c>
      <c r="CE383" s="272">
        <f t="shared" si="347"/>
        <v>0</v>
      </c>
      <c r="CF383" s="273">
        <f t="shared" si="348"/>
        <v>0</v>
      </c>
    </row>
    <row r="384" spans="1:84" x14ac:dyDescent="0.2">
      <c r="A384" s="250"/>
      <c r="B384" s="183"/>
      <c r="C384" s="182"/>
      <c r="D384" s="47"/>
      <c r="E384" s="25" t="str">
        <f>IF(D384="","",(VLOOKUP(O384,Parametre!$A$15:$B$21,2)))</f>
        <v/>
      </c>
      <c r="F384" s="45"/>
      <c r="G384" s="49"/>
      <c r="H384" s="48"/>
      <c r="I384" s="48"/>
      <c r="J384" s="49"/>
      <c r="K384" s="50"/>
      <c r="L384" s="124"/>
      <c r="M384" s="157" t="s">
        <v>56</v>
      </c>
      <c r="O384" s="46" t="str">
        <f t="shared" si="296"/>
        <v/>
      </c>
      <c r="P384" s="125">
        <f t="shared" si="325"/>
        <v>0</v>
      </c>
      <c r="Q384" s="125">
        <f t="shared" si="326"/>
        <v>0</v>
      </c>
      <c r="S384" s="79">
        <f t="shared" si="297"/>
        <v>0</v>
      </c>
      <c r="T384" s="80"/>
      <c r="U384" s="81">
        <f t="shared" si="298"/>
        <v>0</v>
      </c>
      <c r="V384" s="81">
        <f t="shared" si="299"/>
        <v>0</v>
      </c>
      <c r="X384" s="82">
        <f t="shared" si="350"/>
        <v>0</v>
      </c>
      <c r="Y384" s="83">
        <f t="shared" si="351"/>
        <v>0</v>
      </c>
      <c r="Z384" s="78"/>
      <c r="AA384" s="82">
        <f t="shared" si="352"/>
        <v>0</v>
      </c>
      <c r="AB384" s="83">
        <f t="shared" si="353"/>
        <v>0</v>
      </c>
      <c r="AD384" t="str">
        <f>IF(A384="","",(VLOOKUP(O384,Parametre!$E$2:$F$8,2)))</f>
        <v/>
      </c>
      <c r="AF384" s="266">
        <f t="shared" si="327"/>
        <v>0</v>
      </c>
      <c r="AG384" s="64">
        <f t="shared" si="328"/>
        <v>0</v>
      </c>
      <c r="AH384" s="267">
        <f t="shared" si="354"/>
        <v>0</v>
      </c>
      <c r="AI384" s="64">
        <f t="shared" si="329"/>
        <v>0</v>
      </c>
      <c r="AJ384" s="166">
        <f t="shared" si="330"/>
        <v>0</v>
      </c>
      <c r="AL384" s="266">
        <f t="shared" si="349"/>
        <v>0</v>
      </c>
      <c r="AM384" s="64">
        <f t="shared" si="331"/>
        <v>0</v>
      </c>
      <c r="AN384" s="64">
        <f t="shared" si="332"/>
        <v>0</v>
      </c>
      <c r="AO384" s="64">
        <f t="shared" si="333"/>
        <v>0</v>
      </c>
      <c r="AP384" s="166">
        <f t="shared" si="334"/>
        <v>0</v>
      </c>
      <c r="AR384" s="167">
        <f t="shared" si="335"/>
        <v>0</v>
      </c>
      <c r="AT384" s="65">
        <f t="shared" si="301"/>
        <v>0</v>
      </c>
      <c r="AU384" s="65">
        <f t="shared" si="302"/>
        <v>0</v>
      </c>
      <c r="AV384" s="65">
        <f t="shared" si="303"/>
        <v>0</v>
      </c>
      <c r="AW384" s="66">
        <f t="shared" si="304"/>
        <v>0</v>
      </c>
      <c r="AX384" s="66">
        <f t="shared" si="305"/>
        <v>0</v>
      </c>
      <c r="AY384" s="66">
        <f t="shared" si="306"/>
        <v>0</v>
      </c>
      <c r="AZ384" s="65">
        <f t="shared" si="307"/>
        <v>0</v>
      </c>
      <c r="BA384" s="65">
        <f t="shared" si="308"/>
        <v>0</v>
      </c>
      <c r="BB384" s="65">
        <f t="shared" si="309"/>
        <v>0</v>
      </c>
      <c r="BC384" s="66">
        <f t="shared" si="310"/>
        <v>0</v>
      </c>
      <c r="BD384" s="66">
        <f t="shared" si="311"/>
        <v>0</v>
      </c>
      <c r="BE384" s="66">
        <f t="shared" si="312"/>
        <v>0</v>
      </c>
      <c r="BF384" s="269">
        <f t="shared" si="336"/>
        <v>0</v>
      </c>
      <c r="BG384" s="269">
        <f t="shared" si="337"/>
        <v>0</v>
      </c>
      <c r="BH384" s="269">
        <f t="shared" si="338"/>
        <v>0</v>
      </c>
      <c r="BI384" s="269">
        <f t="shared" si="339"/>
        <v>0</v>
      </c>
      <c r="BJ384" s="269">
        <f t="shared" si="340"/>
        <v>0</v>
      </c>
      <c r="BL384" s="65">
        <f t="shared" si="313"/>
        <v>0</v>
      </c>
      <c r="BM384" s="65">
        <f t="shared" si="314"/>
        <v>0</v>
      </c>
      <c r="BN384" s="65">
        <f t="shared" si="315"/>
        <v>0</v>
      </c>
      <c r="BO384" s="66">
        <f t="shared" si="316"/>
        <v>0</v>
      </c>
      <c r="BP384" s="66">
        <f t="shared" si="317"/>
        <v>0</v>
      </c>
      <c r="BQ384" s="66">
        <f t="shared" si="318"/>
        <v>0</v>
      </c>
      <c r="BR384" s="65">
        <f t="shared" si="319"/>
        <v>0</v>
      </c>
      <c r="BS384" s="65">
        <f t="shared" si="320"/>
        <v>0</v>
      </c>
      <c r="BT384" s="65">
        <f t="shared" si="321"/>
        <v>0</v>
      </c>
      <c r="BU384" s="66">
        <f t="shared" si="322"/>
        <v>0</v>
      </c>
      <c r="BV384" s="66">
        <f t="shared" si="323"/>
        <v>0</v>
      </c>
      <c r="BW384" s="66">
        <f t="shared" si="324"/>
        <v>0</v>
      </c>
      <c r="BX384" s="269">
        <f t="shared" si="341"/>
        <v>0</v>
      </c>
      <c r="BY384" s="269">
        <f t="shared" si="342"/>
        <v>0</v>
      </c>
      <c r="BZ384" s="269">
        <f t="shared" si="343"/>
        <v>0</v>
      </c>
      <c r="CA384" s="269">
        <f t="shared" si="344"/>
        <v>0</v>
      </c>
      <c r="CB384" s="269">
        <f t="shared" si="345"/>
        <v>0</v>
      </c>
      <c r="CD384" s="271">
        <f t="shared" si="346"/>
        <v>0</v>
      </c>
      <c r="CE384" s="272">
        <f t="shared" si="347"/>
        <v>0</v>
      </c>
      <c r="CF384" s="273">
        <f t="shared" si="348"/>
        <v>0</v>
      </c>
    </row>
    <row r="385" spans="1:84" x14ac:dyDescent="0.2">
      <c r="A385" s="250"/>
      <c r="B385" s="183"/>
      <c r="C385" s="182"/>
      <c r="D385" s="47"/>
      <c r="E385" s="25" t="str">
        <f>IF(D385="","",(VLOOKUP(O385,Parametre!$A$15:$B$21,2)))</f>
        <v/>
      </c>
      <c r="F385" s="45"/>
      <c r="G385" s="49"/>
      <c r="H385" s="48"/>
      <c r="I385" s="48"/>
      <c r="J385" s="49"/>
      <c r="K385" s="50"/>
      <c r="L385" s="124"/>
      <c r="M385" s="157" t="s">
        <v>57</v>
      </c>
      <c r="O385" s="46" t="str">
        <f t="shared" si="296"/>
        <v/>
      </c>
      <c r="P385" s="125">
        <f t="shared" si="325"/>
        <v>0</v>
      </c>
      <c r="Q385" s="125">
        <f t="shared" si="326"/>
        <v>0</v>
      </c>
      <c r="S385" s="79">
        <f t="shared" si="297"/>
        <v>0</v>
      </c>
      <c r="T385" s="80"/>
      <c r="U385" s="81">
        <f t="shared" si="298"/>
        <v>0</v>
      </c>
      <c r="V385" s="81">
        <f t="shared" si="299"/>
        <v>0</v>
      </c>
      <c r="X385" s="82">
        <f t="shared" si="350"/>
        <v>0</v>
      </c>
      <c r="Y385" s="83">
        <f t="shared" si="351"/>
        <v>0</v>
      </c>
      <c r="Z385" s="78"/>
      <c r="AA385" s="82">
        <f t="shared" si="352"/>
        <v>0</v>
      </c>
      <c r="AB385" s="83">
        <f t="shared" si="353"/>
        <v>0</v>
      </c>
      <c r="AD385" t="str">
        <f>IF(A385="","",(VLOOKUP(O385,Parametre!$E$2:$F$8,2)))</f>
        <v/>
      </c>
      <c r="AF385" s="266">
        <f t="shared" si="327"/>
        <v>0</v>
      </c>
      <c r="AG385" s="64">
        <f t="shared" si="328"/>
        <v>0</v>
      </c>
      <c r="AH385" s="267">
        <f t="shared" si="354"/>
        <v>0</v>
      </c>
      <c r="AI385" s="64">
        <f t="shared" si="329"/>
        <v>0</v>
      </c>
      <c r="AJ385" s="166">
        <f t="shared" si="330"/>
        <v>0</v>
      </c>
      <c r="AL385" s="266">
        <f t="shared" si="349"/>
        <v>0</v>
      </c>
      <c r="AM385" s="64">
        <f t="shared" si="331"/>
        <v>0</v>
      </c>
      <c r="AN385" s="64">
        <f t="shared" si="332"/>
        <v>0</v>
      </c>
      <c r="AO385" s="64">
        <f t="shared" si="333"/>
        <v>0</v>
      </c>
      <c r="AP385" s="166">
        <f t="shared" si="334"/>
        <v>0</v>
      </c>
      <c r="AR385" s="167">
        <f t="shared" si="335"/>
        <v>0</v>
      </c>
      <c r="AT385" s="65">
        <f t="shared" si="301"/>
        <v>0</v>
      </c>
      <c r="AU385" s="65">
        <f t="shared" si="302"/>
        <v>0</v>
      </c>
      <c r="AV385" s="65">
        <f t="shared" si="303"/>
        <v>0</v>
      </c>
      <c r="AW385" s="66">
        <f t="shared" si="304"/>
        <v>0</v>
      </c>
      <c r="AX385" s="66">
        <f t="shared" si="305"/>
        <v>0</v>
      </c>
      <c r="AY385" s="66">
        <f t="shared" si="306"/>
        <v>0</v>
      </c>
      <c r="AZ385" s="65">
        <f t="shared" si="307"/>
        <v>0</v>
      </c>
      <c r="BA385" s="65">
        <f t="shared" si="308"/>
        <v>0</v>
      </c>
      <c r="BB385" s="65">
        <f t="shared" si="309"/>
        <v>0</v>
      </c>
      <c r="BC385" s="66">
        <f t="shared" si="310"/>
        <v>0</v>
      </c>
      <c r="BD385" s="66">
        <f t="shared" si="311"/>
        <v>0</v>
      </c>
      <c r="BE385" s="66">
        <f t="shared" si="312"/>
        <v>0</v>
      </c>
      <c r="BF385" s="269">
        <f t="shared" si="336"/>
        <v>0</v>
      </c>
      <c r="BG385" s="269">
        <f t="shared" si="337"/>
        <v>0</v>
      </c>
      <c r="BH385" s="269">
        <f t="shared" si="338"/>
        <v>0</v>
      </c>
      <c r="BI385" s="269">
        <f t="shared" si="339"/>
        <v>0</v>
      </c>
      <c r="BJ385" s="269">
        <f t="shared" si="340"/>
        <v>0</v>
      </c>
      <c r="BL385" s="65">
        <f t="shared" si="313"/>
        <v>0</v>
      </c>
      <c r="BM385" s="65">
        <f t="shared" si="314"/>
        <v>0</v>
      </c>
      <c r="BN385" s="65">
        <f t="shared" si="315"/>
        <v>0</v>
      </c>
      <c r="BO385" s="66">
        <f t="shared" si="316"/>
        <v>0</v>
      </c>
      <c r="BP385" s="66">
        <f t="shared" si="317"/>
        <v>0</v>
      </c>
      <c r="BQ385" s="66">
        <f t="shared" si="318"/>
        <v>0</v>
      </c>
      <c r="BR385" s="65">
        <f t="shared" si="319"/>
        <v>0</v>
      </c>
      <c r="BS385" s="65">
        <f t="shared" si="320"/>
        <v>0</v>
      </c>
      <c r="BT385" s="65">
        <f t="shared" si="321"/>
        <v>0</v>
      </c>
      <c r="BU385" s="66">
        <f t="shared" si="322"/>
        <v>0</v>
      </c>
      <c r="BV385" s="66">
        <f t="shared" si="323"/>
        <v>0</v>
      </c>
      <c r="BW385" s="66">
        <f t="shared" si="324"/>
        <v>0</v>
      </c>
      <c r="BX385" s="269">
        <f t="shared" si="341"/>
        <v>0</v>
      </c>
      <c r="BY385" s="269">
        <f t="shared" si="342"/>
        <v>0</v>
      </c>
      <c r="BZ385" s="269">
        <f t="shared" si="343"/>
        <v>0</v>
      </c>
      <c r="CA385" s="269">
        <f t="shared" si="344"/>
        <v>0</v>
      </c>
      <c r="CB385" s="269">
        <f t="shared" si="345"/>
        <v>0</v>
      </c>
      <c r="CD385" s="271">
        <f t="shared" si="346"/>
        <v>0</v>
      </c>
      <c r="CE385" s="272">
        <f t="shared" si="347"/>
        <v>0</v>
      </c>
      <c r="CF385" s="273">
        <f t="shared" si="348"/>
        <v>0</v>
      </c>
    </row>
    <row r="386" spans="1:84" x14ac:dyDescent="0.2">
      <c r="A386" s="250"/>
      <c r="B386" s="183"/>
      <c r="C386" s="182"/>
      <c r="D386" s="47"/>
      <c r="E386" s="25" t="str">
        <f>IF(D386="","",(VLOOKUP(O386,Parametre!$A$15:$B$21,2)))</f>
        <v/>
      </c>
      <c r="F386" s="45"/>
      <c r="G386" s="49"/>
      <c r="H386" s="48"/>
      <c r="I386" s="48"/>
      <c r="J386" s="49"/>
      <c r="K386" s="50"/>
      <c r="L386" s="124"/>
      <c r="M386" s="157" t="s">
        <v>58</v>
      </c>
      <c r="O386" s="46" t="str">
        <f t="shared" si="296"/>
        <v/>
      </c>
      <c r="P386" s="125">
        <f t="shared" si="325"/>
        <v>0</v>
      </c>
      <c r="Q386" s="125">
        <f t="shared" si="326"/>
        <v>0</v>
      </c>
      <c r="S386" s="79">
        <f t="shared" si="297"/>
        <v>0</v>
      </c>
      <c r="T386" s="80"/>
      <c r="U386" s="81">
        <f t="shared" si="298"/>
        <v>0</v>
      </c>
      <c r="V386" s="81">
        <f t="shared" si="299"/>
        <v>0</v>
      </c>
      <c r="X386" s="82">
        <f t="shared" si="350"/>
        <v>0</v>
      </c>
      <c r="Y386" s="83">
        <f t="shared" si="351"/>
        <v>0</v>
      </c>
      <c r="Z386" s="78"/>
      <c r="AA386" s="82">
        <f t="shared" si="352"/>
        <v>0</v>
      </c>
      <c r="AB386" s="83">
        <f t="shared" si="353"/>
        <v>0</v>
      </c>
      <c r="AD386" t="str">
        <f>IF(A386="","",(VLOOKUP(O386,Parametre!$E$2:$F$8,2)))</f>
        <v/>
      </c>
      <c r="AF386" s="266">
        <f t="shared" si="327"/>
        <v>0</v>
      </c>
      <c r="AG386" s="64">
        <f t="shared" si="328"/>
        <v>0</v>
      </c>
      <c r="AH386" s="267">
        <f t="shared" si="354"/>
        <v>0</v>
      </c>
      <c r="AI386" s="64">
        <f t="shared" si="329"/>
        <v>0</v>
      </c>
      <c r="AJ386" s="166">
        <f t="shared" si="330"/>
        <v>0</v>
      </c>
      <c r="AL386" s="266">
        <f t="shared" si="349"/>
        <v>0</v>
      </c>
      <c r="AM386" s="64">
        <f t="shared" si="331"/>
        <v>0</v>
      </c>
      <c r="AN386" s="64">
        <f t="shared" si="332"/>
        <v>0</v>
      </c>
      <c r="AO386" s="64">
        <f t="shared" si="333"/>
        <v>0</v>
      </c>
      <c r="AP386" s="166">
        <f t="shared" si="334"/>
        <v>0</v>
      </c>
      <c r="AR386" s="167">
        <f t="shared" si="335"/>
        <v>0</v>
      </c>
      <c r="AT386" s="65">
        <f t="shared" si="301"/>
        <v>0</v>
      </c>
      <c r="AU386" s="65">
        <f t="shared" si="302"/>
        <v>0</v>
      </c>
      <c r="AV386" s="65">
        <f t="shared" si="303"/>
        <v>0</v>
      </c>
      <c r="AW386" s="66">
        <f t="shared" si="304"/>
        <v>0</v>
      </c>
      <c r="AX386" s="66">
        <f t="shared" si="305"/>
        <v>0</v>
      </c>
      <c r="AY386" s="66">
        <f t="shared" si="306"/>
        <v>0</v>
      </c>
      <c r="AZ386" s="65">
        <f t="shared" si="307"/>
        <v>0</v>
      </c>
      <c r="BA386" s="65">
        <f t="shared" si="308"/>
        <v>0</v>
      </c>
      <c r="BB386" s="65">
        <f t="shared" si="309"/>
        <v>0</v>
      </c>
      <c r="BC386" s="66">
        <f t="shared" si="310"/>
        <v>0</v>
      </c>
      <c r="BD386" s="66">
        <f t="shared" si="311"/>
        <v>0</v>
      </c>
      <c r="BE386" s="66">
        <f t="shared" si="312"/>
        <v>0</v>
      </c>
      <c r="BF386" s="269">
        <f t="shared" si="336"/>
        <v>0</v>
      </c>
      <c r="BG386" s="269">
        <f t="shared" si="337"/>
        <v>0</v>
      </c>
      <c r="BH386" s="269">
        <f t="shared" si="338"/>
        <v>0</v>
      </c>
      <c r="BI386" s="269">
        <f t="shared" si="339"/>
        <v>0</v>
      </c>
      <c r="BJ386" s="269">
        <f t="shared" si="340"/>
        <v>0</v>
      </c>
      <c r="BL386" s="65">
        <f t="shared" si="313"/>
        <v>0</v>
      </c>
      <c r="BM386" s="65">
        <f t="shared" si="314"/>
        <v>0</v>
      </c>
      <c r="BN386" s="65">
        <f t="shared" si="315"/>
        <v>0</v>
      </c>
      <c r="BO386" s="66">
        <f t="shared" si="316"/>
        <v>0</v>
      </c>
      <c r="BP386" s="66">
        <f t="shared" si="317"/>
        <v>0</v>
      </c>
      <c r="BQ386" s="66">
        <f t="shared" si="318"/>
        <v>0</v>
      </c>
      <c r="BR386" s="65">
        <f t="shared" si="319"/>
        <v>0</v>
      </c>
      <c r="BS386" s="65">
        <f t="shared" si="320"/>
        <v>0</v>
      </c>
      <c r="BT386" s="65">
        <f t="shared" si="321"/>
        <v>0</v>
      </c>
      <c r="BU386" s="66">
        <f t="shared" si="322"/>
        <v>0</v>
      </c>
      <c r="BV386" s="66">
        <f t="shared" si="323"/>
        <v>0</v>
      </c>
      <c r="BW386" s="66">
        <f t="shared" si="324"/>
        <v>0</v>
      </c>
      <c r="BX386" s="269">
        <f t="shared" si="341"/>
        <v>0</v>
      </c>
      <c r="BY386" s="269">
        <f t="shared" si="342"/>
        <v>0</v>
      </c>
      <c r="BZ386" s="269">
        <f t="shared" si="343"/>
        <v>0</v>
      </c>
      <c r="CA386" s="269">
        <f t="shared" si="344"/>
        <v>0</v>
      </c>
      <c r="CB386" s="269">
        <f t="shared" si="345"/>
        <v>0</v>
      </c>
      <c r="CD386" s="271">
        <f t="shared" si="346"/>
        <v>0</v>
      </c>
      <c r="CE386" s="272">
        <f t="shared" si="347"/>
        <v>0</v>
      </c>
      <c r="CF386" s="273">
        <f t="shared" si="348"/>
        <v>0</v>
      </c>
    </row>
    <row r="387" spans="1:84" x14ac:dyDescent="0.2">
      <c r="A387" s="250"/>
      <c r="B387" s="183"/>
      <c r="C387" s="182"/>
      <c r="D387" s="47"/>
      <c r="E387" s="25" t="str">
        <f>IF(D387="","",(VLOOKUP(O387,Parametre!$A$15:$B$21,2)))</f>
        <v/>
      </c>
      <c r="F387" s="45"/>
      <c r="G387" s="49"/>
      <c r="H387" s="48"/>
      <c r="I387" s="48"/>
      <c r="J387" s="49"/>
      <c r="K387" s="50"/>
      <c r="L387" s="124"/>
      <c r="M387" s="157" t="s">
        <v>59</v>
      </c>
      <c r="O387" s="46" t="str">
        <f t="shared" si="296"/>
        <v/>
      </c>
      <c r="P387" s="125">
        <f t="shared" si="325"/>
        <v>0</v>
      </c>
      <c r="Q387" s="125">
        <f t="shared" si="326"/>
        <v>0</v>
      </c>
      <c r="S387" s="79">
        <f t="shared" si="297"/>
        <v>0</v>
      </c>
      <c r="T387" s="80"/>
      <c r="U387" s="81">
        <f t="shared" si="298"/>
        <v>0</v>
      </c>
      <c r="V387" s="81">
        <f t="shared" si="299"/>
        <v>0</v>
      </c>
      <c r="X387" s="82">
        <f t="shared" si="350"/>
        <v>0</v>
      </c>
      <c r="Y387" s="83">
        <f t="shared" si="351"/>
        <v>0</v>
      </c>
      <c r="Z387" s="78"/>
      <c r="AA387" s="82">
        <f t="shared" si="352"/>
        <v>0</v>
      </c>
      <c r="AB387" s="83">
        <f t="shared" si="353"/>
        <v>0</v>
      </c>
      <c r="AD387" t="str">
        <f>IF(A387="","",(VLOOKUP(O387,Parametre!$E$2:$F$8,2)))</f>
        <v/>
      </c>
      <c r="AF387" s="266">
        <f t="shared" si="327"/>
        <v>0</v>
      </c>
      <c r="AG387" s="64">
        <f t="shared" si="328"/>
        <v>0</v>
      </c>
      <c r="AH387" s="267">
        <f t="shared" si="354"/>
        <v>0</v>
      </c>
      <c r="AI387" s="64">
        <f t="shared" si="329"/>
        <v>0</v>
      </c>
      <c r="AJ387" s="166">
        <f t="shared" si="330"/>
        <v>0</v>
      </c>
      <c r="AL387" s="266">
        <f t="shared" si="349"/>
        <v>0</v>
      </c>
      <c r="AM387" s="64">
        <f t="shared" si="331"/>
        <v>0</v>
      </c>
      <c r="AN387" s="64">
        <f t="shared" si="332"/>
        <v>0</v>
      </c>
      <c r="AO387" s="64">
        <f t="shared" si="333"/>
        <v>0</v>
      </c>
      <c r="AP387" s="166">
        <f t="shared" si="334"/>
        <v>0</v>
      </c>
      <c r="AR387" s="167">
        <f t="shared" si="335"/>
        <v>0</v>
      </c>
      <c r="AT387" s="65">
        <f t="shared" si="301"/>
        <v>0</v>
      </c>
      <c r="AU387" s="65">
        <f t="shared" si="302"/>
        <v>0</v>
      </c>
      <c r="AV387" s="65">
        <f t="shared" si="303"/>
        <v>0</v>
      </c>
      <c r="AW387" s="66">
        <f t="shared" si="304"/>
        <v>0</v>
      </c>
      <c r="AX387" s="66">
        <f t="shared" si="305"/>
        <v>0</v>
      </c>
      <c r="AY387" s="66">
        <f t="shared" si="306"/>
        <v>0</v>
      </c>
      <c r="AZ387" s="65">
        <f t="shared" si="307"/>
        <v>0</v>
      </c>
      <c r="BA387" s="65">
        <f t="shared" si="308"/>
        <v>0</v>
      </c>
      <c r="BB387" s="65">
        <f t="shared" si="309"/>
        <v>0</v>
      </c>
      <c r="BC387" s="66">
        <f t="shared" si="310"/>
        <v>0</v>
      </c>
      <c r="BD387" s="66">
        <f t="shared" si="311"/>
        <v>0</v>
      </c>
      <c r="BE387" s="66">
        <f t="shared" si="312"/>
        <v>0</v>
      </c>
      <c r="BF387" s="269">
        <f t="shared" si="336"/>
        <v>0</v>
      </c>
      <c r="BG387" s="269">
        <f t="shared" si="337"/>
        <v>0</v>
      </c>
      <c r="BH387" s="269">
        <f t="shared" si="338"/>
        <v>0</v>
      </c>
      <c r="BI387" s="269">
        <f t="shared" si="339"/>
        <v>0</v>
      </c>
      <c r="BJ387" s="269">
        <f t="shared" si="340"/>
        <v>0</v>
      </c>
      <c r="BL387" s="65">
        <f t="shared" si="313"/>
        <v>0</v>
      </c>
      <c r="BM387" s="65">
        <f t="shared" si="314"/>
        <v>0</v>
      </c>
      <c r="BN387" s="65">
        <f t="shared" si="315"/>
        <v>0</v>
      </c>
      <c r="BO387" s="66">
        <f t="shared" si="316"/>
        <v>0</v>
      </c>
      <c r="BP387" s="66">
        <f t="shared" si="317"/>
        <v>0</v>
      </c>
      <c r="BQ387" s="66">
        <f t="shared" si="318"/>
        <v>0</v>
      </c>
      <c r="BR387" s="65">
        <f t="shared" si="319"/>
        <v>0</v>
      </c>
      <c r="BS387" s="65">
        <f t="shared" si="320"/>
        <v>0</v>
      </c>
      <c r="BT387" s="65">
        <f t="shared" si="321"/>
        <v>0</v>
      </c>
      <c r="BU387" s="66">
        <f t="shared" si="322"/>
        <v>0</v>
      </c>
      <c r="BV387" s="66">
        <f t="shared" si="323"/>
        <v>0</v>
      </c>
      <c r="BW387" s="66">
        <f t="shared" si="324"/>
        <v>0</v>
      </c>
      <c r="BX387" s="269">
        <f t="shared" si="341"/>
        <v>0</v>
      </c>
      <c r="BY387" s="269">
        <f t="shared" si="342"/>
        <v>0</v>
      </c>
      <c r="BZ387" s="269">
        <f t="shared" si="343"/>
        <v>0</v>
      </c>
      <c r="CA387" s="269">
        <f t="shared" si="344"/>
        <v>0</v>
      </c>
      <c r="CB387" s="269">
        <f t="shared" si="345"/>
        <v>0</v>
      </c>
      <c r="CD387" s="271">
        <f t="shared" si="346"/>
        <v>0</v>
      </c>
      <c r="CE387" s="272">
        <f t="shared" si="347"/>
        <v>0</v>
      </c>
      <c r="CF387" s="273">
        <f t="shared" si="348"/>
        <v>0</v>
      </c>
    </row>
    <row r="388" spans="1:84" x14ac:dyDescent="0.2">
      <c r="A388" s="250"/>
      <c r="B388" s="183"/>
      <c r="C388" s="182"/>
      <c r="D388" s="47"/>
      <c r="E388" s="25" t="str">
        <f>IF(D388="","",(VLOOKUP(O388,Parametre!$A$15:$B$21,2)))</f>
        <v/>
      </c>
      <c r="F388" s="45"/>
      <c r="G388" s="49"/>
      <c r="H388" s="48"/>
      <c r="I388" s="48"/>
      <c r="J388" s="49"/>
      <c r="K388" s="50"/>
      <c r="L388" s="124"/>
      <c r="M388" s="157" t="s">
        <v>60</v>
      </c>
      <c r="O388" s="46" t="str">
        <f t="shared" si="296"/>
        <v/>
      </c>
      <c r="P388" s="125">
        <f t="shared" si="325"/>
        <v>0</v>
      </c>
      <c r="Q388" s="125">
        <f t="shared" si="326"/>
        <v>0</v>
      </c>
      <c r="S388" s="79">
        <f t="shared" si="297"/>
        <v>0</v>
      </c>
      <c r="T388" s="80"/>
      <c r="U388" s="81">
        <f t="shared" si="298"/>
        <v>0</v>
      </c>
      <c r="V388" s="81">
        <f t="shared" si="299"/>
        <v>0</v>
      </c>
      <c r="X388" s="82">
        <f t="shared" si="350"/>
        <v>0</v>
      </c>
      <c r="Y388" s="83">
        <f t="shared" si="351"/>
        <v>0</v>
      </c>
      <c r="Z388" s="78"/>
      <c r="AA388" s="82">
        <f t="shared" si="352"/>
        <v>0</v>
      </c>
      <c r="AB388" s="83">
        <f t="shared" si="353"/>
        <v>0</v>
      </c>
      <c r="AD388" t="str">
        <f>IF(A388="","",(VLOOKUP(O388,Parametre!$E$2:$F$8,2)))</f>
        <v/>
      </c>
      <c r="AF388" s="266">
        <f t="shared" si="327"/>
        <v>0</v>
      </c>
      <c r="AG388" s="64">
        <f t="shared" si="328"/>
        <v>0</v>
      </c>
      <c r="AH388" s="267">
        <f t="shared" si="354"/>
        <v>0</v>
      </c>
      <c r="AI388" s="64">
        <f t="shared" si="329"/>
        <v>0</v>
      </c>
      <c r="AJ388" s="166">
        <f t="shared" si="330"/>
        <v>0</v>
      </c>
      <c r="AL388" s="266">
        <f t="shared" si="349"/>
        <v>0</v>
      </c>
      <c r="AM388" s="64">
        <f t="shared" si="331"/>
        <v>0</v>
      </c>
      <c r="AN388" s="64">
        <f t="shared" si="332"/>
        <v>0</v>
      </c>
      <c r="AO388" s="64">
        <f t="shared" si="333"/>
        <v>0</v>
      </c>
      <c r="AP388" s="166">
        <f t="shared" si="334"/>
        <v>0</v>
      </c>
      <c r="AR388" s="167">
        <f t="shared" si="335"/>
        <v>0</v>
      </c>
      <c r="AT388" s="65">
        <f t="shared" si="301"/>
        <v>0</v>
      </c>
      <c r="AU388" s="65">
        <f t="shared" si="302"/>
        <v>0</v>
      </c>
      <c r="AV388" s="65">
        <f t="shared" si="303"/>
        <v>0</v>
      </c>
      <c r="AW388" s="66">
        <f t="shared" si="304"/>
        <v>0</v>
      </c>
      <c r="AX388" s="66">
        <f t="shared" si="305"/>
        <v>0</v>
      </c>
      <c r="AY388" s="66">
        <f t="shared" si="306"/>
        <v>0</v>
      </c>
      <c r="AZ388" s="65">
        <f t="shared" si="307"/>
        <v>0</v>
      </c>
      <c r="BA388" s="65">
        <f t="shared" si="308"/>
        <v>0</v>
      </c>
      <c r="BB388" s="65">
        <f t="shared" si="309"/>
        <v>0</v>
      </c>
      <c r="BC388" s="66">
        <f t="shared" si="310"/>
        <v>0</v>
      </c>
      <c r="BD388" s="66">
        <f t="shared" si="311"/>
        <v>0</v>
      </c>
      <c r="BE388" s="66">
        <f t="shared" si="312"/>
        <v>0</v>
      </c>
      <c r="BF388" s="269">
        <f t="shared" si="336"/>
        <v>0</v>
      </c>
      <c r="BG388" s="269">
        <f t="shared" si="337"/>
        <v>0</v>
      </c>
      <c r="BH388" s="269">
        <f t="shared" si="338"/>
        <v>0</v>
      </c>
      <c r="BI388" s="269">
        <f t="shared" si="339"/>
        <v>0</v>
      </c>
      <c r="BJ388" s="269">
        <f t="shared" si="340"/>
        <v>0</v>
      </c>
      <c r="BL388" s="65">
        <f t="shared" si="313"/>
        <v>0</v>
      </c>
      <c r="BM388" s="65">
        <f t="shared" si="314"/>
        <v>0</v>
      </c>
      <c r="BN388" s="65">
        <f t="shared" si="315"/>
        <v>0</v>
      </c>
      <c r="BO388" s="66">
        <f t="shared" si="316"/>
        <v>0</v>
      </c>
      <c r="BP388" s="66">
        <f t="shared" si="317"/>
        <v>0</v>
      </c>
      <c r="BQ388" s="66">
        <f t="shared" si="318"/>
        <v>0</v>
      </c>
      <c r="BR388" s="65">
        <f t="shared" si="319"/>
        <v>0</v>
      </c>
      <c r="BS388" s="65">
        <f t="shared" si="320"/>
        <v>0</v>
      </c>
      <c r="BT388" s="65">
        <f t="shared" si="321"/>
        <v>0</v>
      </c>
      <c r="BU388" s="66">
        <f t="shared" si="322"/>
        <v>0</v>
      </c>
      <c r="BV388" s="66">
        <f t="shared" si="323"/>
        <v>0</v>
      </c>
      <c r="BW388" s="66">
        <f t="shared" si="324"/>
        <v>0</v>
      </c>
      <c r="BX388" s="269">
        <f t="shared" si="341"/>
        <v>0</v>
      </c>
      <c r="BY388" s="269">
        <f t="shared" si="342"/>
        <v>0</v>
      </c>
      <c r="BZ388" s="269">
        <f t="shared" si="343"/>
        <v>0</v>
      </c>
      <c r="CA388" s="269">
        <f t="shared" si="344"/>
        <v>0</v>
      </c>
      <c r="CB388" s="269">
        <f t="shared" si="345"/>
        <v>0</v>
      </c>
      <c r="CD388" s="271">
        <f t="shared" si="346"/>
        <v>0</v>
      </c>
      <c r="CE388" s="272">
        <f t="shared" si="347"/>
        <v>0</v>
      </c>
      <c r="CF388" s="273">
        <f t="shared" si="348"/>
        <v>0</v>
      </c>
    </row>
    <row r="389" spans="1:84" x14ac:dyDescent="0.2">
      <c r="A389" s="250"/>
      <c r="B389" s="183"/>
      <c r="C389" s="182"/>
      <c r="D389" s="47"/>
      <c r="E389" s="25" t="str">
        <f>IF(D389="","",(VLOOKUP(O389,Parametre!$A$15:$B$21,2)))</f>
        <v/>
      </c>
      <c r="F389" s="45"/>
      <c r="G389" s="49"/>
      <c r="H389" s="48"/>
      <c r="I389" s="48"/>
      <c r="J389" s="49"/>
      <c r="K389" s="50"/>
      <c r="L389" s="124"/>
      <c r="M389" s="157" t="s">
        <v>61</v>
      </c>
      <c r="O389" s="46" t="str">
        <f t="shared" si="296"/>
        <v/>
      </c>
      <c r="P389" s="125">
        <f t="shared" si="325"/>
        <v>0</v>
      </c>
      <c r="Q389" s="125">
        <f t="shared" si="326"/>
        <v>0</v>
      </c>
      <c r="S389" s="79">
        <f t="shared" si="297"/>
        <v>0</v>
      </c>
      <c r="T389" s="80"/>
      <c r="U389" s="81">
        <f t="shared" si="298"/>
        <v>0</v>
      </c>
      <c r="V389" s="81">
        <f t="shared" si="299"/>
        <v>0</v>
      </c>
      <c r="X389" s="82">
        <f t="shared" si="350"/>
        <v>0</v>
      </c>
      <c r="Y389" s="83">
        <f t="shared" si="351"/>
        <v>0</v>
      </c>
      <c r="Z389" s="78"/>
      <c r="AA389" s="82">
        <f t="shared" si="352"/>
        <v>0</v>
      </c>
      <c r="AB389" s="83">
        <f t="shared" si="353"/>
        <v>0</v>
      </c>
      <c r="AD389" t="str">
        <f>IF(A389="","",(VLOOKUP(O389,Parametre!$E$2:$F$8,2)))</f>
        <v/>
      </c>
      <c r="AF389" s="266">
        <f t="shared" si="327"/>
        <v>0</v>
      </c>
      <c r="AG389" s="64">
        <f t="shared" si="328"/>
        <v>0</v>
      </c>
      <c r="AH389" s="267">
        <f t="shared" si="354"/>
        <v>0</v>
      </c>
      <c r="AI389" s="64">
        <f t="shared" si="329"/>
        <v>0</v>
      </c>
      <c r="AJ389" s="166">
        <f t="shared" si="330"/>
        <v>0</v>
      </c>
      <c r="AL389" s="266">
        <f t="shared" si="349"/>
        <v>0</v>
      </c>
      <c r="AM389" s="64">
        <f t="shared" si="331"/>
        <v>0</v>
      </c>
      <c r="AN389" s="64">
        <f t="shared" si="332"/>
        <v>0</v>
      </c>
      <c r="AO389" s="64">
        <f t="shared" si="333"/>
        <v>0</v>
      </c>
      <c r="AP389" s="166">
        <f t="shared" si="334"/>
        <v>0</v>
      </c>
      <c r="AR389" s="167">
        <f t="shared" si="335"/>
        <v>0</v>
      </c>
      <c r="AT389" s="65">
        <f t="shared" si="301"/>
        <v>0</v>
      </c>
      <c r="AU389" s="65">
        <f t="shared" si="302"/>
        <v>0</v>
      </c>
      <c r="AV389" s="65">
        <f t="shared" si="303"/>
        <v>0</v>
      </c>
      <c r="AW389" s="66">
        <f t="shared" si="304"/>
        <v>0</v>
      </c>
      <c r="AX389" s="66">
        <f t="shared" si="305"/>
        <v>0</v>
      </c>
      <c r="AY389" s="66">
        <f t="shared" si="306"/>
        <v>0</v>
      </c>
      <c r="AZ389" s="65">
        <f t="shared" si="307"/>
        <v>0</v>
      </c>
      <c r="BA389" s="65">
        <f t="shared" si="308"/>
        <v>0</v>
      </c>
      <c r="BB389" s="65">
        <f t="shared" si="309"/>
        <v>0</v>
      </c>
      <c r="BC389" s="66">
        <f t="shared" si="310"/>
        <v>0</v>
      </c>
      <c r="BD389" s="66">
        <f t="shared" si="311"/>
        <v>0</v>
      </c>
      <c r="BE389" s="66">
        <f t="shared" si="312"/>
        <v>0</v>
      </c>
      <c r="BF389" s="269">
        <f t="shared" si="336"/>
        <v>0</v>
      </c>
      <c r="BG389" s="269">
        <f t="shared" si="337"/>
        <v>0</v>
      </c>
      <c r="BH389" s="269">
        <f t="shared" si="338"/>
        <v>0</v>
      </c>
      <c r="BI389" s="269">
        <f t="shared" si="339"/>
        <v>0</v>
      </c>
      <c r="BJ389" s="269">
        <f t="shared" si="340"/>
        <v>0</v>
      </c>
      <c r="BL389" s="65">
        <f t="shared" si="313"/>
        <v>0</v>
      </c>
      <c r="BM389" s="65">
        <f t="shared" si="314"/>
        <v>0</v>
      </c>
      <c r="BN389" s="65">
        <f t="shared" si="315"/>
        <v>0</v>
      </c>
      <c r="BO389" s="66">
        <f t="shared" si="316"/>
        <v>0</v>
      </c>
      <c r="BP389" s="66">
        <f t="shared" si="317"/>
        <v>0</v>
      </c>
      <c r="BQ389" s="66">
        <f t="shared" si="318"/>
        <v>0</v>
      </c>
      <c r="BR389" s="65">
        <f t="shared" si="319"/>
        <v>0</v>
      </c>
      <c r="BS389" s="65">
        <f t="shared" si="320"/>
        <v>0</v>
      </c>
      <c r="BT389" s="65">
        <f t="shared" si="321"/>
        <v>0</v>
      </c>
      <c r="BU389" s="66">
        <f t="shared" si="322"/>
        <v>0</v>
      </c>
      <c r="BV389" s="66">
        <f t="shared" si="323"/>
        <v>0</v>
      </c>
      <c r="BW389" s="66">
        <f t="shared" si="324"/>
        <v>0</v>
      </c>
      <c r="BX389" s="269">
        <f t="shared" si="341"/>
        <v>0</v>
      </c>
      <c r="BY389" s="269">
        <f t="shared" si="342"/>
        <v>0</v>
      </c>
      <c r="BZ389" s="269">
        <f t="shared" si="343"/>
        <v>0</v>
      </c>
      <c r="CA389" s="269">
        <f t="shared" si="344"/>
        <v>0</v>
      </c>
      <c r="CB389" s="269">
        <f t="shared" si="345"/>
        <v>0</v>
      </c>
      <c r="CD389" s="271">
        <f t="shared" si="346"/>
        <v>0</v>
      </c>
      <c r="CE389" s="272">
        <f t="shared" si="347"/>
        <v>0</v>
      </c>
      <c r="CF389" s="273">
        <f t="shared" si="348"/>
        <v>0</v>
      </c>
    </row>
    <row r="390" spans="1:84" x14ac:dyDescent="0.2">
      <c r="A390" s="250"/>
      <c r="B390" s="183"/>
      <c r="C390" s="182"/>
      <c r="D390" s="47"/>
      <c r="E390" s="25" t="str">
        <f>IF(D390="","",(VLOOKUP(O390,Parametre!$A$15:$B$21,2)))</f>
        <v/>
      </c>
      <c r="F390" s="45"/>
      <c r="G390" s="49"/>
      <c r="H390" s="48"/>
      <c r="I390" s="48"/>
      <c r="J390" s="49"/>
      <c r="K390" s="50"/>
      <c r="L390" s="124"/>
      <c r="M390" s="157"/>
      <c r="O390" s="46" t="str">
        <f t="shared" si="296"/>
        <v/>
      </c>
      <c r="P390" s="125">
        <f t="shared" si="325"/>
        <v>0</v>
      </c>
      <c r="Q390" s="125">
        <f t="shared" si="326"/>
        <v>0</v>
      </c>
      <c r="S390" s="79">
        <f t="shared" si="297"/>
        <v>0</v>
      </c>
      <c r="T390" s="80"/>
      <c r="U390" s="81">
        <f t="shared" si="298"/>
        <v>0</v>
      </c>
      <c r="V390" s="81">
        <f t="shared" si="299"/>
        <v>0</v>
      </c>
      <c r="X390" s="82">
        <f t="shared" si="350"/>
        <v>0</v>
      </c>
      <c r="Y390" s="83">
        <f t="shared" si="351"/>
        <v>0</v>
      </c>
      <c r="Z390" s="78"/>
      <c r="AA390" s="82">
        <f t="shared" si="352"/>
        <v>0</v>
      </c>
      <c r="AB390" s="83">
        <f t="shared" si="353"/>
        <v>0</v>
      </c>
      <c r="AD390" t="str">
        <f>IF(A390="","",(VLOOKUP(O390,Parametre!$E$2:$F$8,2)))</f>
        <v/>
      </c>
      <c r="AF390" s="266">
        <f t="shared" si="327"/>
        <v>0</v>
      </c>
      <c r="AG390" s="64">
        <f t="shared" si="328"/>
        <v>0</v>
      </c>
      <c r="AH390" s="267">
        <f t="shared" si="354"/>
        <v>0</v>
      </c>
      <c r="AI390" s="64">
        <f t="shared" si="329"/>
        <v>0</v>
      </c>
      <c r="AJ390" s="166">
        <f t="shared" si="330"/>
        <v>0</v>
      </c>
      <c r="AL390" s="266">
        <f t="shared" si="349"/>
        <v>0</v>
      </c>
      <c r="AM390" s="64">
        <f t="shared" si="331"/>
        <v>0</v>
      </c>
      <c r="AN390" s="64">
        <f t="shared" si="332"/>
        <v>0</v>
      </c>
      <c r="AO390" s="64">
        <f t="shared" si="333"/>
        <v>0</v>
      </c>
      <c r="AP390" s="166">
        <f t="shared" si="334"/>
        <v>0</v>
      </c>
      <c r="AR390" s="167">
        <f t="shared" si="335"/>
        <v>0</v>
      </c>
      <c r="AT390" s="65">
        <f t="shared" si="301"/>
        <v>0</v>
      </c>
      <c r="AU390" s="65">
        <f t="shared" si="302"/>
        <v>0</v>
      </c>
      <c r="AV390" s="65">
        <f t="shared" si="303"/>
        <v>0</v>
      </c>
      <c r="AW390" s="66">
        <f t="shared" si="304"/>
        <v>0</v>
      </c>
      <c r="AX390" s="66">
        <f t="shared" si="305"/>
        <v>0</v>
      </c>
      <c r="AY390" s="66">
        <f t="shared" si="306"/>
        <v>0</v>
      </c>
      <c r="AZ390" s="65">
        <f t="shared" si="307"/>
        <v>0</v>
      </c>
      <c r="BA390" s="65">
        <f t="shared" si="308"/>
        <v>0</v>
      </c>
      <c r="BB390" s="65">
        <f t="shared" si="309"/>
        <v>0</v>
      </c>
      <c r="BC390" s="66">
        <f t="shared" si="310"/>
        <v>0</v>
      </c>
      <c r="BD390" s="66">
        <f t="shared" si="311"/>
        <v>0</v>
      </c>
      <c r="BE390" s="66">
        <f t="shared" si="312"/>
        <v>0</v>
      </c>
      <c r="BF390" s="269">
        <f t="shared" si="336"/>
        <v>0</v>
      </c>
      <c r="BG390" s="269">
        <f t="shared" si="337"/>
        <v>0</v>
      </c>
      <c r="BH390" s="269">
        <f t="shared" si="338"/>
        <v>0</v>
      </c>
      <c r="BI390" s="269">
        <f t="shared" si="339"/>
        <v>0</v>
      </c>
      <c r="BJ390" s="269">
        <f t="shared" si="340"/>
        <v>0</v>
      </c>
      <c r="BL390" s="65">
        <f t="shared" si="313"/>
        <v>0</v>
      </c>
      <c r="BM390" s="65">
        <f t="shared" si="314"/>
        <v>0</v>
      </c>
      <c r="BN390" s="65">
        <f t="shared" si="315"/>
        <v>0</v>
      </c>
      <c r="BO390" s="66">
        <f t="shared" si="316"/>
        <v>0</v>
      </c>
      <c r="BP390" s="66">
        <f t="shared" si="317"/>
        <v>0</v>
      </c>
      <c r="BQ390" s="66">
        <f t="shared" si="318"/>
        <v>0</v>
      </c>
      <c r="BR390" s="65">
        <f t="shared" si="319"/>
        <v>0</v>
      </c>
      <c r="BS390" s="65">
        <f t="shared" si="320"/>
        <v>0</v>
      </c>
      <c r="BT390" s="65">
        <f t="shared" si="321"/>
        <v>0</v>
      </c>
      <c r="BU390" s="66">
        <f t="shared" si="322"/>
        <v>0</v>
      </c>
      <c r="BV390" s="66">
        <f t="shared" si="323"/>
        <v>0</v>
      </c>
      <c r="BW390" s="66">
        <f t="shared" si="324"/>
        <v>0</v>
      </c>
      <c r="BX390" s="269">
        <f t="shared" si="341"/>
        <v>0</v>
      </c>
      <c r="BY390" s="269">
        <f t="shared" si="342"/>
        <v>0</v>
      </c>
      <c r="BZ390" s="269">
        <f t="shared" si="343"/>
        <v>0</v>
      </c>
      <c r="CA390" s="269">
        <f t="shared" si="344"/>
        <v>0</v>
      </c>
      <c r="CB390" s="269">
        <f t="shared" si="345"/>
        <v>0</v>
      </c>
      <c r="CD390" s="271">
        <f t="shared" si="346"/>
        <v>0</v>
      </c>
      <c r="CE390" s="272">
        <f t="shared" si="347"/>
        <v>0</v>
      </c>
      <c r="CF390" s="273">
        <f t="shared" si="348"/>
        <v>0</v>
      </c>
    </row>
    <row r="391" spans="1:84" x14ac:dyDescent="0.2">
      <c r="A391" s="250"/>
      <c r="B391" s="183"/>
      <c r="C391" s="182"/>
      <c r="D391" s="47"/>
      <c r="E391" s="25" t="str">
        <f>IF(D391="","",(VLOOKUP(O391,Parametre!$A$15:$B$21,2)))</f>
        <v/>
      </c>
      <c r="F391" s="45"/>
      <c r="G391" s="49"/>
      <c r="H391" s="48"/>
      <c r="I391" s="48"/>
      <c r="J391" s="49"/>
      <c r="K391" s="50"/>
      <c r="L391" s="124"/>
      <c r="M391" s="157"/>
      <c r="O391" s="46" t="str">
        <f t="shared" ref="O391:O398" si="355">IF(A391="","",(WEEKDAY(D391,2)))</f>
        <v/>
      </c>
      <c r="P391" s="125">
        <f t="shared" si="325"/>
        <v>0</v>
      </c>
      <c r="Q391" s="125">
        <f t="shared" si="326"/>
        <v>0</v>
      </c>
      <c r="S391" s="79">
        <f t="shared" ref="S391:S398" si="356">((P391-F391)+(K391-Q391))*24</f>
        <v>0</v>
      </c>
      <c r="T391" s="80"/>
      <c r="U391" s="81">
        <f t="shared" ref="U391:U398" si="357">IF(G391="",H391,G391)</f>
        <v>0</v>
      </c>
      <c r="V391" s="81">
        <f t="shared" ref="V391:V398" si="358">IF(J391="",I391,J391)</f>
        <v>0</v>
      </c>
      <c r="X391" s="82">
        <f t="shared" si="350"/>
        <v>0</v>
      </c>
      <c r="Y391" s="83">
        <f t="shared" si="351"/>
        <v>0</v>
      </c>
      <c r="Z391" s="78"/>
      <c r="AA391" s="82">
        <f t="shared" si="352"/>
        <v>0</v>
      </c>
      <c r="AB391" s="83">
        <f t="shared" si="353"/>
        <v>0</v>
      </c>
      <c r="AD391" t="str">
        <f>IF(A391="","",(VLOOKUP(O391,Parametre!$E$2:$F$8,2)))</f>
        <v/>
      </c>
      <c r="AF391" s="266">
        <f t="shared" si="327"/>
        <v>0</v>
      </c>
      <c r="AG391" s="64">
        <f t="shared" si="328"/>
        <v>0</v>
      </c>
      <c r="AH391" s="267">
        <f t="shared" si="354"/>
        <v>0</v>
      </c>
      <c r="AI391" s="64">
        <f t="shared" si="329"/>
        <v>0</v>
      </c>
      <c r="AJ391" s="166">
        <f t="shared" si="330"/>
        <v>0</v>
      </c>
      <c r="AL391" s="266">
        <f t="shared" si="349"/>
        <v>0</v>
      </c>
      <c r="AM391" s="64">
        <f t="shared" si="331"/>
        <v>0</v>
      </c>
      <c r="AN391" s="64">
        <f t="shared" si="332"/>
        <v>0</v>
      </c>
      <c r="AO391" s="64">
        <f t="shared" si="333"/>
        <v>0</v>
      </c>
      <c r="AP391" s="166">
        <f t="shared" si="334"/>
        <v>0</v>
      </c>
      <c r="AR391" s="167">
        <f t="shared" si="335"/>
        <v>0</v>
      </c>
      <c r="AT391" s="65">
        <f t="shared" ref="AT391:AT398" si="359">IF(AND($C391="Døve",$B391="D"),$S391,0)</f>
        <v>0</v>
      </c>
      <c r="AU391" s="65">
        <f t="shared" ref="AU391:AU398" si="360">IF(AND($C391="Døve",$B391="D"),($AI391+$AO391),0)</f>
        <v>0</v>
      </c>
      <c r="AV391" s="65">
        <f t="shared" ref="AV391:AV398" si="361">IF(AND($C391="Døve",$B391="D"),($AF391+$AJ391+$AL391+$AP391+$AR391),0)</f>
        <v>0</v>
      </c>
      <c r="AW391" s="66">
        <f t="shared" ref="AW391:AW398" si="362">IF(AND($C391="Døve",$B391="A"),$S391,0)</f>
        <v>0</v>
      </c>
      <c r="AX391" s="66">
        <f t="shared" ref="AX391:AX398" si="363">IF(AND($C391="Døve",$B391="A"),($AI391+$AO391),0)</f>
        <v>0</v>
      </c>
      <c r="AY391" s="66">
        <f t="shared" ref="AY391:AY398" si="364">IF(AND($C391="Døve",$B391="A"),($AF391+$AJ391+$AL391+$AP391+$AR391),0)</f>
        <v>0</v>
      </c>
      <c r="AZ391" s="65">
        <f t="shared" ref="AZ391:AZ398" si="365">IF(AND($C391="Døve",$B391="U"),$S391,0)</f>
        <v>0</v>
      </c>
      <c r="BA391" s="65">
        <f t="shared" ref="BA391:BA398" si="366">IF(AND($C391="Døve",$B391="U"),($AI391+$AO391),0)</f>
        <v>0</v>
      </c>
      <c r="BB391" s="65">
        <f t="shared" ref="BB391:BB398" si="367">IF(AND($C391="Døve",$B391="U"),($AF391+$AJ391+$AL391+$AP391+$AR391),0)</f>
        <v>0</v>
      </c>
      <c r="BC391" s="66">
        <f t="shared" ref="BC391:BC398" si="368">IF(AND($C391="Døve",$B391="L"),$S391,0)</f>
        <v>0</v>
      </c>
      <c r="BD391" s="66">
        <f t="shared" ref="BD391:BD398" si="369">IF(AND($C391="Døve",$B391="L"),($AI391+$AO391),0)</f>
        <v>0</v>
      </c>
      <c r="BE391" s="66">
        <f t="shared" ref="BE391:BE398" si="370">IF(AND($C391="Døve",$B391="L"),($AF391+$AJ391+$AL391+$AP391+$AR391),0)</f>
        <v>0</v>
      </c>
      <c r="BF391" s="269">
        <f t="shared" si="336"/>
        <v>0</v>
      </c>
      <c r="BG391" s="269">
        <f t="shared" si="337"/>
        <v>0</v>
      </c>
      <c r="BH391" s="269">
        <f t="shared" si="338"/>
        <v>0</v>
      </c>
      <c r="BI391" s="269">
        <f t="shared" si="339"/>
        <v>0</v>
      </c>
      <c r="BJ391" s="269">
        <f t="shared" si="340"/>
        <v>0</v>
      </c>
      <c r="BL391" s="65">
        <f t="shared" ref="BL391:BL398" si="371">IF(AND($C391="Døvblinde",$B391="D"),$S391,0)</f>
        <v>0</v>
      </c>
      <c r="BM391" s="65">
        <f t="shared" ref="BM391:BM398" si="372">IF(AND($C391="Døvblinde",$B391="D"),($AI391+$AO391),0)</f>
        <v>0</v>
      </c>
      <c r="BN391" s="65">
        <f t="shared" ref="BN391:BN398" si="373">IF(AND($C391="Døvblinde",$B391="D"),($AF391+$AJ391+$AL391+$AP391+$AR391),0)</f>
        <v>0</v>
      </c>
      <c r="BO391" s="66">
        <f t="shared" ref="BO391:BO398" si="374">IF(AND($C391="Døvblinde",$B391="A"),$S391,0)</f>
        <v>0</v>
      </c>
      <c r="BP391" s="66">
        <f t="shared" ref="BP391:BP398" si="375">IF(AND($C391="Døvblinde",$B391="A"),($AI391+$AO391),0)</f>
        <v>0</v>
      </c>
      <c r="BQ391" s="66">
        <f t="shared" ref="BQ391:BQ398" si="376">IF(AND($C391="Døvblinde",$B391="A"),($AF391+$AJ391+$AL391+$AP391+$AR391),0)</f>
        <v>0</v>
      </c>
      <c r="BR391" s="65">
        <f t="shared" ref="BR391:BR398" si="377">IF(AND($C391="Døvblinde",$B391="U"),$S391,0)</f>
        <v>0</v>
      </c>
      <c r="BS391" s="65">
        <f t="shared" ref="BS391:BS398" si="378">IF(AND($C391="Døvblinde",$B391="U"),($AI391+$AO391),0)</f>
        <v>0</v>
      </c>
      <c r="BT391" s="65">
        <f t="shared" ref="BT391:BT398" si="379">IF(AND($C391="Døvblinde",$B391="U"),($AF391+$AJ391+$AL391+$AP391+$AR391),0)</f>
        <v>0</v>
      </c>
      <c r="BU391" s="66">
        <f t="shared" ref="BU391:BU398" si="380">IF(AND($C391="Døvblinde",$B391="L"),$S391,0)</f>
        <v>0</v>
      </c>
      <c r="BV391" s="66">
        <f t="shared" ref="BV391:BV398" si="381">IF(AND($C391="Døvblinde",$B391="L"),($AI391+$AO391),0)</f>
        <v>0</v>
      </c>
      <c r="BW391" s="66">
        <f t="shared" ref="BW391:BW398" si="382">IF(AND($C391="Døvblinde",$B391="L"),($AF391+$AJ391+$AL391+$AP391+$AR391),0)</f>
        <v>0</v>
      </c>
      <c r="BX391" s="269">
        <f t="shared" si="341"/>
        <v>0</v>
      </c>
      <c r="BY391" s="269">
        <f t="shared" si="342"/>
        <v>0</v>
      </c>
      <c r="BZ391" s="269">
        <f t="shared" si="343"/>
        <v>0</v>
      </c>
      <c r="CA391" s="269">
        <f t="shared" si="344"/>
        <v>0</v>
      </c>
      <c r="CB391" s="269">
        <f t="shared" si="345"/>
        <v>0</v>
      </c>
      <c r="CD391" s="271">
        <f t="shared" si="346"/>
        <v>0</v>
      </c>
      <c r="CE391" s="272">
        <f t="shared" si="347"/>
        <v>0</v>
      </c>
      <c r="CF391" s="273">
        <f t="shared" si="348"/>
        <v>0</v>
      </c>
    </row>
    <row r="392" spans="1:84" x14ac:dyDescent="0.2">
      <c r="A392" s="250"/>
      <c r="B392" s="183"/>
      <c r="C392" s="182"/>
      <c r="D392" s="47"/>
      <c r="E392" s="25" t="str">
        <f>IF(D392="","",(VLOOKUP(O392,Parametre!$A$15:$B$21,2)))</f>
        <v/>
      </c>
      <c r="F392" s="45"/>
      <c r="G392" s="49"/>
      <c r="H392" s="48"/>
      <c r="I392" s="48"/>
      <c r="J392" s="49"/>
      <c r="K392" s="50"/>
      <c r="L392" s="124"/>
      <c r="M392" s="157"/>
      <c r="O392" s="46" t="str">
        <f t="shared" si="355"/>
        <v/>
      </c>
      <c r="P392" s="125">
        <f t="shared" ref="P392:P398" si="383">IF(A392="",0,IF(F392="",0,IF(G392="",H392,IF(G392&lt;H392,G392,H392))))</f>
        <v>0</v>
      </c>
      <c r="Q392" s="125">
        <f t="shared" ref="Q392:Q398" si="384">IF(A392="",0,IF(K392="",0,IF(J392="",I392,IF(J392&gt;I392,J392,I392))))</f>
        <v>0</v>
      </c>
      <c r="S392" s="79">
        <f t="shared" si="356"/>
        <v>0</v>
      </c>
      <c r="T392" s="80"/>
      <c r="U392" s="81">
        <f t="shared" si="357"/>
        <v>0</v>
      </c>
      <c r="V392" s="81">
        <f t="shared" si="358"/>
        <v>0</v>
      </c>
      <c r="X392" s="82">
        <f t="shared" si="350"/>
        <v>0</v>
      </c>
      <c r="Y392" s="83">
        <f t="shared" si="351"/>
        <v>0</v>
      </c>
      <c r="Z392" s="78"/>
      <c r="AA392" s="82">
        <f t="shared" si="352"/>
        <v>0</v>
      </c>
      <c r="AB392" s="83">
        <f t="shared" si="353"/>
        <v>0</v>
      </c>
      <c r="AD392" t="str">
        <f>IF(A392="","",(VLOOKUP(O392,Parametre!$E$2:$F$8,2)))</f>
        <v/>
      </c>
      <c r="AF392" s="266">
        <f t="shared" ref="AF392:AF398" si="385">IF(OR($Y392=0, $AD392&lt;&gt;"Hverdag"),0, IF($Y392&gt;8,0,IF(AND($Y392&lt;8,$AB392&lt;=8),($AB392-$Y392),IF(AND($Y392&lt;8,$AB392&gt;8),(8-$Y392),0))))</f>
        <v>0</v>
      </c>
      <c r="AG392" s="64">
        <f t="shared" ref="AG392:AG398" si="386">IF(OR($Y392=0,$AD392&lt;&gt;"hverdag"),0,IF(AND($Y392&gt;=8,$Y392&lt;17),$Y392, IF(AND($Y392&lt;8,$AB392&gt;8),8,0)))</f>
        <v>0</v>
      </c>
      <c r="AH392" s="267">
        <f t="shared" si="354"/>
        <v>0</v>
      </c>
      <c r="AI392" s="64">
        <f t="shared" ref="AI392:AI398" si="387">AH392-AG392</f>
        <v>0</v>
      </c>
      <c r="AJ392" s="166">
        <f t="shared" ref="AJ392:AJ398" si="388">IF(OR($Y392=0, $AD392&lt;&gt;"Hverdag"),0,IF($AB392&lt;17,0,IF(AND($Y392&lt;17,$AB392&gt;=17),$AB392-17,IF($Y392&gt;=17,($AB392-$Y392),0))))</f>
        <v>0</v>
      </c>
      <c r="AL392" s="266">
        <f t="shared" si="349"/>
        <v>0</v>
      </c>
      <c r="AM392" s="64">
        <f t="shared" ref="AM392:AM398" si="389">IF(OR($Y392=0,$AD392&lt;&gt;"Lørdag"),0,IF(AND($Y392&gt;=8,$Y392&lt;14),$Y392, IF(AND($Y392&lt;8,$AB392&gt;=8),8,0)))</f>
        <v>0</v>
      </c>
      <c r="AN392" s="64">
        <f t="shared" ref="AN392:AN398" si="390">IF(OR($Y392=0,$AD392&lt;&gt;"Lørdag"),0,IF(AND($AB392&gt;=8,$AB392&lt;=14),$AB392,IF(AND($Y392&lt;14,$AB392&gt;14),14,0)))</f>
        <v>0</v>
      </c>
      <c r="AO392" s="64">
        <f t="shared" ref="AO392:AO398" si="391">AN392-AM392</f>
        <v>0</v>
      </c>
      <c r="AP392" s="166">
        <f t="shared" ref="AP392:AP398" si="392">IF(OR($Y392=0, $AD392&lt;&gt;"Lørdag"),0,IF($AB392&lt;14,0,IF(AND($Y392&lt;14,$AB392&gt;=14),$AB392-14,IF($Y392&gt;=14,($AB392-$Y392),0))))</f>
        <v>0</v>
      </c>
      <c r="AR392" s="167">
        <f t="shared" ref="AR392:AR398" si="393">IF(AD392="Søndag",(AB392-Y392),0)</f>
        <v>0</v>
      </c>
      <c r="AT392" s="65">
        <f t="shared" si="359"/>
        <v>0</v>
      </c>
      <c r="AU392" s="65">
        <f t="shared" si="360"/>
        <v>0</v>
      </c>
      <c r="AV392" s="65">
        <f t="shared" si="361"/>
        <v>0</v>
      </c>
      <c r="AW392" s="66">
        <f t="shared" si="362"/>
        <v>0</v>
      </c>
      <c r="AX392" s="66">
        <f t="shared" si="363"/>
        <v>0</v>
      </c>
      <c r="AY392" s="66">
        <f t="shared" si="364"/>
        <v>0</v>
      </c>
      <c r="AZ392" s="65">
        <f t="shared" si="365"/>
        <v>0</v>
      </c>
      <c r="BA392" s="65">
        <f t="shared" si="366"/>
        <v>0</v>
      </c>
      <c r="BB392" s="65">
        <f t="shared" si="367"/>
        <v>0</v>
      </c>
      <c r="BC392" s="66">
        <f t="shared" si="368"/>
        <v>0</v>
      </c>
      <c r="BD392" s="66">
        <f t="shared" si="369"/>
        <v>0</v>
      </c>
      <c r="BE392" s="66">
        <f t="shared" si="370"/>
        <v>0</v>
      </c>
      <c r="BF392" s="269">
        <f t="shared" ref="BF392:BF398" si="394">IF(AND($C392="Døve",$B392="B"),$S392,0)</f>
        <v>0</v>
      </c>
      <c r="BG392" s="269">
        <f t="shared" ref="BG392:BG398" si="395">IF(AND($C392="Døve",$B392="B"),($AI392+$AO392),0)</f>
        <v>0</v>
      </c>
      <c r="BH392" s="269">
        <f t="shared" ref="BH392:BH398" si="396">IF(AND($C392="Døve",$B392="B"),($AF392+$AJ392+$AL392+$AP392+$AR392),0)</f>
        <v>0</v>
      </c>
      <c r="BI392" s="269">
        <f t="shared" ref="BI392:BI398" si="397">IF(AND($C392="Døve",$B392="R"),$S392,0)</f>
        <v>0</v>
      </c>
      <c r="BJ392" s="269">
        <f t="shared" ref="BJ392:BJ398" si="398">IF(AND($C392="Døve",$B392="R"),($AI392+$AO392+$AJ392+$AP392+$AR392),0)</f>
        <v>0</v>
      </c>
      <c r="BL392" s="65">
        <f t="shared" si="371"/>
        <v>0</v>
      </c>
      <c r="BM392" s="65">
        <f t="shared" si="372"/>
        <v>0</v>
      </c>
      <c r="BN392" s="65">
        <f t="shared" si="373"/>
        <v>0</v>
      </c>
      <c r="BO392" s="66">
        <f t="shared" si="374"/>
        <v>0</v>
      </c>
      <c r="BP392" s="66">
        <f t="shared" si="375"/>
        <v>0</v>
      </c>
      <c r="BQ392" s="66">
        <f t="shared" si="376"/>
        <v>0</v>
      </c>
      <c r="BR392" s="65">
        <f t="shared" si="377"/>
        <v>0</v>
      </c>
      <c r="BS392" s="65">
        <f t="shared" si="378"/>
        <v>0</v>
      </c>
      <c r="BT392" s="65">
        <f t="shared" si="379"/>
        <v>0</v>
      </c>
      <c r="BU392" s="66">
        <f t="shared" si="380"/>
        <v>0</v>
      </c>
      <c r="BV392" s="66">
        <f t="shared" si="381"/>
        <v>0</v>
      </c>
      <c r="BW392" s="66">
        <f t="shared" si="382"/>
        <v>0</v>
      </c>
      <c r="BX392" s="269">
        <f t="shared" ref="BX392:BX398" si="399">IF(AND($C392="Døvblinde",$B392="B"),$S392,0)</f>
        <v>0</v>
      </c>
      <c r="BY392" s="269">
        <f t="shared" ref="BY392:BY398" si="400">IF(AND($C392="Døvblinde",$B392="B"),($AI392+$AO392),0)</f>
        <v>0</v>
      </c>
      <c r="BZ392" s="269">
        <f t="shared" ref="BZ392:BZ398" si="401">IF(AND($C392="Døvblinde",$B392="B"),($AF392+$AJ392+$AL392+$AP392+$AR392),0)</f>
        <v>0</v>
      </c>
      <c r="CA392" s="269">
        <f t="shared" ref="CA392:CA398" si="402">IF(AND($C392="Døvblinde",$B392="R"),$S392,0)</f>
        <v>0</v>
      </c>
      <c r="CB392" s="269">
        <f t="shared" ref="CB392:CB398" si="403">IF(AND($C392="Døvblinde",$B392="R"),($AI392+$AO392+AJ392+$AP392+$AR392),0)</f>
        <v>0</v>
      </c>
      <c r="CD392" s="271">
        <f t="shared" ref="CD392:CD398" si="404">AI392+AO392</f>
        <v>0</v>
      </c>
      <c r="CE392" s="272">
        <f t="shared" ref="CE392:CE398" si="405">AF392+AJ392+AL392+AP392+AR392</f>
        <v>0</v>
      </c>
      <c r="CF392" s="273">
        <f t="shared" ref="CF392:CF398" si="406">S392</f>
        <v>0</v>
      </c>
    </row>
    <row r="393" spans="1:84" x14ac:dyDescent="0.2">
      <c r="A393" s="250"/>
      <c r="B393" s="183"/>
      <c r="C393" s="182"/>
      <c r="D393" s="47"/>
      <c r="E393" s="25" t="str">
        <f>IF(D393="","",(VLOOKUP(O393,Parametre!$A$15:$B$21,2)))</f>
        <v/>
      </c>
      <c r="F393" s="45"/>
      <c r="G393" s="49"/>
      <c r="H393" s="48"/>
      <c r="I393" s="48"/>
      <c r="J393" s="49"/>
      <c r="K393" s="50"/>
      <c r="L393" s="124"/>
      <c r="M393" s="157"/>
      <c r="O393" s="46" t="str">
        <f t="shared" si="355"/>
        <v/>
      </c>
      <c r="P393" s="125">
        <f t="shared" si="383"/>
        <v>0</v>
      </c>
      <c r="Q393" s="125">
        <f t="shared" si="384"/>
        <v>0</v>
      </c>
      <c r="S393" s="79">
        <f t="shared" si="356"/>
        <v>0</v>
      </c>
      <c r="T393" s="80"/>
      <c r="U393" s="81">
        <f t="shared" si="357"/>
        <v>0</v>
      </c>
      <c r="V393" s="81">
        <f t="shared" si="358"/>
        <v>0</v>
      </c>
      <c r="X393" s="82">
        <f t="shared" si="350"/>
        <v>0</v>
      </c>
      <c r="Y393" s="83">
        <f t="shared" si="351"/>
        <v>0</v>
      </c>
      <c r="Z393" s="78"/>
      <c r="AA393" s="82">
        <f t="shared" si="352"/>
        <v>0</v>
      </c>
      <c r="AB393" s="83">
        <f t="shared" si="353"/>
        <v>0</v>
      </c>
      <c r="AD393" t="str">
        <f>IF(A393="","",(VLOOKUP(O393,Parametre!$E$2:$F$8,2)))</f>
        <v/>
      </c>
      <c r="AF393" s="266">
        <f t="shared" si="385"/>
        <v>0</v>
      </c>
      <c r="AG393" s="64">
        <f t="shared" si="386"/>
        <v>0</v>
      </c>
      <c r="AH393" s="267">
        <f t="shared" si="354"/>
        <v>0</v>
      </c>
      <c r="AI393" s="64">
        <f t="shared" si="387"/>
        <v>0</v>
      </c>
      <c r="AJ393" s="166">
        <f t="shared" si="388"/>
        <v>0</v>
      </c>
      <c r="AL393" s="266">
        <f t="shared" ref="AL393:AL398" si="407">IF(OR($Y393=0, $AD393&lt;&gt;"Lørdag"),0, IF($Y393&gt;8,0,IF(AND($Y393&lt;8,$AB393&lt;=8),($AB393-$Y393),IF(AND($Y393&lt;8,$AB393&gt;8),(8-$Y393),0))))</f>
        <v>0</v>
      </c>
      <c r="AM393" s="64">
        <f t="shared" si="389"/>
        <v>0</v>
      </c>
      <c r="AN393" s="64">
        <f t="shared" si="390"/>
        <v>0</v>
      </c>
      <c r="AO393" s="64">
        <f t="shared" si="391"/>
        <v>0</v>
      </c>
      <c r="AP393" s="166">
        <f t="shared" si="392"/>
        <v>0</v>
      </c>
      <c r="AR393" s="167">
        <f t="shared" si="393"/>
        <v>0</v>
      </c>
      <c r="AT393" s="65">
        <f t="shared" si="359"/>
        <v>0</v>
      </c>
      <c r="AU393" s="65">
        <f t="shared" si="360"/>
        <v>0</v>
      </c>
      <c r="AV393" s="65">
        <f t="shared" si="361"/>
        <v>0</v>
      </c>
      <c r="AW393" s="66">
        <f t="shared" si="362"/>
        <v>0</v>
      </c>
      <c r="AX393" s="66">
        <f t="shared" si="363"/>
        <v>0</v>
      </c>
      <c r="AY393" s="66">
        <f t="shared" si="364"/>
        <v>0</v>
      </c>
      <c r="AZ393" s="65">
        <f t="shared" si="365"/>
        <v>0</v>
      </c>
      <c r="BA393" s="65">
        <f t="shared" si="366"/>
        <v>0</v>
      </c>
      <c r="BB393" s="65">
        <f t="shared" si="367"/>
        <v>0</v>
      </c>
      <c r="BC393" s="66">
        <f t="shared" si="368"/>
        <v>0</v>
      </c>
      <c r="BD393" s="66">
        <f t="shared" si="369"/>
        <v>0</v>
      </c>
      <c r="BE393" s="66">
        <f t="shared" si="370"/>
        <v>0</v>
      </c>
      <c r="BF393" s="269">
        <f t="shared" si="394"/>
        <v>0</v>
      </c>
      <c r="BG393" s="269">
        <f t="shared" si="395"/>
        <v>0</v>
      </c>
      <c r="BH393" s="269">
        <f t="shared" si="396"/>
        <v>0</v>
      </c>
      <c r="BI393" s="269">
        <f t="shared" si="397"/>
        <v>0</v>
      </c>
      <c r="BJ393" s="269">
        <f t="shared" si="398"/>
        <v>0</v>
      </c>
      <c r="BL393" s="65">
        <f t="shared" si="371"/>
        <v>0</v>
      </c>
      <c r="BM393" s="65">
        <f t="shared" si="372"/>
        <v>0</v>
      </c>
      <c r="BN393" s="65">
        <f t="shared" si="373"/>
        <v>0</v>
      </c>
      <c r="BO393" s="66">
        <f t="shared" si="374"/>
        <v>0</v>
      </c>
      <c r="BP393" s="66">
        <f t="shared" si="375"/>
        <v>0</v>
      </c>
      <c r="BQ393" s="66">
        <f t="shared" si="376"/>
        <v>0</v>
      </c>
      <c r="BR393" s="65">
        <f t="shared" si="377"/>
        <v>0</v>
      </c>
      <c r="BS393" s="65">
        <f t="shared" si="378"/>
        <v>0</v>
      </c>
      <c r="BT393" s="65">
        <f t="shared" si="379"/>
        <v>0</v>
      </c>
      <c r="BU393" s="66">
        <f t="shared" si="380"/>
        <v>0</v>
      </c>
      <c r="BV393" s="66">
        <f t="shared" si="381"/>
        <v>0</v>
      </c>
      <c r="BW393" s="66">
        <f t="shared" si="382"/>
        <v>0</v>
      </c>
      <c r="BX393" s="269">
        <f t="shared" si="399"/>
        <v>0</v>
      </c>
      <c r="BY393" s="269">
        <f t="shared" si="400"/>
        <v>0</v>
      </c>
      <c r="BZ393" s="269">
        <f t="shared" si="401"/>
        <v>0</v>
      </c>
      <c r="CA393" s="269">
        <f t="shared" si="402"/>
        <v>0</v>
      </c>
      <c r="CB393" s="269">
        <f t="shared" si="403"/>
        <v>0</v>
      </c>
      <c r="CD393" s="271">
        <f t="shared" si="404"/>
        <v>0</v>
      </c>
      <c r="CE393" s="272">
        <f t="shared" si="405"/>
        <v>0</v>
      </c>
      <c r="CF393" s="273">
        <f t="shared" si="406"/>
        <v>0</v>
      </c>
    </row>
    <row r="394" spans="1:84" x14ac:dyDescent="0.2">
      <c r="A394" s="250"/>
      <c r="B394" s="183"/>
      <c r="C394" s="182"/>
      <c r="D394" s="47"/>
      <c r="E394" s="25" t="str">
        <f>IF(D394="","",(VLOOKUP(O394,Parametre!$A$15:$B$21,2)))</f>
        <v/>
      </c>
      <c r="F394" s="45"/>
      <c r="G394" s="49"/>
      <c r="H394" s="48"/>
      <c r="I394" s="48"/>
      <c r="J394" s="49"/>
      <c r="K394" s="50"/>
      <c r="L394" s="124"/>
      <c r="M394" s="157"/>
      <c r="O394" s="46" t="str">
        <f t="shared" si="355"/>
        <v/>
      </c>
      <c r="P394" s="125">
        <f t="shared" si="383"/>
        <v>0</v>
      </c>
      <c r="Q394" s="125">
        <f t="shared" si="384"/>
        <v>0</v>
      </c>
      <c r="S394" s="79">
        <f t="shared" si="356"/>
        <v>0</v>
      </c>
      <c r="T394" s="80"/>
      <c r="U394" s="81">
        <f t="shared" si="357"/>
        <v>0</v>
      </c>
      <c r="V394" s="81">
        <f t="shared" si="358"/>
        <v>0</v>
      </c>
      <c r="X394" s="82">
        <f t="shared" si="350"/>
        <v>0</v>
      </c>
      <c r="Y394" s="83">
        <f t="shared" si="351"/>
        <v>0</v>
      </c>
      <c r="Z394" s="78"/>
      <c r="AA394" s="82">
        <f t="shared" si="352"/>
        <v>0</v>
      </c>
      <c r="AB394" s="83">
        <f t="shared" si="353"/>
        <v>0</v>
      </c>
      <c r="AD394" t="str">
        <f>IF(A394="","",(VLOOKUP(O394,Parametre!$E$2:$F$8,2)))</f>
        <v/>
      </c>
      <c r="AF394" s="266">
        <f t="shared" si="385"/>
        <v>0</v>
      </c>
      <c r="AG394" s="64">
        <f t="shared" si="386"/>
        <v>0</v>
      </c>
      <c r="AH394" s="267">
        <f t="shared" si="354"/>
        <v>0</v>
      </c>
      <c r="AI394" s="64">
        <f t="shared" si="387"/>
        <v>0</v>
      </c>
      <c r="AJ394" s="166">
        <f t="shared" si="388"/>
        <v>0</v>
      </c>
      <c r="AL394" s="266">
        <f t="shared" si="407"/>
        <v>0</v>
      </c>
      <c r="AM394" s="64">
        <f t="shared" si="389"/>
        <v>0</v>
      </c>
      <c r="AN394" s="64">
        <f t="shared" si="390"/>
        <v>0</v>
      </c>
      <c r="AO394" s="64">
        <f t="shared" si="391"/>
        <v>0</v>
      </c>
      <c r="AP394" s="166">
        <f t="shared" si="392"/>
        <v>0</v>
      </c>
      <c r="AR394" s="167">
        <f t="shared" si="393"/>
        <v>0</v>
      </c>
      <c r="AT394" s="65">
        <f t="shared" si="359"/>
        <v>0</v>
      </c>
      <c r="AU394" s="65">
        <f t="shared" si="360"/>
        <v>0</v>
      </c>
      <c r="AV394" s="65">
        <f t="shared" si="361"/>
        <v>0</v>
      </c>
      <c r="AW394" s="66">
        <f t="shared" si="362"/>
        <v>0</v>
      </c>
      <c r="AX394" s="66">
        <f t="shared" si="363"/>
        <v>0</v>
      </c>
      <c r="AY394" s="66">
        <f t="shared" si="364"/>
        <v>0</v>
      </c>
      <c r="AZ394" s="65">
        <f t="shared" si="365"/>
        <v>0</v>
      </c>
      <c r="BA394" s="65">
        <f t="shared" si="366"/>
        <v>0</v>
      </c>
      <c r="BB394" s="65">
        <f t="shared" si="367"/>
        <v>0</v>
      </c>
      <c r="BC394" s="66">
        <f t="shared" si="368"/>
        <v>0</v>
      </c>
      <c r="BD394" s="66">
        <f t="shared" si="369"/>
        <v>0</v>
      </c>
      <c r="BE394" s="66">
        <f t="shared" si="370"/>
        <v>0</v>
      </c>
      <c r="BF394" s="269">
        <f t="shared" si="394"/>
        <v>0</v>
      </c>
      <c r="BG394" s="269">
        <f t="shared" si="395"/>
        <v>0</v>
      </c>
      <c r="BH394" s="269">
        <f t="shared" si="396"/>
        <v>0</v>
      </c>
      <c r="BI394" s="269">
        <f t="shared" si="397"/>
        <v>0</v>
      </c>
      <c r="BJ394" s="269">
        <f t="shared" si="398"/>
        <v>0</v>
      </c>
      <c r="BL394" s="65">
        <f t="shared" si="371"/>
        <v>0</v>
      </c>
      <c r="BM394" s="65">
        <f t="shared" si="372"/>
        <v>0</v>
      </c>
      <c r="BN394" s="65">
        <f t="shared" si="373"/>
        <v>0</v>
      </c>
      <c r="BO394" s="66">
        <f t="shared" si="374"/>
        <v>0</v>
      </c>
      <c r="BP394" s="66">
        <f t="shared" si="375"/>
        <v>0</v>
      </c>
      <c r="BQ394" s="66">
        <f t="shared" si="376"/>
        <v>0</v>
      </c>
      <c r="BR394" s="65">
        <f t="shared" si="377"/>
        <v>0</v>
      </c>
      <c r="BS394" s="65">
        <f t="shared" si="378"/>
        <v>0</v>
      </c>
      <c r="BT394" s="65">
        <f t="shared" si="379"/>
        <v>0</v>
      </c>
      <c r="BU394" s="66">
        <f t="shared" si="380"/>
        <v>0</v>
      </c>
      <c r="BV394" s="66">
        <f t="shared" si="381"/>
        <v>0</v>
      </c>
      <c r="BW394" s="66">
        <f t="shared" si="382"/>
        <v>0</v>
      </c>
      <c r="BX394" s="269">
        <f t="shared" si="399"/>
        <v>0</v>
      </c>
      <c r="BY394" s="269">
        <f t="shared" si="400"/>
        <v>0</v>
      </c>
      <c r="BZ394" s="269">
        <f t="shared" si="401"/>
        <v>0</v>
      </c>
      <c r="CA394" s="269">
        <f t="shared" si="402"/>
        <v>0</v>
      </c>
      <c r="CB394" s="269">
        <f t="shared" si="403"/>
        <v>0</v>
      </c>
      <c r="CD394" s="271">
        <f t="shared" si="404"/>
        <v>0</v>
      </c>
      <c r="CE394" s="272">
        <f t="shared" si="405"/>
        <v>0</v>
      </c>
      <c r="CF394" s="273">
        <f t="shared" si="406"/>
        <v>0</v>
      </c>
    </row>
    <row r="395" spans="1:84" x14ac:dyDescent="0.2">
      <c r="A395" s="250"/>
      <c r="B395" s="183"/>
      <c r="C395" s="182"/>
      <c r="D395" s="47"/>
      <c r="E395" s="25" t="str">
        <f>IF(D395="","",(VLOOKUP(O395,Parametre!$A$15:$B$21,2)))</f>
        <v/>
      </c>
      <c r="F395" s="45"/>
      <c r="G395" s="49"/>
      <c r="H395" s="48"/>
      <c r="I395" s="48"/>
      <c r="J395" s="49"/>
      <c r="K395" s="50"/>
      <c r="L395" s="124"/>
      <c r="M395" s="157"/>
      <c r="O395" s="46" t="str">
        <f t="shared" si="355"/>
        <v/>
      </c>
      <c r="P395" s="125">
        <f t="shared" si="383"/>
        <v>0</v>
      </c>
      <c r="Q395" s="125">
        <f t="shared" si="384"/>
        <v>0</v>
      </c>
      <c r="S395" s="79">
        <f t="shared" si="356"/>
        <v>0</v>
      </c>
      <c r="T395" s="80"/>
      <c r="U395" s="81">
        <f t="shared" si="357"/>
        <v>0</v>
      </c>
      <c r="V395" s="81">
        <f t="shared" si="358"/>
        <v>0</v>
      </c>
      <c r="X395" s="82">
        <f t="shared" si="350"/>
        <v>0</v>
      </c>
      <c r="Y395" s="83">
        <f t="shared" si="351"/>
        <v>0</v>
      </c>
      <c r="Z395" s="78"/>
      <c r="AA395" s="82">
        <f t="shared" si="352"/>
        <v>0</v>
      </c>
      <c r="AB395" s="83">
        <f t="shared" si="353"/>
        <v>0</v>
      </c>
      <c r="AD395" t="str">
        <f>IF(A395="","",(VLOOKUP(O395,Parametre!$E$2:$F$8,2)))</f>
        <v/>
      </c>
      <c r="AF395" s="266">
        <f t="shared" si="385"/>
        <v>0</v>
      </c>
      <c r="AG395" s="64">
        <f t="shared" si="386"/>
        <v>0</v>
      </c>
      <c r="AH395" s="267">
        <f t="shared" si="354"/>
        <v>0</v>
      </c>
      <c r="AI395" s="64">
        <f t="shared" si="387"/>
        <v>0</v>
      </c>
      <c r="AJ395" s="166">
        <f t="shared" si="388"/>
        <v>0</v>
      </c>
      <c r="AL395" s="266">
        <f t="shared" si="407"/>
        <v>0</v>
      </c>
      <c r="AM395" s="64">
        <f t="shared" si="389"/>
        <v>0</v>
      </c>
      <c r="AN395" s="64">
        <f t="shared" si="390"/>
        <v>0</v>
      </c>
      <c r="AO395" s="64">
        <f t="shared" si="391"/>
        <v>0</v>
      </c>
      <c r="AP395" s="166">
        <f t="shared" si="392"/>
        <v>0</v>
      </c>
      <c r="AR395" s="167">
        <f t="shared" si="393"/>
        <v>0</v>
      </c>
      <c r="AT395" s="65">
        <f t="shared" si="359"/>
        <v>0</v>
      </c>
      <c r="AU395" s="65">
        <f t="shared" si="360"/>
        <v>0</v>
      </c>
      <c r="AV395" s="65">
        <f t="shared" si="361"/>
        <v>0</v>
      </c>
      <c r="AW395" s="66">
        <f t="shared" si="362"/>
        <v>0</v>
      </c>
      <c r="AX395" s="66">
        <f t="shared" si="363"/>
        <v>0</v>
      </c>
      <c r="AY395" s="66">
        <f t="shared" si="364"/>
        <v>0</v>
      </c>
      <c r="AZ395" s="65">
        <f t="shared" si="365"/>
        <v>0</v>
      </c>
      <c r="BA395" s="65">
        <f t="shared" si="366"/>
        <v>0</v>
      </c>
      <c r="BB395" s="65">
        <f t="shared" si="367"/>
        <v>0</v>
      </c>
      <c r="BC395" s="66">
        <f t="shared" si="368"/>
        <v>0</v>
      </c>
      <c r="BD395" s="66">
        <f t="shared" si="369"/>
        <v>0</v>
      </c>
      <c r="BE395" s="66">
        <f t="shared" si="370"/>
        <v>0</v>
      </c>
      <c r="BF395" s="269">
        <f t="shared" si="394"/>
        <v>0</v>
      </c>
      <c r="BG395" s="269">
        <f t="shared" si="395"/>
        <v>0</v>
      </c>
      <c r="BH395" s="269">
        <f t="shared" si="396"/>
        <v>0</v>
      </c>
      <c r="BI395" s="269">
        <f t="shared" si="397"/>
        <v>0</v>
      </c>
      <c r="BJ395" s="269">
        <f t="shared" si="398"/>
        <v>0</v>
      </c>
      <c r="BL395" s="65">
        <f t="shared" si="371"/>
        <v>0</v>
      </c>
      <c r="BM395" s="65">
        <f t="shared" si="372"/>
        <v>0</v>
      </c>
      <c r="BN395" s="65">
        <f t="shared" si="373"/>
        <v>0</v>
      </c>
      <c r="BO395" s="66">
        <f t="shared" si="374"/>
        <v>0</v>
      </c>
      <c r="BP395" s="66">
        <f t="shared" si="375"/>
        <v>0</v>
      </c>
      <c r="BQ395" s="66">
        <f t="shared" si="376"/>
        <v>0</v>
      </c>
      <c r="BR395" s="65">
        <f t="shared" si="377"/>
        <v>0</v>
      </c>
      <c r="BS395" s="65">
        <f t="shared" si="378"/>
        <v>0</v>
      </c>
      <c r="BT395" s="65">
        <f t="shared" si="379"/>
        <v>0</v>
      </c>
      <c r="BU395" s="66">
        <f t="shared" si="380"/>
        <v>0</v>
      </c>
      <c r="BV395" s="66">
        <f t="shared" si="381"/>
        <v>0</v>
      </c>
      <c r="BW395" s="66">
        <f t="shared" si="382"/>
        <v>0</v>
      </c>
      <c r="BX395" s="269">
        <f t="shared" si="399"/>
        <v>0</v>
      </c>
      <c r="BY395" s="269">
        <f t="shared" si="400"/>
        <v>0</v>
      </c>
      <c r="BZ395" s="269">
        <f t="shared" si="401"/>
        <v>0</v>
      </c>
      <c r="CA395" s="269">
        <f t="shared" si="402"/>
        <v>0</v>
      </c>
      <c r="CB395" s="269">
        <f t="shared" si="403"/>
        <v>0</v>
      </c>
      <c r="CD395" s="271">
        <f t="shared" si="404"/>
        <v>0</v>
      </c>
      <c r="CE395" s="272">
        <f t="shared" si="405"/>
        <v>0</v>
      </c>
      <c r="CF395" s="273">
        <f t="shared" si="406"/>
        <v>0</v>
      </c>
    </row>
    <row r="396" spans="1:84" x14ac:dyDescent="0.2">
      <c r="A396" s="250"/>
      <c r="B396" s="183"/>
      <c r="C396" s="182"/>
      <c r="D396" s="47"/>
      <c r="E396" s="25" t="str">
        <f>IF(D396="","",(VLOOKUP(O396,Parametre!$A$15:$B$21,2)))</f>
        <v/>
      </c>
      <c r="F396" s="45"/>
      <c r="G396" s="49"/>
      <c r="H396" s="48"/>
      <c r="I396" s="48"/>
      <c r="J396" s="49"/>
      <c r="K396" s="50"/>
      <c r="L396" s="124"/>
      <c r="M396" s="157"/>
      <c r="O396" s="46" t="str">
        <f t="shared" si="355"/>
        <v/>
      </c>
      <c r="P396" s="125">
        <f t="shared" si="383"/>
        <v>0</v>
      </c>
      <c r="Q396" s="125">
        <f t="shared" si="384"/>
        <v>0</v>
      </c>
      <c r="S396" s="79">
        <f t="shared" si="356"/>
        <v>0</v>
      </c>
      <c r="T396" s="80"/>
      <c r="U396" s="81">
        <f t="shared" si="357"/>
        <v>0</v>
      </c>
      <c r="V396" s="81">
        <f t="shared" si="358"/>
        <v>0</v>
      </c>
      <c r="X396" s="82">
        <f t="shared" si="350"/>
        <v>0</v>
      </c>
      <c r="Y396" s="83">
        <f t="shared" si="351"/>
        <v>0</v>
      </c>
      <c r="Z396" s="78"/>
      <c r="AA396" s="82">
        <f t="shared" si="352"/>
        <v>0</v>
      </c>
      <c r="AB396" s="83">
        <f t="shared" si="353"/>
        <v>0</v>
      </c>
      <c r="AD396" t="str">
        <f>IF(A396="","",(VLOOKUP(O396,Parametre!$E$2:$F$8,2)))</f>
        <v/>
      </c>
      <c r="AF396" s="266">
        <f t="shared" si="385"/>
        <v>0</v>
      </c>
      <c r="AG396" s="64">
        <f t="shared" si="386"/>
        <v>0</v>
      </c>
      <c r="AH396" s="267">
        <f t="shared" si="354"/>
        <v>0</v>
      </c>
      <c r="AI396" s="64">
        <f t="shared" si="387"/>
        <v>0</v>
      </c>
      <c r="AJ396" s="166">
        <f t="shared" si="388"/>
        <v>0</v>
      </c>
      <c r="AL396" s="266">
        <f t="shared" si="407"/>
        <v>0</v>
      </c>
      <c r="AM396" s="64">
        <f t="shared" si="389"/>
        <v>0</v>
      </c>
      <c r="AN396" s="64">
        <f t="shared" si="390"/>
        <v>0</v>
      </c>
      <c r="AO396" s="64">
        <f t="shared" si="391"/>
        <v>0</v>
      </c>
      <c r="AP396" s="166">
        <f t="shared" si="392"/>
        <v>0</v>
      </c>
      <c r="AR396" s="167">
        <f t="shared" si="393"/>
        <v>0</v>
      </c>
      <c r="AT396" s="65">
        <f t="shared" si="359"/>
        <v>0</v>
      </c>
      <c r="AU396" s="65">
        <f t="shared" si="360"/>
        <v>0</v>
      </c>
      <c r="AV396" s="65">
        <f t="shared" si="361"/>
        <v>0</v>
      </c>
      <c r="AW396" s="66">
        <f t="shared" si="362"/>
        <v>0</v>
      </c>
      <c r="AX396" s="66">
        <f t="shared" si="363"/>
        <v>0</v>
      </c>
      <c r="AY396" s="66">
        <f t="shared" si="364"/>
        <v>0</v>
      </c>
      <c r="AZ396" s="65">
        <f t="shared" si="365"/>
        <v>0</v>
      </c>
      <c r="BA396" s="65">
        <f t="shared" si="366"/>
        <v>0</v>
      </c>
      <c r="BB396" s="65">
        <f t="shared" si="367"/>
        <v>0</v>
      </c>
      <c r="BC396" s="66">
        <f t="shared" si="368"/>
        <v>0</v>
      </c>
      <c r="BD396" s="66">
        <f t="shared" si="369"/>
        <v>0</v>
      </c>
      <c r="BE396" s="66">
        <f t="shared" si="370"/>
        <v>0</v>
      </c>
      <c r="BF396" s="269">
        <f t="shared" si="394"/>
        <v>0</v>
      </c>
      <c r="BG396" s="269">
        <f t="shared" si="395"/>
        <v>0</v>
      </c>
      <c r="BH396" s="269">
        <f t="shared" si="396"/>
        <v>0</v>
      </c>
      <c r="BI396" s="269">
        <f t="shared" si="397"/>
        <v>0</v>
      </c>
      <c r="BJ396" s="269">
        <f t="shared" si="398"/>
        <v>0</v>
      </c>
      <c r="BL396" s="65">
        <f t="shared" si="371"/>
        <v>0</v>
      </c>
      <c r="BM396" s="65">
        <f t="shared" si="372"/>
        <v>0</v>
      </c>
      <c r="BN396" s="65">
        <f t="shared" si="373"/>
        <v>0</v>
      </c>
      <c r="BO396" s="66">
        <f t="shared" si="374"/>
        <v>0</v>
      </c>
      <c r="BP396" s="66">
        <f t="shared" si="375"/>
        <v>0</v>
      </c>
      <c r="BQ396" s="66">
        <f t="shared" si="376"/>
        <v>0</v>
      </c>
      <c r="BR396" s="65">
        <f t="shared" si="377"/>
        <v>0</v>
      </c>
      <c r="BS396" s="65">
        <f t="shared" si="378"/>
        <v>0</v>
      </c>
      <c r="BT396" s="65">
        <f t="shared" si="379"/>
        <v>0</v>
      </c>
      <c r="BU396" s="66">
        <f t="shared" si="380"/>
        <v>0</v>
      </c>
      <c r="BV396" s="66">
        <f t="shared" si="381"/>
        <v>0</v>
      </c>
      <c r="BW396" s="66">
        <f t="shared" si="382"/>
        <v>0</v>
      </c>
      <c r="BX396" s="269">
        <f t="shared" si="399"/>
        <v>0</v>
      </c>
      <c r="BY396" s="269">
        <f t="shared" si="400"/>
        <v>0</v>
      </c>
      <c r="BZ396" s="269">
        <f t="shared" si="401"/>
        <v>0</v>
      </c>
      <c r="CA396" s="269">
        <f t="shared" si="402"/>
        <v>0</v>
      </c>
      <c r="CB396" s="269">
        <f t="shared" si="403"/>
        <v>0</v>
      </c>
      <c r="CD396" s="271">
        <f t="shared" si="404"/>
        <v>0</v>
      </c>
      <c r="CE396" s="272">
        <f t="shared" si="405"/>
        <v>0</v>
      </c>
      <c r="CF396" s="273">
        <f t="shared" si="406"/>
        <v>0</v>
      </c>
    </row>
    <row r="397" spans="1:84" x14ac:dyDescent="0.2">
      <c r="A397" s="250"/>
      <c r="B397" s="183"/>
      <c r="C397" s="182"/>
      <c r="D397" s="47"/>
      <c r="E397" s="25" t="str">
        <f>IF(D397="","",(VLOOKUP(O397,Parametre!$A$15:$B$21,2)))</f>
        <v/>
      </c>
      <c r="F397" s="45"/>
      <c r="G397" s="49"/>
      <c r="H397" s="48"/>
      <c r="I397" s="48"/>
      <c r="J397" s="49"/>
      <c r="K397" s="50"/>
      <c r="L397" s="124"/>
      <c r="M397" s="157"/>
      <c r="O397" s="46" t="str">
        <f t="shared" si="355"/>
        <v/>
      </c>
      <c r="P397" s="125">
        <f t="shared" si="383"/>
        <v>0</v>
      </c>
      <c r="Q397" s="125">
        <f t="shared" si="384"/>
        <v>0</v>
      </c>
      <c r="S397" s="79">
        <f t="shared" si="356"/>
        <v>0</v>
      </c>
      <c r="T397" s="80"/>
      <c r="U397" s="81">
        <f t="shared" si="357"/>
        <v>0</v>
      </c>
      <c r="V397" s="81">
        <f t="shared" si="358"/>
        <v>0</v>
      </c>
      <c r="X397" s="82">
        <f t="shared" si="350"/>
        <v>0</v>
      </c>
      <c r="Y397" s="83">
        <f t="shared" si="351"/>
        <v>0</v>
      </c>
      <c r="Z397" s="78"/>
      <c r="AA397" s="82">
        <f t="shared" si="352"/>
        <v>0</v>
      </c>
      <c r="AB397" s="83">
        <f t="shared" si="353"/>
        <v>0</v>
      </c>
      <c r="AD397" t="str">
        <f>IF(A397="","",(VLOOKUP(O397,Parametre!$E$2:$F$8,2)))</f>
        <v/>
      </c>
      <c r="AF397" s="266">
        <f t="shared" si="385"/>
        <v>0</v>
      </c>
      <c r="AG397" s="64">
        <f t="shared" si="386"/>
        <v>0</v>
      </c>
      <c r="AH397" s="267">
        <f t="shared" si="354"/>
        <v>0</v>
      </c>
      <c r="AI397" s="64">
        <f t="shared" si="387"/>
        <v>0</v>
      </c>
      <c r="AJ397" s="166">
        <f t="shared" si="388"/>
        <v>0</v>
      </c>
      <c r="AL397" s="266">
        <f t="shared" si="407"/>
        <v>0</v>
      </c>
      <c r="AM397" s="64">
        <f t="shared" si="389"/>
        <v>0</v>
      </c>
      <c r="AN397" s="64">
        <f t="shared" si="390"/>
        <v>0</v>
      </c>
      <c r="AO397" s="64">
        <f t="shared" si="391"/>
        <v>0</v>
      </c>
      <c r="AP397" s="166">
        <f t="shared" si="392"/>
        <v>0</v>
      </c>
      <c r="AR397" s="167">
        <f t="shared" si="393"/>
        <v>0</v>
      </c>
      <c r="AT397" s="65">
        <f t="shared" si="359"/>
        <v>0</v>
      </c>
      <c r="AU397" s="65">
        <f t="shared" si="360"/>
        <v>0</v>
      </c>
      <c r="AV397" s="65">
        <f t="shared" si="361"/>
        <v>0</v>
      </c>
      <c r="AW397" s="66">
        <f t="shared" si="362"/>
        <v>0</v>
      </c>
      <c r="AX397" s="66">
        <f t="shared" si="363"/>
        <v>0</v>
      </c>
      <c r="AY397" s="66">
        <f t="shared" si="364"/>
        <v>0</v>
      </c>
      <c r="AZ397" s="65">
        <f t="shared" si="365"/>
        <v>0</v>
      </c>
      <c r="BA397" s="65">
        <f t="shared" si="366"/>
        <v>0</v>
      </c>
      <c r="BB397" s="65">
        <f t="shared" si="367"/>
        <v>0</v>
      </c>
      <c r="BC397" s="66">
        <f t="shared" si="368"/>
        <v>0</v>
      </c>
      <c r="BD397" s="66">
        <f t="shared" si="369"/>
        <v>0</v>
      </c>
      <c r="BE397" s="66">
        <f t="shared" si="370"/>
        <v>0</v>
      </c>
      <c r="BF397" s="269">
        <f t="shared" si="394"/>
        <v>0</v>
      </c>
      <c r="BG397" s="269">
        <f t="shared" si="395"/>
        <v>0</v>
      </c>
      <c r="BH397" s="269">
        <f t="shared" si="396"/>
        <v>0</v>
      </c>
      <c r="BI397" s="269">
        <f t="shared" si="397"/>
        <v>0</v>
      </c>
      <c r="BJ397" s="269">
        <f t="shared" si="398"/>
        <v>0</v>
      </c>
      <c r="BL397" s="65">
        <f t="shared" si="371"/>
        <v>0</v>
      </c>
      <c r="BM397" s="65">
        <f t="shared" si="372"/>
        <v>0</v>
      </c>
      <c r="BN397" s="65">
        <f t="shared" si="373"/>
        <v>0</v>
      </c>
      <c r="BO397" s="66">
        <f t="shared" si="374"/>
        <v>0</v>
      </c>
      <c r="BP397" s="66">
        <f t="shared" si="375"/>
        <v>0</v>
      </c>
      <c r="BQ397" s="66">
        <f t="shared" si="376"/>
        <v>0</v>
      </c>
      <c r="BR397" s="65">
        <f t="shared" si="377"/>
        <v>0</v>
      </c>
      <c r="BS397" s="65">
        <f t="shared" si="378"/>
        <v>0</v>
      </c>
      <c r="BT397" s="65">
        <f t="shared" si="379"/>
        <v>0</v>
      </c>
      <c r="BU397" s="66">
        <f t="shared" si="380"/>
        <v>0</v>
      </c>
      <c r="BV397" s="66">
        <f t="shared" si="381"/>
        <v>0</v>
      </c>
      <c r="BW397" s="66">
        <f t="shared" si="382"/>
        <v>0</v>
      </c>
      <c r="BX397" s="269">
        <f t="shared" si="399"/>
        <v>0</v>
      </c>
      <c r="BY397" s="269">
        <f t="shared" si="400"/>
        <v>0</v>
      </c>
      <c r="BZ397" s="269">
        <f t="shared" si="401"/>
        <v>0</v>
      </c>
      <c r="CA397" s="269">
        <f t="shared" si="402"/>
        <v>0</v>
      </c>
      <c r="CB397" s="269">
        <f t="shared" si="403"/>
        <v>0</v>
      </c>
      <c r="CD397" s="271">
        <f t="shared" si="404"/>
        <v>0</v>
      </c>
      <c r="CE397" s="272">
        <f t="shared" si="405"/>
        <v>0</v>
      </c>
      <c r="CF397" s="273">
        <f t="shared" si="406"/>
        <v>0</v>
      </c>
    </row>
    <row r="398" spans="1:84" ht="16" thickBot="1" x14ac:dyDescent="0.25">
      <c r="A398" s="250"/>
      <c r="B398" s="183"/>
      <c r="C398" s="182"/>
      <c r="D398" s="47"/>
      <c r="E398" s="25" t="str">
        <f>IF(D398="","",(VLOOKUP(O398,Parametre!$A$15:$B$21,2)))</f>
        <v/>
      </c>
      <c r="F398" s="45"/>
      <c r="G398" s="49"/>
      <c r="H398" s="48"/>
      <c r="I398" s="48"/>
      <c r="J398" s="49"/>
      <c r="K398" s="50"/>
      <c r="L398" s="136"/>
      <c r="M398" s="158"/>
      <c r="O398" s="46" t="str">
        <f t="shared" si="355"/>
        <v/>
      </c>
      <c r="P398" s="125">
        <f t="shared" si="383"/>
        <v>0</v>
      </c>
      <c r="Q398" s="125">
        <f t="shared" si="384"/>
        <v>0</v>
      </c>
      <c r="S398" s="79">
        <f t="shared" si="356"/>
        <v>0</v>
      </c>
      <c r="T398" s="80"/>
      <c r="U398" s="81">
        <f t="shared" si="357"/>
        <v>0</v>
      </c>
      <c r="V398" s="81">
        <f t="shared" si="358"/>
        <v>0</v>
      </c>
      <c r="X398" s="82">
        <f t="shared" si="350"/>
        <v>0</v>
      </c>
      <c r="Y398" s="83">
        <f t="shared" si="351"/>
        <v>0</v>
      </c>
      <c r="Z398" s="78"/>
      <c r="AA398" s="82">
        <f t="shared" si="352"/>
        <v>0</v>
      </c>
      <c r="AB398" s="83">
        <f t="shared" si="353"/>
        <v>0</v>
      </c>
      <c r="AD398" t="str">
        <f>IF(A398="","",(VLOOKUP(O398,Parametre!$E$2:$F$8,2)))</f>
        <v/>
      </c>
      <c r="AF398" s="266">
        <f t="shared" si="385"/>
        <v>0</v>
      </c>
      <c r="AG398" s="64">
        <f t="shared" si="386"/>
        <v>0</v>
      </c>
      <c r="AH398" s="267">
        <f t="shared" si="354"/>
        <v>0</v>
      </c>
      <c r="AI398" s="64">
        <f t="shared" si="387"/>
        <v>0</v>
      </c>
      <c r="AJ398" s="166">
        <f t="shared" si="388"/>
        <v>0</v>
      </c>
      <c r="AL398" s="266">
        <f t="shared" si="407"/>
        <v>0</v>
      </c>
      <c r="AM398" s="64">
        <f t="shared" si="389"/>
        <v>0</v>
      </c>
      <c r="AN398" s="64">
        <f t="shared" si="390"/>
        <v>0</v>
      </c>
      <c r="AO398" s="64">
        <f t="shared" si="391"/>
        <v>0</v>
      </c>
      <c r="AP398" s="166">
        <f t="shared" si="392"/>
        <v>0</v>
      </c>
      <c r="AR398" s="167">
        <f t="shared" si="393"/>
        <v>0</v>
      </c>
      <c r="AT398" s="65">
        <f t="shared" si="359"/>
        <v>0</v>
      </c>
      <c r="AU398" s="65">
        <f t="shared" si="360"/>
        <v>0</v>
      </c>
      <c r="AV398" s="65">
        <f t="shared" si="361"/>
        <v>0</v>
      </c>
      <c r="AW398" s="66">
        <f t="shared" si="362"/>
        <v>0</v>
      </c>
      <c r="AX398" s="66">
        <f t="shared" si="363"/>
        <v>0</v>
      </c>
      <c r="AY398" s="66">
        <f t="shared" si="364"/>
        <v>0</v>
      </c>
      <c r="AZ398" s="65">
        <f t="shared" si="365"/>
        <v>0</v>
      </c>
      <c r="BA398" s="65">
        <f t="shared" si="366"/>
        <v>0</v>
      </c>
      <c r="BB398" s="65">
        <f t="shared" si="367"/>
        <v>0</v>
      </c>
      <c r="BC398" s="66">
        <f t="shared" si="368"/>
        <v>0</v>
      </c>
      <c r="BD398" s="66">
        <f t="shared" si="369"/>
        <v>0</v>
      </c>
      <c r="BE398" s="66">
        <f t="shared" si="370"/>
        <v>0</v>
      </c>
      <c r="BF398" s="269">
        <f t="shared" si="394"/>
        <v>0</v>
      </c>
      <c r="BG398" s="269">
        <f t="shared" si="395"/>
        <v>0</v>
      </c>
      <c r="BH398" s="269">
        <f t="shared" si="396"/>
        <v>0</v>
      </c>
      <c r="BI398" s="269">
        <f t="shared" si="397"/>
        <v>0</v>
      </c>
      <c r="BJ398" s="269">
        <f t="shared" si="398"/>
        <v>0</v>
      </c>
      <c r="BL398" s="65">
        <f t="shared" si="371"/>
        <v>0</v>
      </c>
      <c r="BM398" s="65">
        <f t="shared" si="372"/>
        <v>0</v>
      </c>
      <c r="BN398" s="65">
        <f t="shared" si="373"/>
        <v>0</v>
      </c>
      <c r="BO398" s="66">
        <f t="shared" si="374"/>
        <v>0</v>
      </c>
      <c r="BP398" s="66">
        <f t="shared" si="375"/>
        <v>0</v>
      </c>
      <c r="BQ398" s="66">
        <f t="shared" si="376"/>
        <v>0</v>
      </c>
      <c r="BR398" s="65">
        <f t="shared" si="377"/>
        <v>0</v>
      </c>
      <c r="BS398" s="65">
        <f t="shared" si="378"/>
        <v>0</v>
      </c>
      <c r="BT398" s="65">
        <f t="shared" si="379"/>
        <v>0</v>
      </c>
      <c r="BU398" s="66">
        <f t="shared" si="380"/>
        <v>0</v>
      </c>
      <c r="BV398" s="66">
        <f t="shared" si="381"/>
        <v>0</v>
      </c>
      <c r="BW398" s="66">
        <f t="shared" si="382"/>
        <v>0</v>
      </c>
      <c r="BX398" s="269">
        <f t="shared" si="399"/>
        <v>0</v>
      </c>
      <c r="BY398" s="269">
        <f t="shared" si="400"/>
        <v>0</v>
      </c>
      <c r="BZ398" s="269">
        <f t="shared" si="401"/>
        <v>0</v>
      </c>
      <c r="CA398" s="269">
        <f t="shared" si="402"/>
        <v>0</v>
      </c>
      <c r="CB398" s="269">
        <f t="shared" si="403"/>
        <v>0</v>
      </c>
      <c r="CD398" s="274">
        <f t="shared" si="404"/>
        <v>0</v>
      </c>
      <c r="CE398" s="275">
        <f t="shared" si="405"/>
        <v>0</v>
      </c>
      <c r="CF398" s="276">
        <f t="shared" si="406"/>
        <v>0</v>
      </c>
    </row>
    <row r="399" spans="1:84" x14ac:dyDescent="0.2">
      <c r="M399" s="87"/>
    </row>
    <row r="400" spans="1:84" x14ac:dyDescent="0.2">
      <c r="M400" s="87"/>
    </row>
    <row r="401" spans="13:13" x14ac:dyDescent="0.2">
      <c r="M401" s="87"/>
    </row>
    <row r="402" spans="13:13" x14ac:dyDescent="0.2">
      <c r="M402" s="87"/>
    </row>
    <row r="403" spans="13:13" x14ac:dyDescent="0.2">
      <c r="M403" s="87"/>
    </row>
    <row r="404" spans="13:13" x14ac:dyDescent="0.2">
      <c r="M404" s="87"/>
    </row>
    <row r="405" spans="13:13" x14ac:dyDescent="0.2">
      <c r="M405" s="87"/>
    </row>
    <row r="406" spans="13:13" x14ac:dyDescent="0.2">
      <c r="M406" s="87"/>
    </row>
    <row r="407" spans="13:13" x14ac:dyDescent="0.2">
      <c r="M407" s="87"/>
    </row>
    <row r="408" spans="13:13" x14ac:dyDescent="0.2">
      <c r="M408" s="87"/>
    </row>
    <row r="409" spans="13:13" x14ac:dyDescent="0.2">
      <c r="M409" s="87"/>
    </row>
    <row r="410" spans="13:13" x14ac:dyDescent="0.2">
      <c r="M410" s="87"/>
    </row>
    <row r="411" spans="13:13" x14ac:dyDescent="0.2">
      <c r="M411" s="87"/>
    </row>
    <row r="412" spans="13:13" x14ac:dyDescent="0.2">
      <c r="M412" s="87"/>
    </row>
    <row r="413" spans="13:13" x14ac:dyDescent="0.2">
      <c r="M413" s="87"/>
    </row>
    <row r="414" spans="13:13" x14ac:dyDescent="0.2">
      <c r="M414" s="87"/>
    </row>
    <row r="415" spans="13:13" x14ac:dyDescent="0.2">
      <c r="M415" s="87"/>
    </row>
    <row r="416" spans="13:13" x14ac:dyDescent="0.2">
      <c r="M416" s="87"/>
    </row>
    <row r="417" spans="13:13" x14ac:dyDescent="0.2">
      <c r="M417" s="87"/>
    </row>
    <row r="418" spans="13:13" x14ac:dyDescent="0.2">
      <c r="M418" s="87"/>
    </row>
    <row r="419" spans="13:13" x14ac:dyDescent="0.2">
      <c r="M419" s="87"/>
    </row>
    <row r="420" spans="13:13" x14ac:dyDescent="0.2">
      <c r="M420" s="87"/>
    </row>
    <row r="421" spans="13:13" x14ac:dyDescent="0.2">
      <c r="M421" s="87"/>
    </row>
    <row r="422" spans="13:13" x14ac:dyDescent="0.2">
      <c r="M422" s="87"/>
    </row>
    <row r="423" spans="13:13" x14ac:dyDescent="0.2">
      <c r="M423" s="87"/>
    </row>
    <row r="424" spans="13:13" x14ac:dyDescent="0.2">
      <c r="M424" s="87"/>
    </row>
    <row r="425" spans="13:13" x14ac:dyDescent="0.2">
      <c r="M425" s="87"/>
    </row>
    <row r="426" spans="13:13" x14ac:dyDescent="0.2">
      <c r="M426" s="87"/>
    </row>
    <row r="427" spans="13:13" x14ac:dyDescent="0.2">
      <c r="M427" s="87"/>
    </row>
    <row r="428" spans="13:13" x14ac:dyDescent="0.2">
      <c r="M428" s="87"/>
    </row>
    <row r="429" spans="13:13" x14ac:dyDescent="0.2">
      <c r="M429" s="87"/>
    </row>
    <row r="430" spans="13:13" x14ac:dyDescent="0.2">
      <c r="M430" s="87"/>
    </row>
    <row r="431" spans="13:13" x14ac:dyDescent="0.2">
      <c r="M431" s="87"/>
    </row>
    <row r="432" spans="13:13" x14ac:dyDescent="0.2">
      <c r="M432" s="87"/>
    </row>
    <row r="433" spans="13:13" x14ac:dyDescent="0.2">
      <c r="M433" s="87"/>
    </row>
    <row r="434" spans="13:13" x14ac:dyDescent="0.2">
      <c r="M434" s="87"/>
    </row>
    <row r="435" spans="13:13" x14ac:dyDescent="0.2">
      <c r="M435" s="87"/>
    </row>
    <row r="436" spans="13:13" x14ac:dyDescent="0.2">
      <c r="M436" s="87"/>
    </row>
    <row r="437" spans="13:13" x14ac:dyDescent="0.2">
      <c r="M437" s="87"/>
    </row>
    <row r="438" spans="13:13" x14ac:dyDescent="0.2">
      <c r="M438" s="87"/>
    </row>
    <row r="439" spans="13:13" x14ac:dyDescent="0.2">
      <c r="M439" s="87"/>
    </row>
    <row r="440" spans="13:13" x14ac:dyDescent="0.2">
      <c r="M440" s="87"/>
    </row>
    <row r="441" spans="13:13" x14ac:dyDescent="0.2">
      <c r="M441" s="87"/>
    </row>
    <row r="442" spans="13:13" x14ac:dyDescent="0.2">
      <c r="M442" s="87"/>
    </row>
    <row r="443" spans="13:13" x14ac:dyDescent="0.2">
      <c r="M443" s="87"/>
    </row>
    <row r="444" spans="13:13" x14ac:dyDescent="0.2">
      <c r="M444" s="87"/>
    </row>
    <row r="445" spans="13:13" x14ac:dyDescent="0.2">
      <c r="M445" s="87"/>
    </row>
    <row r="446" spans="13:13" x14ac:dyDescent="0.2">
      <c r="M446" s="87"/>
    </row>
    <row r="447" spans="13:13" x14ac:dyDescent="0.2">
      <c r="M447" s="87"/>
    </row>
    <row r="448" spans="13:13" x14ac:dyDescent="0.2">
      <c r="M448" s="87"/>
    </row>
    <row r="449" spans="13:13" x14ac:dyDescent="0.2">
      <c r="M449" s="87"/>
    </row>
    <row r="450" spans="13:13" x14ac:dyDescent="0.2">
      <c r="M450" s="87"/>
    </row>
    <row r="451" spans="13:13" x14ac:dyDescent="0.2">
      <c r="M451" s="87"/>
    </row>
    <row r="452" spans="13:13" x14ac:dyDescent="0.2">
      <c r="M452" s="87"/>
    </row>
    <row r="453" spans="13:13" x14ac:dyDescent="0.2">
      <c r="M453" s="87"/>
    </row>
    <row r="454" spans="13:13" x14ac:dyDescent="0.2">
      <c r="M454" s="87"/>
    </row>
    <row r="455" spans="13:13" x14ac:dyDescent="0.2">
      <c r="M455" s="87"/>
    </row>
    <row r="456" spans="13:13" x14ac:dyDescent="0.2">
      <c r="M456" s="87"/>
    </row>
    <row r="457" spans="13:13" x14ac:dyDescent="0.2">
      <c r="M457" s="87"/>
    </row>
    <row r="458" spans="13:13" x14ac:dyDescent="0.2">
      <c r="M458" s="87"/>
    </row>
    <row r="459" spans="13:13" x14ac:dyDescent="0.2">
      <c r="M459" s="87"/>
    </row>
    <row r="460" spans="13:13" x14ac:dyDescent="0.2">
      <c r="M460" s="87"/>
    </row>
    <row r="461" spans="13:13" x14ac:dyDescent="0.2">
      <c r="M461" s="87"/>
    </row>
    <row r="462" spans="13:13" x14ac:dyDescent="0.2">
      <c r="M462" s="87"/>
    </row>
    <row r="463" spans="13:13" x14ac:dyDescent="0.2">
      <c r="M463" s="87"/>
    </row>
    <row r="464" spans="13:13" x14ac:dyDescent="0.2">
      <c r="M464" s="87"/>
    </row>
    <row r="465" spans="13:13" x14ac:dyDescent="0.2">
      <c r="M465" s="87"/>
    </row>
    <row r="466" spans="13:13" x14ac:dyDescent="0.2">
      <c r="M466" s="87"/>
    </row>
    <row r="467" spans="13:13" x14ac:dyDescent="0.2">
      <c r="M467" s="87"/>
    </row>
    <row r="468" spans="13:13" x14ac:dyDescent="0.2">
      <c r="M468" s="87"/>
    </row>
    <row r="469" spans="13:13" x14ac:dyDescent="0.2">
      <c r="M469" s="87"/>
    </row>
    <row r="470" spans="13:13" x14ac:dyDescent="0.2">
      <c r="M470" s="87"/>
    </row>
    <row r="471" spans="13:13" x14ac:dyDescent="0.2">
      <c r="M471" s="87"/>
    </row>
    <row r="472" spans="13:13" x14ac:dyDescent="0.2">
      <c r="M472" s="87"/>
    </row>
    <row r="473" spans="13:13" x14ac:dyDescent="0.2">
      <c r="M473" s="87"/>
    </row>
    <row r="474" spans="13:13" x14ac:dyDescent="0.2">
      <c r="M474" s="87"/>
    </row>
    <row r="475" spans="13:13" x14ac:dyDescent="0.2">
      <c r="M475" s="87"/>
    </row>
    <row r="476" spans="13:13" x14ac:dyDescent="0.2">
      <c r="M476" s="87"/>
    </row>
    <row r="477" spans="13:13" x14ac:dyDescent="0.2">
      <c r="M477" s="87"/>
    </row>
    <row r="478" spans="13:13" x14ac:dyDescent="0.2">
      <c r="M478" s="87"/>
    </row>
    <row r="479" spans="13:13" x14ac:dyDescent="0.2">
      <c r="M479" s="87"/>
    </row>
    <row r="480" spans="13:13" x14ac:dyDescent="0.2">
      <c r="M480" s="87"/>
    </row>
    <row r="481" spans="13:13" x14ac:dyDescent="0.2">
      <c r="M481" s="87"/>
    </row>
    <row r="482" spans="13:13" x14ac:dyDescent="0.2">
      <c r="M482" s="87"/>
    </row>
    <row r="483" spans="13:13" x14ac:dyDescent="0.2">
      <c r="M483" s="87"/>
    </row>
    <row r="484" spans="13:13" x14ac:dyDescent="0.2">
      <c r="M484" s="87"/>
    </row>
    <row r="485" spans="13:13" x14ac:dyDescent="0.2">
      <c r="M485" s="87"/>
    </row>
    <row r="486" spans="13:13" x14ac:dyDescent="0.2">
      <c r="M486" s="87"/>
    </row>
    <row r="487" spans="13:13" x14ac:dyDescent="0.2">
      <c r="M487" s="87"/>
    </row>
    <row r="488" spans="13:13" x14ac:dyDescent="0.2">
      <c r="M488" s="87"/>
    </row>
    <row r="489" spans="13:13" x14ac:dyDescent="0.2">
      <c r="M489" s="87"/>
    </row>
    <row r="490" spans="13:13" x14ac:dyDescent="0.2">
      <c r="M490" s="87"/>
    </row>
    <row r="491" spans="13:13" x14ac:dyDescent="0.2">
      <c r="M491" s="87"/>
    </row>
    <row r="492" spans="13:13" x14ac:dyDescent="0.2">
      <c r="M492" s="87"/>
    </row>
    <row r="493" spans="13:13" x14ac:dyDescent="0.2">
      <c r="M493" s="87"/>
    </row>
    <row r="494" spans="13:13" x14ac:dyDescent="0.2">
      <c r="M494" s="87"/>
    </row>
    <row r="495" spans="13:13" x14ac:dyDescent="0.2">
      <c r="M495" s="87"/>
    </row>
    <row r="496" spans="13:13" x14ac:dyDescent="0.2">
      <c r="M496" s="87"/>
    </row>
    <row r="497" spans="13:13" x14ac:dyDescent="0.2">
      <c r="M497" s="87"/>
    </row>
    <row r="498" spans="13:13" x14ac:dyDescent="0.2">
      <c r="M498" s="87"/>
    </row>
    <row r="499" spans="13:13" x14ac:dyDescent="0.2">
      <c r="M499" s="87"/>
    </row>
    <row r="500" spans="13:13" x14ac:dyDescent="0.2">
      <c r="M500" s="87"/>
    </row>
    <row r="501" spans="13:13" x14ac:dyDescent="0.2">
      <c r="M501" s="87"/>
    </row>
    <row r="502" spans="13:13" x14ac:dyDescent="0.2">
      <c r="M502" s="87"/>
    </row>
    <row r="503" spans="13:13" x14ac:dyDescent="0.2">
      <c r="M503" s="87"/>
    </row>
    <row r="504" spans="13:13" x14ac:dyDescent="0.2">
      <c r="M504" s="87"/>
    </row>
    <row r="505" spans="13:13" x14ac:dyDescent="0.2">
      <c r="M505" s="87"/>
    </row>
    <row r="506" spans="13:13" x14ac:dyDescent="0.2">
      <c r="M506" s="87"/>
    </row>
    <row r="507" spans="13:13" x14ac:dyDescent="0.2">
      <c r="M507" s="87"/>
    </row>
    <row r="508" spans="13:13" x14ac:dyDescent="0.2">
      <c r="M508" s="87"/>
    </row>
    <row r="509" spans="13:13" x14ac:dyDescent="0.2">
      <c r="M509" s="87"/>
    </row>
    <row r="510" spans="13:13" x14ac:dyDescent="0.2">
      <c r="M510" s="87"/>
    </row>
    <row r="511" spans="13:13" x14ac:dyDescent="0.2">
      <c r="M511" s="87"/>
    </row>
    <row r="512" spans="13:13" x14ac:dyDescent="0.2">
      <c r="M512" s="87"/>
    </row>
    <row r="513" spans="13:13" x14ac:dyDescent="0.2">
      <c r="M513" s="87"/>
    </row>
    <row r="514" spans="13:13" x14ac:dyDescent="0.2">
      <c r="M514" s="87"/>
    </row>
    <row r="515" spans="13:13" x14ac:dyDescent="0.2">
      <c r="M515" s="87"/>
    </row>
    <row r="516" spans="13:13" x14ac:dyDescent="0.2">
      <c r="M516" s="87"/>
    </row>
    <row r="517" spans="13:13" x14ac:dyDescent="0.2">
      <c r="M517" s="87"/>
    </row>
    <row r="518" spans="13:13" x14ac:dyDescent="0.2">
      <c r="M518" s="87"/>
    </row>
    <row r="519" spans="13:13" x14ac:dyDescent="0.2">
      <c r="M519" s="87"/>
    </row>
    <row r="520" spans="13:13" x14ac:dyDescent="0.2">
      <c r="M520" s="87"/>
    </row>
    <row r="521" spans="13:13" x14ac:dyDescent="0.2">
      <c r="M521" s="87"/>
    </row>
    <row r="522" spans="13:13" x14ac:dyDescent="0.2">
      <c r="M522" s="87"/>
    </row>
    <row r="523" spans="13:13" x14ac:dyDescent="0.2">
      <c r="M523" s="87"/>
    </row>
    <row r="524" spans="13:13" x14ac:dyDescent="0.2">
      <c r="M524" s="87"/>
    </row>
    <row r="525" spans="13:13" x14ac:dyDescent="0.2">
      <c r="M525" s="87"/>
    </row>
    <row r="526" spans="13:13" x14ac:dyDescent="0.2">
      <c r="M526" s="87"/>
    </row>
    <row r="527" spans="13:13" x14ac:dyDescent="0.2">
      <c r="M527" s="87"/>
    </row>
    <row r="528" spans="13:13" x14ac:dyDescent="0.2">
      <c r="M528" s="87"/>
    </row>
    <row r="529" spans="13:13" x14ac:dyDescent="0.2">
      <c r="M529" s="87"/>
    </row>
    <row r="530" spans="13:13" x14ac:dyDescent="0.2">
      <c r="M530" s="87"/>
    </row>
    <row r="531" spans="13:13" x14ac:dyDescent="0.2">
      <c r="M531" s="87"/>
    </row>
    <row r="532" spans="13:13" x14ac:dyDescent="0.2">
      <c r="M532" s="87"/>
    </row>
    <row r="533" spans="13:13" x14ac:dyDescent="0.2">
      <c r="M533" s="87"/>
    </row>
    <row r="534" spans="13:13" x14ac:dyDescent="0.2">
      <c r="M534" s="87"/>
    </row>
    <row r="535" spans="13:13" x14ac:dyDescent="0.2">
      <c r="M535" s="87"/>
    </row>
    <row r="536" spans="13:13" x14ac:dyDescent="0.2">
      <c r="M536" s="87"/>
    </row>
    <row r="537" spans="13:13" x14ac:dyDescent="0.2">
      <c r="M537" s="87"/>
    </row>
    <row r="538" spans="13:13" x14ac:dyDescent="0.2">
      <c r="M538" s="87"/>
    </row>
    <row r="539" spans="13:13" x14ac:dyDescent="0.2">
      <c r="M539" s="87"/>
    </row>
    <row r="540" spans="13:13" x14ac:dyDescent="0.2">
      <c r="M540" s="87"/>
    </row>
    <row r="541" spans="13:13" x14ac:dyDescent="0.2">
      <c r="M541" s="87"/>
    </row>
    <row r="542" spans="13:13" x14ac:dyDescent="0.2">
      <c r="M542" s="87"/>
    </row>
    <row r="543" spans="13:13" x14ac:dyDescent="0.2">
      <c r="M543" s="87"/>
    </row>
    <row r="544" spans="13:13" x14ac:dyDescent="0.2">
      <c r="M544" s="87"/>
    </row>
    <row r="545" spans="13:13" x14ac:dyDescent="0.2">
      <c r="M545" s="87"/>
    </row>
    <row r="546" spans="13:13" x14ac:dyDescent="0.2">
      <c r="M546" s="87"/>
    </row>
    <row r="547" spans="13:13" x14ac:dyDescent="0.2">
      <c r="M547" s="87"/>
    </row>
    <row r="548" spans="13:13" x14ac:dyDescent="0.2">
      <c r="M548" s="87"/>
    </row>
    <row r="549" spans="13:13" x14ac:dyDescent="0.2">
      <c r="M549" s="87"/>
    </row>
    <row r="550" spans="13:13" x14ac:dyDescent="0.2">
      <c r="M550" s="87"/>
    </row>
    <row r="551" spans="13:13" x14ac:dyDescent="0.2">
      <c r="M551" s="87"/>
    </row>
    <row r="552" spans="13:13" x14ac:dyDescent="0.2">
      <c r="M552" s="87"/>
    </row>
    <row r="553" spans="13:13" x14ac:dyDescent="0.2">
      <c r="M553" s="87"/>
    </row>
    <row r="554" spans="13:13" x14ac:dyDescent="0.2">
      <c r="M554" s="87"/>
    </row>
    <row r="555" spans="13:13" x14ac:dyDescent="0.2">
      <c r="M555" s="87"/>
    </row>
    <row r="556" spans="13:13" x14ac:dyDescent="0.2">
      <c r="M556" s="87"/>
    </row>
    <row r="557" spans="13:13" x14ac:dyDescent="0.2">
      <c r="M557" s="87"/>
    </row>
    <row r="558" spans="13:13" x14ac:dyDescent="0.2">
      <c r="M558" s="87"/>
    </row>
    <row r="559" spans="13:13" x14ac:dyDescent="0.2">
      <c r="M559" s="87"/>
    </row>
    <row r="560" spans="13:13" x14ac:dyDescent="0.2">
      <c r="M560" s="87"/>
    </row>
    <row r="561" spans="13:13" x14ac:dyDescent="0.2">
      <c r="M561" s="87"/>
    </row>
    <row r="562" spans="13:13" x14ac:dyDescent="0.2">
      <c r="M562" s="87"/>
    </row>
    <row r="563" spans="13:13" x14ac:dyDescent="0.2">
      <c r="M563" s="87"/>
    </row>
    <row r="564" spans="13:13" x14ac:dyDescent="0.2">
      <c r="M564" s="87"/>
    </row>
    <row r="565" spans="13:13" x14ac:dyDescent="0.2">
      <c r="M565" s="87"/>
    </row>
    <row r="566" spans="13:13" x14ac:dyDescent="0.2">
      <c r="M566" s="87"/>
    </row>
    <row r="567" spans="13:13" x14ac:dyDescent="0.2">
      <c r="M567" s="87"/>
    </row>
    <row r="568" spans="13:13" x14ac:dyDescent="0.2">
      <c r="M568" s="87"/>
    </row>
    <row r="569" spans="13:13" x14ac:dyDescent="0.2">
      <c r="M569" s="87"/>
    </row>
    <row r="570" spans="13:13" x14ac:dyDescent="0.2">
      <c r="M570" s="87"/>
    </row>
    <row r="571" spans="13:13" x14ac:dyDescent="0.2">
      <c r="M571" s="87"/>
    </row>
    <row r="572" spans="13:13" x14ac:dyDescent="0.2">
      <c r="M572" s="87"/>
    </row>
    <row r="573" spans="13:13" x14ac:dyDescent="0.2">
      <c r="M573" s="87"/>
    </row>
    <row r="574" spans="13:13" x14ac:dyDescent="0.2">
      <c r="M574" s="87"/>
    </row>
    <row r="575" spans="13:13" x14ac:dyDescent="0.2">
      <c r="M575" s="87"/>
    </row>
    <row r="576" spans="13:13" x14ac:dyDescent="0.2">
      <c r="M576" s="87"/>
    </row>
    <row r="577" spans="13:13" x14ac:dyDescent="0.2">
      <c r="M577" s="87"/>
    </row>
    <row r="578" spans="13:13" x14ac:dyDescent="0.2">
      <c r="M578" s="87"/>
    </row>
    <row r="579" spans="13:13" x14ac:dyDescent="0.2">
      <c r="M579" s="87"/>
    </row>
    <row r="580" spans="13:13" x14ac:dyDescent="0.2">
      <c r="M580" s="87"/>
    </row>
    <row r="581" spans="13:13" x14ac:dyDescent="0.2">
      <c r="M581" s="87"/>
    </row>
    <row r="582" spans="13:13" x14ac:dyDescent="0.2">
      <c r="M582" s="87"/>
    </row>
    <row r="583" spans="13:13" x14ac:dyDescent="0.2">
      <c r="M583" s="87"/>
    </row>
    <row r="584" spans="13:13" x14ac:dyDescent="0.2">
      <c r="M584" s="87"/>
    </row>
    <row r="585" spans="13:13" x14ac:dyDescent="0.2">
      <c r="M585" s="87"/>
    </row>
    <row r="586" spans="13:13" x14ac:dyDescent="0.2">
      <c r="M586" s="87"/>
    </row>
    <row r="587" spans="13:13" x14ac:dyDescent="0.2">
      <c r="M587" s="87"/>
    </row>
    <row r="588" spans="13:13" x14ac:dyDescent="0.2">
      <c r="M588" s="87"/>
    </row>
    <row r="589" spans="13:13" x14ac:dyDescent="0.2">
      <c r="M589" s="87"/>
    </row>
    <row r="590" spans="13:13" x14ac:dyDescent="0.2">
      <c r="M590" s="87"/>
    </row>
    <row r="591" spans="13:13" x14ac:dyDescent="0.2">
      <c r="M591" s="87"/>
    </row>
    <row r="592" spans="13:13" x14ac:dyDescent="0.2">
      <c r="M592" s="87"/>
    </row>
    <row r="593" spans="13:13" x14ac:dyDescent="0.2">
      <c r="M593" s="87"/>
    </row>
    <row r="594" spans="13:13" x14ac:dyDescent="0.2">
      <c r="M594" s="87"/>
    </row>
    <row r="595" spans="13:13" x14ac:dyDescent="0.2">
      <c r="M595" s="87"/>
    </row>
    <row r="596" spans="13:13" x14ac:dyDescent="0.2">
      <c r="M596" s="87"/>
    </row>
    <row r="597" spans="13:13" x14ac:dyDescent="0.2">
      <c r="M597" s="87"/>
    </row>
    <row r="598" spans="13:13" x14ac:dyDescent="0.2">
      <c r="M598" s="87"/>
    </row>
    <row r="599" spans="13:13" x14ac:dyDescent="0.2">
      <c r="M599" s="87"/>
    </row>
    <row r="600" spans="13:13" x14ac:dyDescent="0.2">
      <c r="M600" s="87"/>
    </row>
    <row r="601" spans="13:13" x14ac:dyDescent="0.2">
      <c r="M601" s="87"/>
    </row>
    <row r="602" spans="13:13" x14ac:dyDescent="0.2">
      <c r="M602" s="87"/>
    </row>
    <row r="603" spans="13:13" x14ac:dyDescent="0.2">
      <c r="M603" s="87"/>
    </row>
    <row r="604" spans="13:13" x14ac:dyDescent="0.2">
      <c r="M604" s="87"/>
    </row>
    <row r="605" spans="13:13" x14ac:dyDescent="0.2">
      <c r="M605" s="87"/>
    </row>
    <row r="606" spans="13:13" x14ac:dyDescent="0.2">
      <c r="M606" s="87"/>
    </row>
    <row r="607" spans="13:13" x14ac:dyDescent="0.2">
      <c r="M607" s="87"/>
    </row>
    <row r="608" spans="13:13" x14ac:dyDescent="0.2">
      <c r="M608" s="87"/>
    </row>
    <row r="609" spans="13:13" x14ac:dyDescent="0.2">
      <c r="M609" s="87"/>
    </row>
    <row r="610" spans="13:13" x14ac:dyDescent="0.2">
      <c r="M610" s="87"/>
    </row>
    <row r="611" spans="13:13" x14ac:dyDescent="0.2">
      <c r="M611" s="87"/>
    </row>
    <row r="612" spans="13:13" x14ac:dyDescent="0.2">
      <c r="M612" s="87"/>
    </row>
    <row r="613" spans="13:13" x14ac:dyDescent="0.2">
      <c r="M613" s="87"/>
    </row>
    <row r="614" spans="13:13" x14ac:dyDescent="0.2">
      <c r="M614" s="87"/>
    </row>
    <row r="615" spans="13:13" x14ac:dyDescent="0.2">
      <c r="M615" s="87"/>
    </row>
    <row r="616" spans="13:13" x14ac:dyDescent="0.2">
      <c r="M616" s="87"/>
    </row>
    <row r="617" spans="13:13" x14ac:dyDescent="0.2">
      <c r="M617" s="87"/>
    </row>
    <row r="618" spans="13:13" x14ac:dyDescent="0.2">
      <c r="M618" s="87"/>
    </row>
    <row r="619" spans="13:13" x14ac:dyDescent="0.2">
      <c r="M619" s="87"/>
    </row>
    <row r="620" spans="13:13" x14ac:dyDescent="0.2">
      <c r="M620" s="87"/>
    </row>
    <row r="621" spans="13:13" x14ac:dyDescent="0.2">
      <c r="M621" s="87"/>
    </row>
    <row r="622" spans="13:13" x14ac:dyDescent="0.2">
      <c r="M622" s="87"/>
    </row>
    <row r="623" spans="13:13" x14ac:dyDescent="0.2">
      <c r="M623" s="87"/>
    </row>
    <row r="624" spans="13:13" x14ac:dyDescent="0.2">
      <c r="M624" s="87"/>
    </row>
    <row r="625" spans="13:13" x14ac:dyDescent="0.2">
      <c r="M625" s="87"/>
    </row>
    <row r="626" spans="13:13" x14ac:dyDescent="0.2">
      <c r="M626" s="87"/>
    </row>
    <row r="627" spans="13:13" x14ac:dyDescent="0.2">
      <c r="M627" s="87"/>
    </row>
    <row r="628" spans="13:13" x14ac:dyDescent="0.2">
      <c r="M628" s="87"/>
    </row>
    <row r="629" spans="13:13" x14ac:dyDescent="0.2">
      <c r="M629" s="87"/>
    </row>
    <row r="630" spans="13:13" x14ac:dyDescent="0.2">
      <c r="M630" s="87"/>
    </row>
    <row r="631" spans="13:13" x14ac:dyDescent="0.2">
      <c r="M631" s="87"/>
    </row>
    <row r="632" spans="13:13" x14ac:dyDescent="0.2">
      <c r="M632" s="87"/>
    </row>
    <row r="633" spans="13:13" x14ac:dyDescent="0.2">
      <c r="M633" s="87"/>
    </row>
    <row r="634" spans="13:13" x14ac:dyDescent="0.2">
      <c r="M634" s="87"/>
    </row>
    <row r="635" spans="13:13" x14ac:dyDescent="0.2">
      <c r="M635" s="87"/>
    </row>
    <row r="636" spans="13:13" x14ac:dyDescent="0.2">
      <c r="M636" s="87"/>
    </row>
    <row r="637" spans="13:13" x14ac:dyDescent="0.2">
      <c r="M637" s="87"/>
    </row>
    <row r="638" spans="13:13" x14ac:dyDescent="0.2">
      <c r="M638" s="87"/>
    </row>
    <row r="639" spans="13:13" x14ac:dyDescent="0.2">
      <c r="M639" s="87"/>
    </row>
    <row r="640" spans="13:13" x14ac:dyDescent="0.2">
      <c r="M640" s="87"/>
    </row>
    <row r="641" spans="13:13" x14ac:dyDescent="0.2">
      <c r="M641" s="87"/>
    </row>
    <row r="642" spans="13:13" x14ac:dyDescent="0.2">
      <c r="M642" s="87"/>
    </row>
    <row r="643" spans="13:13" x14ac:dyDescent="0.2">
      <c r="M643" s="87"/>
    </row>
    <row r="644" spans="13:13" x14ac:dyDescent="0.2">
      <c r="M644" s="87"/>
    </row>
    <row r="645" spans="13:13" x14ac:dyDescent="0.2">
      <c r="M645" s="87"/>
    </row>
    <row r="646" spans="13:13" x14ac:dyDescent="0.2">
      <c r="M646" s="87"/>
    </row>
    <row r="647" spans="13:13" x14ac:dyDescent="0.2">
      <c r="M647" s="87"/>
    </row>
    <row r="648" spans="13:13" x14ac:dyDescent="0.2">
      <c r="M648" s="87"/>
    </row>
    <row r="649" spans="13:13" x14ac:dyDescent="0.2">
      <c r="M649" s="87"/>
    </row>
    <row r="650" spans="13:13" x14ac:dyDescent="0.2">
      <c r="M650" s="87"/>
    </row>
    <row r="651" spans="13:13" x14ac:dyDescent="0.2">
      <c r="M651" s="87"/>
    </row>
    <row r="652" spans="13:13" x14ac:dyDescent="0.2">
      <c r="M652" s="87"/>
    </row>
    <row r="653" spans="13:13" x14ac:dyDescent="0.2">
      <c r="M653" s="87"/>
    </row>
    <row r="654" spans="13:13" x14ac:dyDescent="0.2">
      <c r="M654" s="87"/>
    </row>
    <row r="655" spans="13:13" x14ac:dyDescent="0.2">
      <c r="M655" s="87"/>
    </row>
    <row r="656" spans="13:13" x14ac:dyDescent="0.2">
      <c r="M656" s="87"/>
    </row>
    <row r="657" spans="13:13" x14ac:dyDescent="0.2">
      <c r="M657" s="87"/>
    </row>
    <row r="658" spans="13:13" x14ac:dyDescent="0.2">
      <c r="M658" s="87"/>
    </row>
    <row r="659" spans="13:13" x14ac:dyDescent="0.2">
      <c r="M659" s="87"/>
    </row>
    <row r="660" spans="13:13" x14ac:dyDescent="0.2">
      <c r="M660" s="87"/>
    </row>
    <row r="661" spans="13:13" x14ac:dyDescent="0.2">
      <c r="M661" s="87"/>
    </row>
    <row r="662" spans="13:13" x14ac:dyDescent="0.2">
      <c r="M662" s="87"/>
    </row>
    <row r="663" spans="13:13" x14ac:dyDescent="0.2">
      <c r="M663" s="87"/>
    </row>
    <row r="664" spans="13:13" x14ac:dyDescent="0.2">
      <c r="M664" s="87"/>
    </row>
    <row r="665" spans="13:13" x14ac:dyDescent="0.2">
      <c r="M665" s="87"/>
    </row>
    <row r="666" spans="13:13" x14ac:dyDescent="0.2">
      <c r="M666" s="87"/>
    </row>
    <row r="667" spans="13:13" x14ac:dyDescent="0.2">
      <c r="M667" s="87"/>
    </row>
    <row r="668" spans="13:13" x14ac:dyDescent="0.2">
      <c r="M668" s="87"/>
    </row>
    <row r="669" spans="13:13" x14ac:dyDescent="0.2">
      <c r="M669" s="87"/>
    </row>
    <row r="670" spans="13:13" x14ac:dyDescent="0.2">
      <c r="M670" s="87"/>
    </row>
    <row r="671" spans="13:13" x14ac:dyDescent="0.2">
      <c r="M671" s="87"/>
    </row>
    <row r="672" spans="13:13" x14ac:dyDescent="0.2">
      <c r="M672" s="87"/>
    </row>
    <row r="673" spans="13:13" x14ac:dyDescent="0.2">
      <c r="M673" s="87"/>
    </row>
    <row r="674" spans="13:13" x14ac:dyDescent="0.2">
      <c r="M674" s="87"/>
    </row>
    <row r="675" spans="13:13" x14ac:dyDescent="0.2">
      <c r="M675" s="87"/>
    </row>
    <row r="676" spans="13:13" x14ac:dyDescent="0.2">
      <c r="M676" s="87"/>
    </row>
    <row r="677" spans="13:13" x14ac:dyDescent="0.2">
      <c r="M677" s="87"/>
    </row>
    <row r="678" spans="13:13" x14ac:dyDescent="0.2">
      <c r="M678" s="87"/>
    </row>
    <row r="679" spans="13:13" x14ac:dyDescent="0.2">
      <c r="M679" s="87"/>
    </row>
    <row r="680" spans="13:13" x14ac:dyDescent="0.2">
      <c r="M680" s="87"/>
    </row>
    <row r="681" spans="13:13" x14ac:dyDescent="0.2">
      <c r="M681" s="87"/>
    </row>
    <row r="682" spans="13:13" x14ac:dyDescent="0.2">
      <c r="M682" s="87"/>
    </row>
    <row r="683" spans="13:13" x14ac:dyDescent="0.2">
      <c r="M683" s="87"/>
    </row>
    <row r="684" spans="13:13" x14ac:dyDescent="0.2">
      <c r="M684" s="87"/>
    </row>
    <row r="685" spans="13:13" x14ac:dyDescent="0.2">
      <c r="M685" s="87"/>
    </row>
    <row r="686" spans="13:13" x14ac:dyDescent="0.2">
      <c r="M686" s="87"/>
    </row>
    <row r="687" spans="13:13" x14ac:dyDescent="0.2">
      <c r="M687" s="87"/>
    </row>
    <row r="688" spans="13:13" x14ac:dyDescent="0.2">
      <c r="M688" s="87"/>
    </row>
    <row r="689" spans="13:13" x14ac:dyDescent="0.2">
      <c r="M689" s="87"/>
    </row>
    <row r="690" spans="13:13" x14ac:dyDescent="0.2">
      <c r="M690" s="87"/>
    </row>
    <row r="691" spans="13:13" x14ac:dyDescent="0.2">
      <c r="M691" s="87"/>
    </row>
    <row r="692" spans="13:13" x14ac:dyDescent="0.2">
      <c r="M692" s="87"/>
    </row>
    <row r="693" spans="13:13" x14ac:dyDescent="0.2">
      <c r="M693" s="87"/>
    </row>
    <row r="694" spans="13:13" x14ac:dyDescent="0.2">
      <c r="M694" s="87"/>
    </row>
    <row r="695" spans="13:13" x14ac:dyDescent="0.2">
      <c r="M695" s="87"/>
    </row>
    <row r="696" spans="13:13" x14ac:dyDescent="0.2">
      <c r="M696" s="87"/>
    </row>
    <row r="697" spans="13:13" x14ac:dyDescent="0.2">
      <c r="M697" s="87"/>
    </row>
    <row r="698" spans="13:13" x14ac:dyDescent="0.2">
      <c r="M698" s="87"/>
    </row>
    <row r="699" spans="13:13" x14ac:dyDescent="0.2">
      <c r="M699" s="87"/>
    </row>
    <row r="700" spans="13:13" x14ac:dyDescent="0.2">
      <c r="M700" s="87"/>
    </row>
    <row r="701" spans="13:13" x14ac:dyDescent="0.2">
      <c r="M701" s="87"/>
    </row>
    <row r="702" spans="13:13" x14ac:dyDescent="0.2">
      <c r="M702" s="87"/>
    </row>
    <row r="703" spans="13:13" x14ac:dyDescent="0.2">
      <c r="M703" s="87"/>
    </row>
    <row r="704" spans="13:13" x14ac:dyDescent="0.2">
      <c r="M704" s="87"/>
    </row>
    <row r="705" spans="13:13" x14ac:dyDescent="0.2">
      <c r="M705" s="87"/>
    </row>
    <row r="706" spans="13:13" x14ac:dyDescent="0.2">
      <c r="M706" s="87"/>
    </row>
    <row r="707" spans="13:13" x14ac:dyDescent="0.2">
      <c r="M707" s="87"/>
    </row>
    <row r="708" spans="13:13" x14ac:dyDescent="0.2">
      <c r="M708" s="87"/>
    </row>
    <row r="709" spans="13:13" x14ac:dyDescent="0.2">
      <c r="M709" s="87"/>
    </row>
    <row r="710" spans="13:13" x14ac:dyDescent="0.2">
      <c r="M710" s="87"/>
    </row>
    <row r="711" spans="13:13" x14ac:dyDescent="0.2">
      <c r="M711" s="87"/>
    </row>
    <row r="712" spans="13:13" x14ac:dyDescent="0.2">
      <c r="M712" s="87"/>
    </row>
    <row r="713" spans="13:13" x14ac:dyDescent="0.2">
      <c r="M713" s="87"/>
    </row>
    <row r="714" spans="13:13" x14ac:dyDescent="0.2">
      <c r="M714" s="87"/>
    </row>
    <row r="715" spans="13:13" x14ac:dyDescent="0.2">
      <c r="M715" s="87"/>
    </row>
    <row r="716" spans="13:13" x14ac:dyDescent="0.2">
      <c r="M716" s="87"/>
    </row>
    <row r="717" spans="13:13" x14ac:dyDescent="0.2">
      <c r="M717" s="87"/>
    </row>
    <row r="718" spans="13:13" x14ac:dyDescent="0.2">
      <c r="M718" s="87"/>
    </row>
    <row r="719" spans="13:13" x14ac:dyDescent="0.2">
      <c r="M719" s="87"/>
    </row>
    <row r="720" spans="13:13" x14ac:dyDescent="0.2">
      <c r="M720" s="87"/>
    </row>
    <row r="721" spans="13:13" x14ac:dyDescent="0.2">
      <c r="M721" s="87"/>
    </row>
    <row r="722" spans="13:13" x14ac:dyDescent="0.2">
      <c r="M722" s="87"/>
    </row>
    <row r="723" spans="13:13" x14ac:dyDescent="0.2">
      <c r="M723" s="87"/>
    </row>
    <row r="724" spans="13:13" x14ac:dyDescent="0.2">
      <c r="M724" s="87"/>
    </row>
    <row r="725" spans="13:13" x14ac:dyDescent="0.2">
      <c r="M725" s="87"/>
    </row>
    <row r="726" spans="13:13" x14ac:dyDescent="0.2">
      <c r="M726" s="87"/>
    </row>
    <row r="727" spans="13:13" x14ac:dyDescent="0.2">
      <c r="M727" s="87"/>
    </row>
    <row r="728" spans="13:13" x14ac:dyDescent="0.2">
      <c r="M728" s="87"/>
    </row>
    <row r="729" spans="13:13" x14ac:dyDescent="0.2">
      <c r="M729" s="87"/>
    </row>
    <row r="730" spans="13:13" x14ac:dyDescent="0.2">
      <c r="M730" s="87"/>
    </row>
    <row r="731" spans="13:13" x14ac:dyDescent="0.2">
      <c r="M731" s="87"/>
    </row>
    <row r="732" spans="13:13" x14ac:dyDescent="0.2">
      <c r="M732" s="87"/>
    </row>
    <row r="733" spans="13:13" x14ac:dyDescent="0.2">
      <c r="M733" s="87"/>
    </row>
    <row r="734" spans="13:13" x14ac:dyDescent="0.2">
      <c r="M734" s="87"/>
    </row>
    <row r="735" spans="13:13" x14ac:dyDescent="0.2">
      <c r="M735" s="87"/>
    </row>
    <row r="736" spans="13:13" x14ac:dyDescent="0.2">
      <c r="M736" s="87"/>
    </row>
    <row r="737" spans="13:13" x14ac:dyDescent="0.2">
      <c r="M737" s="87"/>
    </row>
    <row r="738" spans="13:13" x14ac:dyDescent="0.2">
      <c r="M738" s="87"/>
    </row>
    <row r="739" spans="13:13" x14ac:dyDescent="0.2">
      <c r="M739" s="87"/>
    </row>
    <row r="740" spans="13:13" x14ac:dyDescent="0.2">
      <c r="M740" s="87"/>
    </row>
    <row r="741" spans="13:13" x14ac:dyDescent="0.2">
      <c r="M741" s="87"/>
    </row>
    <row r="742" spans="13:13" x14ac:dyDescent="0.2">
      <c r="M742" s="87"/>
    </row>
    <row r="743" spans="13:13" x14ac:dyDescent="0.2">
      <c r="M743" s="87"/>
    </row>
    <row r="744" spans="13:13" x14ac:dyDescent="0.2">
      <c r="M744" s="87"/>
    </row>
    <row r="745" spans="13:13" x14ac:dyDescent="0.2">
      <c r="M745" s="87"/>
    </row>
    <row r="746" spans="13:13" x14ac:dyDescent="0.2">
      <c r="M746" s="87"/>
    </row>
    <row r="747" spans="13:13" x14ac:dyDescent="0.2">
      <c r="M747" s="87"/>
    </row>
    <row r="748" spans="13:13" x14ac:dyDescent="0.2">
      <c r="M748" s="87"/>
    </row>
    <row r="749" spans="13:13" x14ac:dyDescent="0.2">
      <c r="M749" s="87"/>
    </row>
    <row r="750" spans="13:13" x14ac:dyDescent="0.2">
      <c r="M750" s="87"/>
    </row>
    <row r="751" spans="13:13" x14ac:dyDescent="0.2">
      <c r="M751" s="87"/>
    </row>
    <row r="752" spans="13:13" x14ac:dyDescent="0.2">
      <c r="M752" s="87"/>
    </row>
    <row r="753" spans="13:13" x14ac:dyDescent="0.2">
      <c r="M753" s="87"/>
    </row>
    <row r="754" spans="13:13" x14ac:dyDescent="0.2">
      <c r="M754" s="87"/>
    </row>
    <row r="755" spans="13:13" x14ac:dyDescent="0.2">
      <c r="M755" s="87"/>
    </row>
    <row r="756" spans="13:13" x14ac:dyDescent="0.2">
      <c r="M756" s="87"/>
    </row>
    <row r="757" spans="13:13" x14ac:dyDescent="0.2">
      <c r="M757" s="87"/>
    </row>
    <row r="758" spans="13:13" x14ac:dyDescent="0.2">
      <c r="M758" s="87"/>
    </row>
    <row r="759" spans="13:13" x14ac:dyDescent="0.2">
      <c r="M759" s="87"/>
    </row>
    <row r="760" spans="13:13" x14ac:dyDescent="0.2">
      <c r="M760" s="87"/>
    </row>
    <row r="761" spans="13:13" x14ac:dyDescent="0.2">
      <c r="M761" s="87"/>
    </row>
    <row r="762" spans="13:13" x14ac:dyDescent="0.2">
      <c r="M762" s="87"/>
    </row>
    <row r="763" spans="13:13" x14ac:dyDescent="0.2">
      <c r="M763" s="87"/>
    </row>
    <row r="764" spans="13:13" x14ac:dyDescent="0.2">
      <c r="M764" s="87"/>
    </row>
    <row r="765" spans="13:13" x14ac:dyDescent="0.2">
      <c r="M765" s="87"/>
    </row>
    <row r="766" spans="13:13" x14ac:dyDescent="0.2">
      <c r="M766" s="87"/>
    </row>
    <row r="767" spans="13:13" x14ac:dyDescent="0.2">
      <c r="M767" s="87"/>
    </row>
    <row r="768" spans="13:13" x14ac:dyDescent="0.2">
      <c r="M768" s="87"/>
    </row>
    <row r="769" spans="13:13" x14ac:dyDescent="0.2">
      <c r="M769" s="87"/>
    </row>
    <row r="770" spans="13:13" x14ac:dyDescent="0.2">
      <c r="M770" s="87"/>
    </row>
    <row r="771" spans="13:13" x14ac:dyDescent="0.2">
      <c r="M771" s="87"/>
    </row>
    <row r="772" spans="13:13" x14ac:dyDescent="0.2">
      <c r="M772" s="87"/>
    </row>
    <row r="773" spans="13:13" x14ac:dyDescent="0.2">
      <c r="M773" s="87"/>
    </row>
    <row r="774" spans="13:13" x14ac:dyDescent="0.2">
      <c r="M774" s="87"/>
    </row>
    <row r="775" spans="13:13" x14ac:dyDescent="0.2">
      <c r="M775" s="87"/>
    </row>
    <row r="776" spans="13:13" x14ac:dyDescent="0.2">
      <c r="M776" s="87"/>
    </row>
    <row r="777" spans="13:13" x14ac:dyDescent="0.2">
      <c r="M777" s="87"/>
    </row>
    <row r="778" spans="13:13" x14ac:dyDescent="0.2">
      <c r="M778" s="87"/>
    </row>
    <row r="779" spans="13:13" x14ac:dyDescent="0.2">
      <c r="M779" s="87"/>
    </row>
    <row r="780" spans="13:13" x14ac:dyDescent="0.2">
      <c r="M780" s="87"/>
    </row>
    <row r="781" spans="13:13" x14ac:dyDescent="0.2">
      <c r="M781" s="87"/>
    </row>
    <row r="782" spans="13:13" x14ac:dyDescent="0.2">
      <c r="M782" s="87"/>
    </row>
    <row r="783" spans="13:13" x14ac:dyDescent="0.2">
      <c r="M783" s="87"/>
    </row>
    <row r="784" spans="13:13" x14ac:dyDescent="0.2">
      <c r="M784" s="87"/>
    </row>
    <row r="785" spans="13:13" x14ac:dyDescent="0.2">
      <c r="M785" s="87"/>
    </row>
    <row r="786" spans="13:13" x14ac:dyDescent="0.2">
      <c r="M786" s="87"/>
    </row>
    <row r="787" spans="13:13" x14ac:dyDescent="0.2">
      <c r="M787" s="87"/>
    </row>
    <row r="788" spans="13:13" x14ac:dyDescent="0.2">
      <c r="M788" s="87"/>
    </row>
    <row r="789" spans="13:13" x14ac:dyDescent="0.2">
      <c r="M789" s="87"/>
    </row>
    <row r="790" spans="13:13" x14ac:dyDescent="0.2">
      <c r="M790" s="87"/>
    </row>
    <row r="791" spans="13:13" x14ac:dyDescent="0.2">
      <c r="M791" s="87"/>
    </row>
    <row r="792" spans="13:13" x14ac:dyDescent="0.2">
      <c r="M792" s="87"/>
    </row>
    <row r="793" spans="13:13" x14ac:dyDescent="0.2">
      <c r="M793" s="87"/>
    </row>
    <row r="794" spans="13:13" x14ac:dyDescent="0.2">
      <c r="M794" s="87"/>
    </row>
    <row r="795" spans="13:13" x14ac:dyDescent="0.2">
      <c r="M795" s="87"/>
    </row>
    <row r="796" spans="13:13" x14ac:dyDescent="0.2">
      <c r="M796" s="87"/>
    </row>
    <row r="797" spans="13:13" x14ac:dyDescent="0.2">
      <c r="M797" s="87"/>
    </row>
    <row r="798" spans="13:13" x14ac:dyDescent="0.2">
      <c r="M798" s="87"/>
    </row>
    <row r="799" spans="13:13" x14ac:dyDescent="0.2">
      <c r="M799" s="87"/>
    </row>
    <row r="800" spans="13:13" x14ac:dyDescent="0.2">
      <c r="M800" s="87"/>
    </row>
    <row r="801" spans="13:13" x14ac:dyDescent="0.2">
      <c r="M801" s="87"/>
    </row>
    <row r="802" spans="13:13" x14ac:dyDescent="0.2">
      <c r="M802" s="87"/>
    </row>
    <row r="803" spans="13:13" x14ac:dyDescent="0.2">
      <c r="M803" s="87"/>
    </row>
    <row r="804" spans="13:13" x14ac:dyDescent="0.2">
      <c r="M804" s="87"/>
    </row>
    <row r="805" spans="13:13" x14ac:dyDescent="0.2">
      <c r="M805" s="87"/>
    </row>
    <row r="806" spans="13:13" x14ac:dyDescent="0.2">
      <c r="M806" s="87"/>
    </row>
    <row r="807" spans="13:13" x14ac:dyDescent="0.2">
      <c r="M807" s="87"/>
    </row>
    <row r="808" spans="13:13" x14ac:dyDescent="0.2">
      <c r="M808" s="87"/>
    </row>
    <row r="809" spans="13:13" x14ac:dyDescent="0.2">
      <c r="M809" s="87"/>
    </row>
    <row r="810" spans="13:13" x14ac:dyDescent="0.2">
      <c r="M810" s="87"/>
    </row>
    <row r="811" spans="13:13" x14ac:dyDescent="0.2">
      <c r="M811" s="87"/>
    </row>
    <row r="812" spans="13:13" x14ac:dyDescent="0.2">
      <c r="M812" s="87"/>
    </row>
    <row r="813" spans="13:13" x14ac:dyDescent="0.2">
      <c r="M813" s="87"/>
    </row>
    <row r="814" spans="13:13" x14ac:dyDescent="0.2">
      <c r="M814" s="87"/>
    </row>
    <row r="815" spans="13:13" x14ac:dyDescent="0.2">
      <c r="M815" s="87"/>
    </row>
    <row r="816" spans="13:13" x14ac:dyDescent="0.2">
      <c r="M816" s="87"/>
    </row>
    <row r="817" spans="13:13" x14ac:dyDescent="0.2">
      <c r="M817" s="87"/>
    </row>
    <row r="818" spans="13:13" x14ac:dyDescent="0.2">
      <c r="M818" s="87"/>
    </row>
    <row r="819" spans="13:13" x14ac:dyDescent="0.2">
      <c r="M819" s="87"/>
    </row>
    <row r="820" spans="13:13" x14ac:dyDescent="0.2">
      <c r="M820" s="87"/>
    </row>
    <row r="821" spans="13:13" x14ac:dyDescent="0.2">
      <c r="M821" s="87"/>
    </row>
    <row r="822" spans="13:13" x14ac:dyDescent="0.2">
      <c r="M822" s="87"/>
    </row>
    <row r="823" spans="13:13" x14ac:dyDescent="0.2">
      <c r="M823" s="87"/>
    </row>
    <row r="824" spans="13:13" x14ac:dyDescent="0.2">
      <c r="M824" s="87"/>
    </row>
    <row r="825" spans="13:13" x14ac:dyDescent="0.2">
      <c r="M825" s="87"/>
    </row>
    <row r="826" spans="13:13" x14ac:dyDescent="0.2">
      <c r="M826" s="87"/>
    </row>
    <row r="827" spans="13:13" x14ac:dyDescent="0.2">
      <c r="M827" s="87"/>
    </row>
    <row r="828" spans="13:13" x14ac:dyDescent="0.2">
      <c r="M828" s="87"/>
    </row>
    <row r="829" spans="13:13" x14ac:dyDescent="0.2">
      <c r="M829" s="87"/>
    </row>
    <row r="830" spans="13:13" x14ac:dyDescent="0.2">
      <c r="M830" s="87"/>
    </row>
    <row r="831" spans="13:13" x14ac:dyDescent="0.2">
      <c r="M831" s="87"/>
    </row>
    <row r="832" spans="13:13" x14ac:dyDescent="0.2">
      <c r="M832" s="87"/>
    </row>
    <row r="833" spans="13:13" x14ac:dyDescent="0.2">
      <c r="M833" s="87"/>
    </row>
    <row r="834" spans="13:13" x14ac:dyDescent="0.2">
      <c r="M834" s="87"/>
    </row>
    <row r="835" spans="13:13" x14ac:dyDescent="0.2">
      <c r="M835" s="87"/>
    </row>
    <row r="836" spans="13:13" x14ac:dyDescent="0.2">
      <c r="M836" s="87"/>
    </row>
    <row r="837" spans="13:13" x14ac:dyDescent="0.2">
      <c r="M837" s="87"/>
    </row>
    <row r="838" spans="13:13" x14ac:dyDescent="0.2">
      <c r="M838" s="87"/>
    </row>
    <row r="839" spans="13:13" x14ac:dyDescent="0.2">
      <c r="M839" s="87"/>
    </row>
    <row r="840" spans="13:13" x14ac:dyDescent="0.2">
      <c r="M840" s="87"/>
    </row>
    <row r="841" spans="13:13" x14ac:dyDescent="0.2">
      <c r="M841" s="87"/>
    </row>
    <row r="842" spans="13:13" x14ac:dyDescent="0.2">
      <c r="M842" s="87"/>
    </row>
    <row r="843" spans="13:13" x14ac:dyDescent="0.2">
      <c r="M843" s="87"/>
    </row>
    <row r="844" spans="13:13" x14ac:dyDescent="0.2">
      <c r="M844" s="87"/>
    </row>
    <row r="845" spans="13:13" x14ac:dyDescent="0.2">
      <c r="M845" s="87"/>
    </row>
    <row r="846" spans="13:13" x14ac:dyDescent="0.2">
      <c r="M846" s="87"/>
    </row>
    <row r="847" spans="13:13" x14ac:dyDescent="0.2">
      <c r="M847" s="87"/>
    </row>
    <row r="848" spans="13:13" x14ac:dyDescent="0.2">
      <c r="M848" s="87"/>
    </row>
    <row r="849" spans="13:13" x14ac:dyDescent="0.2">
      <c r="M849" s="87"/>
    </row>
    <row r="850" spans="13:13" x14ac:dyDescent="0.2">
      <c r="M850" s="87"/>
    </row>
    <row r="851" spans="13:13" x14ac:dyDescent="0.2">
      <c r="M851" s="87"/>
    </row>
    <row r="852" spans="13:13" x14ac:dyDescent="0.2">
      <c r="M852" s="87"/>
    </row>
    <row r="853" spans="13:13" x14ac:dyDescent="0.2">
      <c r="M853" s="87"/>
    </row>
    <row r="854" spans="13:13" x14ac:dyDescent="0.2">
      <c r="M854" s="87"/>
    </row>
    <row r="855" spans="13:13" x14ac:dyDescent="0.2">
      <c r="M855" s="87"/>
    </row>
    <row r="856" spans="13:13" x14ac:dyDescent="0.2">
      <c r="M856" s="87"/>
    </row>
    <row r="857" spans="13:13" x14ac:dyDescent="0.2">
      <c r="M857" s="87"/>
    </row>
    <row r="858" spans="13:13" x14ac:dyDescent="0.2">
      <c r="M858" s="87"/>
    </row>
    <row r="859" spans="13:13" x14ac:dyDescent="0.2">
      <c r="M859" s="87"/>
    </row>
    <row r="860" spans="13:13" x14ac:dyDescent="0.2">
      <c r="M860" s="87"/>
    </row>
    <row r="861" spans="13:13" x14ac:dyDescent="0.2">
      <c r="M861" s="87"/>
    </row>
    <row r="862" spans="13:13" x14ac:dyDescent="0.2">
      <c r="M862" s="87"/>
    </row>
    <row r="863" spans="13:13" x14ac:dyDescent="0.2">
      <c r="M863" s="87"/>
    </row>
    <row r="864" spans="13:13" x14ac:dyDescent="0.2">
      <c r="M864" s="87"/>
    </row>
    <row r="865" spans="13:13" x14ac:dyDescent="0.2">
      <c r="M865" s="87"/>
    </row>
    <row r="866" spans="13:13" x14ac:dyDescent="0.2">
      <c r="M866" s="87"/>
    </row>
    <row r="867" spans="13:13" x14ac:dyDescent="0.2">
      <c r="M867" s="87"/>
    </row>
    <row r="868" spans="13:13" x14ac:dyDescent="0.2">
      <c r="M868" s="87"/>
    </row>
    <row r="869" spans="13:13" x14ac:dyDescent="0.2">
      <c r="M869" s="87"/>
    </row>
    <row r="870" spans="13:13" x14ac:dyDescent="0.2">
      <c r="M870" s="87"/>
    </row>
    <row r="871" spans="13:13" x14ac:dyDescent="0.2">
      <c r="M871" s="87"/>
    </row>
    <row r="872" spans="13:13" x14ac:dyDescent="0.2">
      <c r="M872" s="87"/>
    </row>
    <row r="873" spans="13:13" x14ac:dyDescent="0.2">
      <c r="M873" s="87"/>
    </row>
    <row r="874" spans="13:13" x14ac:dyDescent="0.2">
      <c r="M874" s="87"/>
    </row>
    <row r="875" spans="13:13" x14ac:dyDescent="0.2">
      <c r="M875" s="87"/>
    </row>
    <row r="876" spans="13:13" x14ac:dyDescent="0.2">
      <c r="M876" s="87"/>
    </row>
    <row r="877" spans="13:13" x14ac:dyDescent="0.2">
      <c r="M877" s="87"/>
    </row>
    <row r="878" spans="13:13" x14ac:dyDescent="0.2">
      <c r="M878" s="87"/>
    </row>
    <row r="879" spans="13:13" x14ac:dyDescent="0.2">
      <c r="M879" s="87"/>
    </row>
    <row r="880" spans="13:13" x14ac:dyDescent="0.2">
      <c r="M880" s="87"/>
    </row>
    <row r="881" spans="13:13" x14ac:dyDescent="0.2">
      <c r="M881" s="87"/>
    </row>
    <row r="882" spans="13:13" x14ac:dyDescent="0.2">
      <c r="M882" s="87"/>
    </row>
    <row r="883" spans="13:13" x14ac:dyDescent="0.2">
      <c r="M883" s="87"/>
    </row>
    <row r="884" spans="13:13" x14ac:dyDescent="0.2">
      <c r="M884" s="87"/>
    </row>
    <row r="885" spans="13:13" x14ac:dyDescent="0.2">
      <c r="M885" s="87"/>
    </row>
    <row r="886" spans="13:13" x14ac:dyDescent="0.2">
      <c r="M886" s="87"/>
    </row>
    <row r="887" spans="13:13" x14ac:dyDescent="0.2">
      <c r="M887" s="87"/>
    </row>
    <row r="888" spans="13:13" x14ac:dyDescent="0.2">
      <c r="M888" s="87"/>
    </row>
    <row r="889" spans="13:13" x14ac:dyDescent="0.2">
      <c r="M889" s="87"/>
    </row>
    <row r="890" spans="13:13" x14ac:dyDescent="0.2">
      <c r="M890" s="87"/>
    </row>
    <row r="891" spans="13:13" x14ac:dyDescent="0.2">
      <c r="M891" s="87"/>
    </row>
    <row r="892" spans="13:13" x14ac:dyDescent="0.2">
      <c r="M892" s="87"/>
    </row>
    <row r="893" spans="13:13" x14ac:dyDescent="0.2">
      <c r="M893" s="87"/>
    </row>
    <row r="894" spans="13:13" x14ac:dyDescent="0.2">
      <c r="M894" s="87"/>
    </row>
    <row r="895" spans="13:13" x14ac:dyDescent="0.2">
      <c r="M895" s="87"/>
    </row>
    <row r="896" spans="13:13" x14ac:dyDescent="0.2">
      <c r="M896" s="87"/>
    </row>
    <row r="897" spans="13:13" x14ac:dyDescent="0.2">
      <c r="M897" s="87"/>
    </row>
    <row r="898" spans="13:13" x14ac:dyDescent="0.2">
      <c r="M898" s="87"/>
    </row>
    <row r="899" spans="13:13" x14ac:dyDescent="0.2">
      <c r="M899" s="87"/>
    </row>
    <row r="900" spans="13:13" x14ac:dyDescent="0.2">
      <c r="M900" s="87"/>
    </row>
    <row r="901" spans="13:13" x14ac:dyDescent="0.2">
      <c r="M901" s="87"/>
    </row>
    <row r="902" spans="13:13" x14ac:dyDescent="0.2">
      <c r="M902" s="87"/>
    </row>
    <row r="903" spans="13:13" x14ac:dyDescent="0.2">
      <c r="M903" s="87"/>
    </row>
    <row r="904" spans="13:13" x14ac:dyDescent="0.2">
      <c r="M904" s="87"/>
    </row>
    <row r="905" spans="13:13" x14ac:dyDescent="0.2">
      <c r="M905" s="87"/>
    </row>
    <row r="906" spans="13:13" x14ac:dyDescent="0.2">
      <c r="M906" s="87"/>
    </row>
    <row r="907" spans="13:13" x14ac:dyDescent="0.2">
      <c r="M907" s="87"/>
    </row>
    <row r="908" spans="13:13" x14ac:dyDescent="0.2">
      <c r="M908" s="87"/>
    </row>
    <row r="909" spans="13:13" x14ac:dyDescent="0.2">
      <c r="M909" s="87"/>
    </row>
    <row r="910" spans="13:13" x14ac:dyDescent="0.2">
      <c r="M910" s="87"/>
    </row>
    <row r="911" spans="13:13" x14ac:dyDescent="0.2">
      <c r="M911" s="87"/>
    </row>
    <row r="912" spans="13:13" x14ac:dyDescent="0.2">
      <c r="M912" s="87"/>
    </row>
    <row r="913" spans="13:13" x14ac:dyDescent="0.2">
      <c r="M913" s="87"/>
    </row>
    <row r="914" spans="13:13" x14ac:dyDescent="0.2">
      <c r="M914" s="87"/>
    </row>
    <row r="915" spans="13:13" x14ac:dyDescent="0.2">
      <c r="M915" s="87"/>
    </row>
    <row r="916" spans="13:13" x14ac:dyDescent="0.2">
      <c r="M916" s="87"/>
    </row>
    <row r="917" spans="13:13" x14ac:dyDescent="0.2">
      <c r="M917" s="87"/>
    </row>
    <row r="918" spans="13:13" x14ac:dyDescent="0.2">
      <c r="M918" s="87"/>
    </row>
    <row r="919" spans="13:13" x14ac:dyDescent="0.2">
      <c r="M919" s="87"/>
    </row>
    <row r="920" spans="13:13" x14ac:dyDescent="0.2">
      <c r="M920" s="87"/>
    </row>
    <row r="921" spans="13:13" x14ac:dyDescent="0.2">
      <c r="M921" s="87"/>
    </row>
    <row r="922" spans="13:13" x14ac:dyDescent="0.2">
      <c r="M922" s="87"/>
    </row>
    <row r="923" spans="13:13" x14ac:dyDescent="0.2">
      <c r="M923" s="87"/>
    </row>
    <row r="924" spans="13:13" x14ac:dyDescent="0.2">
      <c r="M924" s="87"/>
    </row>
    <row r="925" spans="13:13" x14ac:dyDescent="0.2">
      <c r="M925" s="87"/>
    </row>
    <row r="926" spans="13:13" x14ac:dyDescent="0.2">
      <c r="M926" s="87"/>
    </row>
    <row r="927" spans="13:13" x14ac:dyDescent="0.2">
      <c r="M927" s="87"/>
    </row>
    <row r="928" spans="13:13" x14ac:dyDescent="0.2">
      <c r="M928" s="87"/>
    </row>
    <row r="929" spans="13:13" x14ac:dyDescent="0.2">
      <c r="M929" s="87"/>
    </row>
    <row r="930" spans="13:13" x14ac:dyDescent="0.2">
      <c r="M930" s="87"/>
    </row>
    <row r="931" spans="13:13" x14ac:dyDescent="0.2">
      <c r="M931" s="87"/>
    </row>
    <row r="932" spans="13:13" x14ac:dyDescent="0.2">
      <c r="M932" s="87"/>
    </row>
    <row r="933" spans="13:13" x14ac:dyDescent="0.2">
      <c r="M933" s="87"/>
    </row>
    <row r="934" spans="13:13" x14ac:dyDescent="0.2">
      <c r="M934" s="87"/>
    </row>
    <row r="935" spans="13:13" x14ac:dyDescent="0.2">
      <c r="M935" s="87"/>
    </row>
    <row r="936" spans="13:13" x14ac:dyDescent="0.2">
      <c r="M936" s="87"/>
    </row>
    <row r="937" spans="13:13" x14ac:dyDescent="0.2">
      <c r="M937" s="87"/>
    </row>
    <row r="938" spans="13:13" x14ac:dyDescent="0.2">
      <c r="M938" s="87"/>
    </row>
    <row r="939" spans="13:13" x14ac:dyDescent="0.2">
      <c r="M939" s="87"/>
    </row>
    <row r="940" spans="13:13" x14ac:dyDescent="0.2">
      <c r="M940" s="87"/>
    </row>
    <row r="941" spans="13:13" x14ac:dyDescent="0.2">
      <c r="M941" s="87"/>
    </row>
    <row r="942" spans="13:13" x14ac:dyDescent="0.2">
      <c r="M942" s="87"/>
    </row>
    <row r="943" spans="13:13" x14ac:dyDescent="0.2">
      <c r="M943" s="87"/>
    </row>
    <row r="944" spans="13:13" x14ac:dyDescent="0.2">
      <c r="M944" s="87"/>
    </row>
    <row r="945" spans="13:13" x14ac:dyDescent="0.2">
      <c r="M945" s="87"/>
    </row>
    <row r="946" spans="13:13" x14ac:dyDescent="0.2">
      <c r="M946" s="87"/>
    </row>
    <row r="947" spans="13:13" x14ac:dyDescent="0.2">
      <c r="M947" s="87"/>
    </row>
    <row r="948" spans="13:13" x14ac:dyDescent="0.2">
      <c r="M948" s="87"/>
    </row>
    <row r="949" spans="13:13" x14ac:dyDescent="0.2">
      <c r="M949" s="87"/>
    </row>
    <row r="950" spans="13:13" x14ac:dyDescent="0.2">
      <c r="M950" s="87"/>
    </row>
    <row r="951" spans="13:13" x14ac:dyDescent="0.2">
      <c r="M951" s="87"/>
    </row>
    <row r="952" spans="13:13" x14ac:dyDescent="0.2">
      <c r="M952" s="87"/>
    </row>
    <row r="953" spans="13:13" x14ac:dyDescent="0.2">
      <c r="M953" s="87"/>
    </row>
    <row r="954" spans="13:13" x14ac:dyDescent="0.2">
      <c r="M954" s="87"/>
    </row>
    <row r="955" spans="13:13" x14ac:dyDescent="0.2">
      <c r="M955" s="87"/>
    </row>
    <row r="956" spans="13:13" x14ac:dyDescent="0.2">
      <c r="M956" s="87"/>
    </row>
    <row r="957" spans="13:13" x14ac:dyDescent="0.2">
      <c r="M957" s="87"/>
    </row>
    <row r="958" spans="13:13" x14ac:dyDescent="0.2">
      <c r="M958" s="87"/>
    </row>
    <row r="959" spans="13:13" x14ac:dyDescent="0.2">
      <c r="M959" s="87"/>
    </row>
    <row r="960" spans="13:13" x14ac:dyDescent="0.2">
      <c r="M960" s="87"/>
    </row>
    <row r="961" spans="13:13" x14ac:dyDescent="0.2">
      <c r="M961" s="87"/>
    </row>
    <row r="962" spans="13:13" x14ac:dyDescent="0.2">
      <c r="M962" s="87"/>
    </row>
    <row r="963" spans="13:13" x14ac:dyDescent="0.2">
      <c r="M963" s="87"/>
    </row>
    <row r="964" spans="13:13" x14ac:dyDescent="0.2">
      <c r="M964" s="87"/>
    </row>
    <row r="965" spans="13:13" x14ac:dyDescent="0.2">
      <c r="M965" s="87"/>
    </row>
    <row r="966" spans="13:13" x14ac:dyDescent="0.2">
      <c r="M966" s="87"/>
    </row>
    <row r="967" spans="13:13" x14ac:dyDescent="0.2">
      <c r="M967" s="87"/>
    </row>
    <row r="968" spans="13:13" x14ac:dyDescent="0.2">
      <c r="M968" s="87"/>
    </row>
    <row r="969" spans="13:13" x14ac:dyDescent="0.2">
      <c r="M969" s="87"/>
    </row>
    <row r="970" spans="13:13" x14ac:dyDescent="0.2">
      <c r="M970" s="87"/>
    </row>
    <row r="971" spans="13:13" x14ac:dyDescent="0.2">
      <c r="M971" s="87"/>
    </row>
    <row r="972" spans="13:13" x14ac:dyDescent="0.2">
      <c r="M972" s="87"/>
    </row>
    <row r="973" spans="13:13" x14ac:dyDescent="0.2">
      <c r="M973" s="87"/>
    </row>
    <row r="974" spans="13:13" x14ac:dyDescent="0.2">
      <c r="M974" s="87"/>
    </row>
    <row r="975" spans="13:13" x14ac:dyDescent="0.2">
      <c r="M975" s="87"/>
    </row>
    <row r="976" spans="13:13" x14ac:dyDescent="0.2">
      <c r="M976" s="87"/>
    </row>
    <row r="977" spans="13:13" x14ac:dyDescent="0.2">
      <c r="M977" s="87"/>
    </row>
    <row r="978" spans="13:13" x14ac:dyDescent="0.2">
      <c r="M978" s="87"/>
    </row>
    <row r="979" spans="13:13" x14ac:dyDescent="0.2">
      <c r="M979" s="87"/>
    </row>
    <row r="980" spans="13:13" x14ac:dyDescent="0.2">
      <c r="M980" s="87"/>
    </row>
    <row r="981" spans="13:13" x14ac:dyDescent="0.2">
      <c r="M981" s="87"/>
    </row>
    <row r="982" spans="13:13" x14ac:dyDescent="0.2">
      <c r="M982" s="87"/>
    </row>
    <row r="983" spans="13:13" x14ac:dyDescent="0.2">
      <c r="M983" s="87"/>
    </row>
    <row r="984" spans="13:13" x14ac:dyDescent="0.2">
      <c r="M984" s="87"/>
    </row>
    <row r="985" spans="13:13" x14ac:dyDescent="0.2">
      <c r="M985" s="87"/>
    </row>
    <row r="986" spans="13:13" x14ac:dyDescent="0.2">
      <c r="M986" s="87"/>
    </row>
    <row r="987" spans="13:13" x14ac:dyDescent="0.2">
      <c r="M987" s="87"/>
    </row>
    <row r="988" spans="13:13" x14ac:dyDescent="0.2">
      <c r="M988" s="87"/>
    </row>
    <row r="989" spans="13:13" x14ac:dyDescent="0.2">
      <c r="M989" s="87"/>
    </row>
    <row r="990" spans="13:13" x14ac:dyDescent="0.2">
      <c r="M990" s="87"/>
    </row>
    <row r="991" spans="13:13" x14ac:dyDescent="0.2">
      <c r="M991" s="87"/>
    </row>
    <row r="992" spans="13:13" x14ac:dyDescent="0.2">
      <c r="M992" s="87"/>
    </row>
    <row r="993" spans="13:13" x14ac:dyDescent="0.2">
      <c r="M993" s="87"/>
    </row>
    <row r="994" spans="13:13" x14ac:dyDescent="0.2">
      <c r="M994" s="87"/>
    </row>
    <row r="995" spans="13:13" x14ac:dyDescent="0.2">
      <c r="M995" s="87"/>
    </row>
    <row r="996" spans="13:13" x14ac:dyDescent="0.2">
      <c r="M996" s="87"/>
    </row>
    <row r="997" spans="13:13" x14ac:dyDescent="0.2">
      <c r="M997" s="87"/>
    </row>
    <row r="998" spans="13:13" x14ac:dyDescent="0.2">
      <c r="M998" s="87"/>
    </row>
    <row r="999" spans="13:13" x14ac:dyDescent="0.2">
      <c r="M999" s="87"/>
    </row>
    <row r="1000" spans="13:13" x14ac:dyDescent="0.2">
      <c r="M1000" s="87"/>
    </row>
    <row r="1001" spans="13:13" x14ac:dyDescent="0.2">
      <c r="M1001" s="87"/>
    </row>
    <row r="1002" spans="13:13" x14ac:dyDescent="0.2">
      <c r="M1002" s="87"/>
    </row>
    <row r="1003" spans="13:13" x14ac:dyDescent="0.2">
      <c r="M1003" s="87"/>
    </row>
    <row r="1004" spans="13:13" x14ac:dyDescent="0.2">
      <c r="M1004" s="87"/>
    </row>
    <row r="1005" spans="13:13" x14ac:dyDescent="0.2">
      <c r="M1005" s="87"/>
    </row>
    <row r="1006" spans="13:13" x14ac:dyDescent="0.2">
      <c r="M1006" s="87"/>
    </row>
    <row r="1007" spans="13:13" x14ac:dyDescent="0.2">
      <c r="M1007" s="87"/>
    </row>
    <row r="1008" spans="13:13" x14ac:dyDescent="0.2">
      <c r="M1008" s="87"/>
    </row>
    <row r="1009" spans="13:13" x14ac:dyDescent="0.2">
      <c r="M1009" s="87"/>
    </row>
    <row r="1010" spans="13:13" x14ac:dyDescent="0.2">
      <c r="M1010" s="87"/>
    </row>
    <row r="1011" spans="13:13" x14ac:dyDescent="0.2">
      <c r="M1011" s="87"/>
    </row>
    <row r="1012" spans="13:13" x14ac:dyDescent="0.2">
      <c r="M1012" s="87"/>
    </row>
    <row r="1013" spans="13:13" x14ac:dyDescent="0.2">
      <c r="M1013" s="87"/>
    </row>
    <row r="1014" spans="13:13" x14ac:dyDescent="0.2">
      <c r="M1014" s="87"/>
    </row>
    <row r="1015" spans="13:13" x14ac:dyDescent="0.2">
      <c r="M1015" s="87"/>
    </row>
    <row r="1016" spans="13:13" x14ac:dyDescent="0.2">
      <c r="M1016" s="87"/>
    </row>
    <row r="1017" spans="13:13" x14ac:dyDescent="0.2">
      <c r="M1017" s="87"/>
    </row>
    <row r="1018" spans="13:13" x14ac:dyDescent="0.2">
      <c r="M1018" s="87"/>
    </row>
    <row r="1019" spans="13:13" x14ac:dyDescent="0.2">
      <c r="M1019" s="87"/>
    </row>
    <row r="1020" spans="13:13" x14ac:dyDescent="0.2">
      <c r="M1020" s="87"/>
    </row>
    <row r="1021" spans="13:13" x14ac:dyDescent="0.2">
      <c r="M1021" s="87"/>
    </row>
    <row r="1022" spans="13:13" x14ac:dyDescent="0.2">
      <c r="M1022" s="87"/>
    </row>
    <row r="1023" spans="13:13" x14ac:dyDescent="0.2">
      <c r="M1023" s="87"/>
    </row>
    <row r="1024" spans="13:13" x14ac:dyDescent="0.2">
      <c r="M1024" s="87"/>
    </row>
    <row r="1025" spans="13:13" x14ac:dyDescent="0.2">
      <c r="M1025" s="87"/>
    </row>
    <row r="1026" spans="13:13" x14ac:dyDescent="0.2">
      <c r="M1026" s="87"/>
    </row>
    <row r="1027" spans="13:13" x14ac:dyDescent="0.2">
      <c r="M1027" s="87"/>
    </row>
    <row r="1028" spans="13:13" x14ac:dyDescent="0.2">
      <c r="M1028" s="87"/>
    </row>
    <row r="1029" spans="13:13" x14ac:dyDescent="0.2">
      <c r="M1029" s="87"/>
    </row>
    <row r="1030" spans="13:13" x14ac:dyDescent="0.2">
      <c r="M1030" s="87"/>
    </row>
    <row r="1031" spans="13:13" x14ac:dyDescent="0.2">
      <c r="M1031" s="87"/>
    </row>
    <row r="1032" spans="13:13" x14ac:dyDescent="0.2">
      <c r="M1032" s="87"/>
    </row>
    <row r="1033" spans="13:13" x14ac:dyDescent="0.2">
      <c r="M1033" s="87"/>
    </row>
    <row r="1034" spans="13:13" x14ac:dyDescent="0.2">
      <c r="M1034" s="87"/>
    </row>
    <row r="1035" spans="13:13" x14ac:dyDescent="0.2">
      <c r="M1035" s="87"/>
    </row>
    <row r="1036" spans="13:13" x14ac:dyDescent="0.2">
      <c r="M1036" s="87"/>
    </row>
    <row r="1037" spans="13:13" x14ac:dyDescent="0.2">
      <c r="M1037" s="87"/>
    </row>
    <row r="1038" spans="13:13" x14ac:dyDescent="0.2">
      <c r="M1038" s="87"/>
    </row>
    <row r="1039" spans="13:13" x14ac:dyDescent="0.2">
      <c r="M1039" s="87"/>
    </row>
    <row r="1040" spans="13:13" x14ac:dyDescent="0.2">
      <c r="M1040" s="87"/>
    </row>
    <row r="1041" spans="13:13" x14ac:dyDescent="0.2">
      <c r="M1041" s="87"/>
    </row>
    <row r="1042" spans="13:13" x14ac:dyDescent="0.2">
      <c r="M1042" s="87"/>
    </row>
    <row r="1043" spans="13:13" x14ac:dyDescent="0.2">
      <c r="M1043" s="87"/>
    </row>
    <row r="1044" spans="13:13" x14ac:dyDescent="0.2">
      <c r="M1044" s="87"/>
    </row>
    <row r="1045" spans="13:13" x14ac:dyDescent="0.2">
      <c r="M1045" s="87"/>
    </row>
    <row r="1046" spans="13:13" x14ac:dyDescent="0.2">
      <c r="M1046" s="87"/>
    </row>
    <row r="1047" spans="13:13" x14ac:dyDescent="0.2">
      <c r="M1047" s="87"/>
    </row>
    <row r="1048" spans="13:13" x14ac:dyDescent="0.2">
      <c r="M1048" s="87"/>
    </row>
    <row r="1049" spans="13:13" x14ac:dyDescent="0.2">
      <c r="M1049" s="87"/>
    </row>
    <row r="1050" spans="13:13" x14ac:dyDescent="0.2">
      <c r="M1050" s="87"/>
    </row>
    <row r="1051" spans="13:13" x14ac:dyDescent="0.2">
      <c r="M1051" s="87"/>
    </row>
    <row r="1052" spans="13:13" x14ac:dyDescent="0.2">
      <c r="M1052" s="87"/>
    </row>
    <row r="1053" spans="13:13" x14ac:dyDescent="0.2">
      <c r="M1053" s="87"/>
    </row>
    <row r="1054" spans="13:13" x14ac:dyDescent="0.2">
      <c r="M1054" s="87"/>
    </row>
    <row r="1055" spans="13:13" x14ac:dyDescent="0.2">
      <c r="M1055" s="87"/>
    </row>
    <row r="1056" spans="13:13" x14ac:dyDescent="0.2">
      <c r="M1056" s="87"/>
    </row>
    <row r="1057" spans="13:13" x14ac:dyDescent="0.2">
      <c r="M1057" s="87"/>
    </row>
    <row r="1058" spans="13:13" x14ac:dyDescent="0.2">
      <c r="M1058" s="87"/>
    </row>
    <row r="1059" spans="13:13" x14ac:dyDescent="0.2">
      <c r="M1059" s="87"/>
    </row>
    <row r="1060" spans="13:13" x14ac:dyDescent="0.2">
      <c r="M1060" s="87"/>
    </row>
    <row r="1061" spans="13:13" x14ac:dyDescent="0.2">
      <c r="M1061" s="87"/>
    </row>
    <row r="1062" spans="13:13" x14ac:dyDescent="0.2">
      <c r="M1062" s="87"/>
    </row>
    <row r="1063" spans="13:13" x14ac:dyDescent="0.2">
      <c r="M1063" s="87"/>
    </row>
    <row r="1064" spans="13:13" x14ac:dyDescent="0.2">
      <c r="M1064" s="87"/>
    </row>
    <row r="1065" spans="13:13" x14ac:dyDescent="0.2">
      <c r="M1065" s="87"/>
    </row>
    <row r="1066" spans="13:13" x14ac:dyDescent="0.2">
      <c r="M1066" s="87"/>
    </row>
    <row r="1067" spans="13:13" x14ac:dyDescent="0.2">
      <c r="M1067" s="87"/>
    </row>
    <row r="1068" spans="13:13" x14ac:dyDescent="0.2">
      <c r="M1068" s="87"/>
    </row>
    <row r="1069" spans="13:13" x14ac:dyDescent="0.2">
      <c r="M1069" s="87"/>
    </row>
    <row r="1070" spans="13:13" x14ac:dyDescent="0.2">
      <c r="M1070" s="87"/>
    </row>
    <row r="1071" spans="13:13" x14ac:dyDescent="0.2">
      <c r="M1071" s="87"/>
    </row>
    <row r="1072" spans="13:13" x14ac:dyDescent="0.2">
      <c r="M1072" s="87"/>
    </row>
    <row r="1073" spans="13:13" x14ac:dyDescent="0.2">
      <c r="M1073" s="87"/>
    </row>
    <row r="1074" spans="13:13" x14ac:dyDescent="0.2">
      <c r="M1074" s="87"/>
    </row>
    <row r="1075" spans="13:13" x14ac:dyDescent="0.2">
      <c r="M1075" s="87"/>
    </row>
    <row r="1076" spans="13:13" x14ac:dyDescent="0.2">
      <c r="M1076" s="87"/>
    </row>
    <row r="1077" spans="13:13" x14ac:dyDescent="0.2">
      <c r="M1077" s="87"/>
    </row>
    <row r="1078" spans="13:13" x14ac:dyDescent="0.2">
      <c r="M1078" s="87"/>
    </row>
    <row r="1079" spans="13:13" x14ac:dyDescent="0.2">
      <c r="M1079" s="87"/>
    </row>
    <row r="1080" spans="13:13" x14ac:dyDescent="0.2">
      <c r="M1080" s="87"/>
    </row>
    <row r="1081" spans="13:13" x14ac:dyDescent="0.2">
      <c r="M1081" s="87"/>
    </row>
    <row r="1082" spans="13:13" x14ac:dyDescent="0.2">
      <c r="M1082" s="87"/>
    </row>
    <row r="1083" spans="13:13" x14ac:dyDescent="0.2">
      <c r="M1083" s="87"/>
    </row>
    <row r="1084" spans="13:13" x14ac:dyDescent="0.2">
      <c r="M1084" s="87"/>
    </row>
    <row r="1085" spans="13:13" x14ac:dyDescent="0.2">
      <c r="M1085" s="87"/>
    </row>
    <row r="1086" spans="13:13" x14ac:dyDescent="0.2">
      <c r="M1086" s="87"/>
    </row>
    <row r="1087" spans="13:13" x14ac:dyDescent="0.2">
      <c r="M1087" s="87"/>
    </row>
    <row r="1088" spans="13:13" x14ac:dyDescent="0.2">
      <c r="M1088" s="87"/>
    </row>
    <row r="1089" spans="13:13" x14ac:dyDescent="0.2">
      <c r="M1089" s="87"/>
    </row>
    <row r="1090" spans="13:13" x14ac:dyDescent="0.2">
      <c r="M1090" s="87"/>
    </row>
    <row r="1091" spans="13:13" x14ac:dyDescent="0.2">
      <c r="M1091" s="87"/>
    </row>
    <row r="1092" spans="13:13" x14ac:dyDescent="0.2">
      <c r="M1092" s="87"/>
    </row>
    <row r="1093" spans="13:13" x14ac:dyDescent="0.2">
      <c r="M1093" s="87"/>
    </row>
    <row r="1094" spans="13:13" x14ac:dyDescent="0.2">
      <c r="M1094" s="87"/>
    </row>
    <row r="1095" spans="13:13" x14ac:dyDescent="0.2">
      <c r="M1095" s="87"/>
    </row>
    <row r="1096" spans="13:13" x14ac:dyDescent="0.2">
      <c r="M1096" s="87"/>
    </row>
    <row r="1097" spans="13:13" x14ac:dyDescent="0.2">
      <c r="M1097" s="87"/>
    </row>
    <row r="1098" spans="13:13" x14ac:dyDescent="0.2">
      <c r="M1098" s="87"/>
    </row>
    <row r="1099" spans="13:13" x14ac:dyDescent="0.2">
      <c r="M1099" s="87"/>
    </row>
    <row r="1100" spans="13:13" x14ac:dyDescent="0.2">
      <c r="M1100" s="87"/>
    </row>
    <row r="1101" spans="13:13" x14ac:dyDescent="0.2">
      <c r="M1101" s="87"/>
    </row>
    <row r="1102" spans="13:13" x14ac:dyDescent="0.2">
      <c r="M1102" s="87"/>
    </row>
    <row r="1103" spans="13:13" x14ac:dyDescent="0.2">
      <c r="M1103" s="87"/>
    </row>
    <row r="1104" spans="13:13" x14ac:dyDescent="0.2">
      <c r="M1104" s="87"/>
    </row>
    <row r="1105" spans="13:13" x14ac:dyDescent="0.2">
      <c r="M1105" s="87"/>
    </row>
    <row r="1106" spans="13:13" x14ac:dyDescent="0.2">
      <c r="M1106" s="87"/>
    </row>
    <row r="1107" spans="13:13" x14ac:dyDescent="0.2">
      <c r="M1107" s="87"/>
    </row>
    <row r="1108" spans="13:13" x14ac:dyDescent="0.2">
      <c r="M1108" s="87"/>
    </row>
    <row r="1109" spans="13:13" x14ac:dyDescent="0.2">
      <c r="M1109" s="87"/>
    </row>
    <row r="1110" spans="13:13" x14ac:dyDescent="0.2">
      <c r="M1110" s="87"/>
    </row>
    <row r="1111" spans="13:13" x14ac:dyDescent="0.2">
      <c r="M1111" s="87"/>
    </row>
    <row r="1112" spans="13:13" x14ac:dyDescent="0.2">
      <c r="M1112" s="87"/>
    </row>
    <row r="1113" spans="13:13" x14ac:dyDescent="0.2">
      <c r="M1113" s="87"/>
    </row>
    <row r="1114" spans="13:13" x14ac:dyDescent="0.2">
      <c r="M1114" s="87"/>
    </row>
    <row r="1115" spans="13:13" x14ac:dyDescent="0.2">
      <c r="M1115" s="87"/>
    </row>
    <row r="1116" spans="13:13" x14ac:dyDescent="0.2">
      <c r="M1116" s="87"/>
    </row>
    <row r="1117" spans="13:13" x14ac:dyDescent="0.2">
      <c r="M1117" s="87"/>
    </row>
    <row r="1118" spans="13:13" x14ac:dyDescent="0.2">
      <c r="M1118" s="87"/>
    </row>
    <row r="1119" spans="13:13" x14ac:dyDescent="0.2">
      <c r="M1119" s="87"/>
    </row>
    <row r="1120" spans="13:13" x14ac:dyDescent="0.2">
      <c r="M1120" s="87"/>
    </row>
    <row r="1121" spans="13:13" x14ac:dyDescent="0.2">
      <c r="M1121" s="87"/>
    </row>
    <row r="1122" spans="13:13" x14ac:dyDescent="0.2">
      <c r="M1122" s="87"/>
    </row>
    <row r="1123" spans="13:13" x14ac:dyDescent="0.2">
      <c r="M1123" s="87"/>
    </row>
    <row r="1124" spans="13:13" x14ac:dyDescent="0.2">
      <c r="M1124" s="87"/>
    </row>
    <row r="1125" spans="13:13" x14ac:dyDescent="0.2">
      <c r="M1125" s="87"/>
    </row>
    <row r="1126" spans="13:13" x14ac:dyDescent="0.2">
      <c r="M1126" s="87"/>
    </row>
    <row r="1127" spans="13:13" x14ac:dyDescent="0.2">
      <c r="M1127" s="87"/>
    </row>
    <row r="1128" spans="13:13" x14ac:dyDescent="0.2">
      <c r="M1128" s="87"/>
    </row>
    <row r="1129" spans="13:13" x14ac:dyDescent="0.2">
      <c r="M1129" s="87"/>
    </row>
    <row r="1130" spans="13:13" x14ac:dyDescent="0.2">
      <c r="M1130" s="87"/>
    </row>
    <row r="1131" spans="13:13" x14ac:dyDescent="0.2">
      <c r="M1131" s="87"/>
    </row>
    <row r="1132" spans="13:13" x14ac:dyDescent="0.2">
      <c r="M1132" s="87"/>
    </row>
    <row r="1133" spans="13:13" x14ac:dyDescent="0.2">
      <c r="M1133" s="87"/>
    </row>
    <row r="1134" spans="13:13" x14ac:dyDescent="0.2">
      <c r="M1134" s="87"/>
    </row>
    <row r="1135" spans="13:13" x14ac:dyDescent="0.2">
      <c r="M1135" s="87"/>
    </row>
    <row r="1136" spans="13:13" x14ac:dyDescent="0.2">
      <c r="M1136" s="87"/>
    </row>
    <row r="1137" spans="13:13" x14ac:dyDescent="0.2">
      <c r="M1137" s="87"/>
    </row>
    <row r="1138" spans="13:13" x14ac:dyDescent="0.2">
      <c r="M1138" s="87"/>
    </row>
    <row r="1139" spans="13:13" x14ac:dyDescent="0.2">
      <c r="M1139" s="87"/>
    </row>
    <row r="1140" spans="13:13" x14ac:dyDescent="0.2">
      <c r="M1140" s="87"/>
    </row>
    <row r="1141" spans="13:13" x14ac:dyDescent="0.2">
      <c r="M1141" s="87"/>
    </row>
    <row r="1142" spans="13:13" x14ac:dyDescent="0.2">
      <c r="M1142" s="87"/>
    </row>
    <row r="1143" spans="13:13" x14ac:dyDescent="0.2">
      <c r="M1143" s="87"/>
    </row>
    <row r="1144" spans="13:13" x14ac:dyDescent="0.2">
      <c r="M1144" s="87"/>
    </row>
    <row r="1145" spans="13:13" x14ac:dyDescent="0.2">
      <c r="M1145" s="87"/>
    </row>
    <row r="1146" spans="13:13" x14ac:dyDescent="0.2">
      <c r="M1146" s="87"/>
    </row>
    <row r="1147" spans="13:13" x14ac:dyDescent="0.2">
      <c r="M1147" s="87"/>
    </row>
    <row r="1148" spans="13:13" x14ac:dyDescent="0.2">
      <c r="M1148" s="87"/>
    </row>
    <row r="1149" spans="13:13" x14ac:dyDescent="0.2">
      <c r="M1149" s="87"/>
    </row>
    <row r="1150" spans="13:13" x14ac:dyDescent="0.2">
      <c r="M1150" s="87"/>
    </row>
    <row r="1151" spans="13:13" x14ac:dyDescent="0.2">
      <c r="M1151" s="87"/>
    </row>
    <row r="1152" spans="13:13" x14ac:dyDescent="0.2">
      <c r="M1152" s="87"/>
    </row>
    <row r="1153" spans="13:13" x14ac:dyDescent="0.2">
      <c r="M1153" s="87"/>
    </row>
    <row r="1154" spans="13:13" x14ac:dyDescent="0.2">
      <c r="M1154" s="87"/>
    </row>
    <row r="1155" spans="13:13" x14ac:dyDescent="0.2">
      <c r="M1155" s="87"/>
    </row>
    <row r="1156" spans="13:13" x14ac:dyDescent="0.2">
      <c r="M1156" s="87"/>
    </row>
    <row r="1157" spans="13:13" x14ac:dyDescent="0.2">
      <c r="M1157" s="87"/>
    </row>
    <row r="1158" spans="13:13" x14ac:dyDescent="0.2">
      <c r="M1158" s="87"/>
    </row>
    <row r="1159" spans="13:13" x14ac:dyDescent="0.2">
      <c r="M1159" s="87"/>
    </row>
    <row r="1160" spans="13:13" x14ac:dyDescent="0.2">
      <c r="M1160" s="87"/>
    </row>
    <row r="1161" spans="13:13" x14ac:dyDescent="0.2">
      <c r="M1161" s="87"/>
    </row>
    <row r="1162" spans="13:13" x14ac:dyDescent="0.2">
      <c r="M1162" s="87"/>
    </row>
    <row r="1163" spans="13:13" x14ac:dyDescent="0.2">
      <c r="M1163" s="87"/>
    </row>
    <row r="1164" spans="13:13" x14ac:dyDescent="0.2">
      <c r="M1164" s="87"/>
    </row>
    <row r="1165" spans="13:13" x14ac:dyDescent="0.2">
      <c r="M1165" s="87"/>
    </row>
    <row r="1166" spans="13:13" x14ac:dyDescent="0.2">
      <c r="M1166" s="87"/>
    </row>
    <row r="1167" spans="13:13" x14ac:dyDescent="0.2">
      <c r="M1167" s="87"/>
    </row>
    <row r="1168" spans="13:13" x14ac:dyDescent="0.2">
      <c r="M1168" s="87"/>
    </row>
    <row r="1169" spans="13:13" x14ac:dyDescent="0.2">
      <c r="M1169" s="87"/>
    </row>
    <row r="1170" spans="13:13" x14ac:dyDescent="0.2">
      <c r="M1170" s="87"/>
    </row>
    <row r="1171" spans="13:13" x14ac:dyDescent="0.2">
      <c r="M1171" s="87"/>
    </row>
    <row r="1172" spans="13:13" x14ac:dyDescent="0.2">
      <c r="M1172" s="87"/>
    </row>
    <row r="1173" spans="13:13" x14ac:dyDescent="0.2">
      <c r="M1173" s="87"/>
    </row>
    <row r="1174" spans="13:13" x14ac:dyDescent="0.2">
      <c r="M1174" s="87"/>
    </row>
    <row r="1175" spans="13:13" x14ac:dyDescent="0.2">
      <c r="M1175" s="87"/>
    </row>
    <row r="1176" spans="13:13" x14ac:dyDescent="0.2">
      <c r="M1176" s="87"/>
    </row>
    <row r="1177" spans="13:13" x14ac:dyDescent="0.2">
      <c r="M1177" s="87"/>
    </row>
    <row r="1178" spans="13:13" x14ac:dyDescent="0.2">
      <c r="M1178" s="87"/>
    </row>
    <row r="1179" spans="13:13" x14ac:dyDescent="0.2">
      <c r="M1179" s="87"/>
    </row>
    <row r="1180" spans="13:13" x14ac:dyDescent="0.2">
      <c r="M1180" s="87"/>
    </row>
    <row r="1181" spans="13:13" x14ac:dyDescent="0.2">
      <c r="M1181" s="87"/>
    </row>
    <row r="1182" spans="13:13" x14ac:dyDescent="0.2">
      <c r="M1182" s="87"/>
    </row>
    <row r="1183" spans="13:13" x14ac:dyDescent="0.2">
      <c r="M1183" s="87"/>
    </row>
    <row r="1184" spans="13:13" x14ac:dyDescent="0.2">
      <c r="M1184" s="87"/>
    </row>
    <row r="1185" spans="13:13" x14ac:dyDescent="0.2">
      <c r="M1185" s="87"/>
    </row>
    <row r="1186" spans="13:13" x14ac:dyDescent="0.2">
      <c r="M1186" s="87"/>
    </row>
    <row r="1187" spans="13:13" x14ac:dyDescent="0.2">
      <c r="M1187" s="87"/>
    </row>
    <row r="1188" spans="13:13" x14ac:dyDescent="0.2">
      <c r="M1188" s="87"/>
    </row>
    <row r="1189" spans="13:13" x14ac:dyDescent="0.2">
      <c r="M1189" s="87"/>
    </row>
    <row r="1190" spans="13:13" x14ac:dyDescent="0.2">
      <c r="M1190" s="87"/>
    </row>
    <row r="1191" spans="13:13" x14ac:dyDescent="0.2">
      <c r="M1191" s="87"/>
    </row>
    <row r="1192" spans="13:13" x14ac:dyDescent="0.2">
      <c r="M1192" s="87"/>
    </row>
    <row r="1193" spans="13:13" x14ac:dyDescent="0.2">
      <c r="M1193" s="87"/>
    </row>
    <row r="1194" spans="13:13" x14ac:dyDescent="0.2">
      <c r="M1194" s="87"/>
    </row>
    <row r="1195" spans="13:13" x14ac:dyDescent="0.2">
      <c r="M1195" s="87"/>
    </row>
    <row r="1196" spans="13:13" x14ac:dyDescent="0.2">
      <c r="M1196" s="87"/>
    </row>
    <row r="1197" spans="13:13" x14ac:dyDescent="0.2">
      <c r="M1197" s="87"/>
    </row>
    <row r="1198" spans="13:13" x14ac:dyDescent="0.2">
      <c r="M1198" s="87"/>
    </row>
    <row r="1199" spans="13:13" x14ac:dyDescent="0.2">
      <c r="M1199" s="87"/>
    </row>
    <row r="1200" spans="13:13" x14ac:dyDescent="0.2">
      <c r="M1200" s="87"/>
    </row>
    <row r="1201" spans="13:13" x14ac:dyDescent="0.2">
      <c r="M1201" s="87"/>
    </row>
    <row r="1202" spans="13:13" x14ac:dyDescent="0.2">
      <c r="M1202" s="87"/>
    </row>
    <row r="1203" spans="13:13" x14ac:dyDescent="0.2">
      <c r="M1203" s="87"/>
    </row>
    <row r="1204" spans="13:13" x14ac:dyDescent="0.2">
      <c r="M1204" s="87"/>
    </row>
    <row r="1205" spans="13:13" x14ac:dyDescent="0.2">
      <c r="M1205" s="87"/>
    </row>
    <row r="1206" spans="13:13" x14ac:dyDescent="0.2">
      <c r="M1206" s="87"/>
    </row>
    <row r="1207" spans="13:13" x14ac:dyDescent="0.2">
      <c r="M1207" s="87"/>
    </row>
    <row r="1208" spans="13:13" x14ac:dyDescent="0.2">
      <c r="M1208" s="87"/>
    </row>
    <row r="1209" spans="13:13" x14ac:dyDescent="0.2">
      <c r="M1209" s="87"/>
    </row>
    <row r="1210" spans="13:13" x14ac:dyDescent="0.2">
      <c r="M1210" s="87"/>
    </row>
    <row r="1211" spans="13:13" x14ac:dyDescent="0.2">
      <c r="M1211" s="87"/>
    </row>
    <row r="1212" spans="13:13" x14ac:dyDescent="0.2">
      <c r="M1212" s="87"/>
    </row>
    <row r="1213" spans="13:13" x14ac:dyDescent="0.2">
      <c r="M1213" s="87"/>
    </row>
    <row r="1214" spans="13:13" x14ac:dyDescent="0.2">
      <c r="M1214" s="87"/>
    </row>
    <row r="1215" spans="13:13" x14ac:dyDescent="0.2">
      <c r="M1215" s="87"/>
    </row>
    <row r="1216" spans="13:13" x14ac:dyDescent="0.2">
      <c r="M1216" s="87"/>
    </row>
    <row r="1217" spans="13:13" x14ac:dyDescent="0.2">
      <c r="M1217" s="87"/>
    </row>
    <row r="1218" spans="13:13" x14ac:dyDescent="0.2">
      <c r="M1218" s="87"/>
    </row>
    <row r="1219" spans="13:13" x14ac:dyDescent="0.2">
      <c r="M1219" s="87"/>
    </row>
    <row r="1220" spans="13:13" x14ac:dyDescent="0.2">
      <c r="M1220" s="87"/>
    </row>
    <row r="1221" spans="13:13" x14ac:dyDescent="0.2">
      <c r="M1221" s="87"/>
    </row>
    <row r="1222" spans="13:13" x14ac:dyDescent="0.2">
      <c r="M1222" s="87"/>
    </row>
    <row r="1223" spans="13:13" x14ac:dyDescent="0.2">
      <c r="M1223" s="87"/>
    </row>
    <row r="1224" spans="13:13" x14ac:dyDescent="0.2">
      <c r="M1224" s="87"/>
    </row>
    <row r="1225" spans="13:13" x14ac:dyDescent="0.2">
      <c r="M1225" s="87"/>
    </row>
    <row r="1226" spans="13:13" x14ac:dyDescent="0.2">
      <c r="M1226" s="87"/>
    </row>
    <row r="1227" spans="13:13" x14ac:dyDescent="0.2">
      <c r="M1227" s="87"/>
    </row>
    <row r="1228" spans="13:13" x14ac:dyDescent="0.2">
      <c r="M1228" s="87"/>
    </row>
    <row r="1229" spans="13:13" x14ac:dyDescent="0.2">
      <c r="M1229" s="87"/>
    </row>
    <row r="1230" spans="13:13" x14ac:dyDescent="0.2">
      <c r="M1230" s="87"/>
    </row>
    <row r="1231" spans="13:13" x14ac:dyDescent="0.2">
      <c r="M1231" s="87"/>
    </row>
    <row r="1232" spans="13:13" x14ac:dyDescent="0.2">
      <c r="M1232" s="87"/>
    </row>
    <row r="1233" spans="13:13" x14ac:dyDescent="0.2">
      <c r="M1233" s="87"/>
    </row>
    <row r="1234" spans="13:13" x14ac:dyDescent="0.2">
      <c r="M1234" s="87"/>
    </row>
    <row r="1235" spans="13:13" x14ac:dyDescent="0.2">
      <c r="M1235" s="87"/>
    </row>
    <row r="1236" spans="13:13" x14ac:dyDescent="0.2">
      <c r="M1236" s="87"/>
    </row>
    <row r="1237" spans="13:13" x14ac:dyDescent="0.2">
      <c r="M1237" s="87"/>
    </row>
    <row r="1238" spans="13:13" x14ac:dyDescent="0.2">
      <c r="M1238" s="87"/>
    </row>
    <row r="1239" spans="13:13" x14ac:dyDescent="0.2">
      <c r="M1239" s="87"/>
    </row>
    <row r="1240" spans="13:13" x14ac:dyDescent="0.2">
      <c r="M1240" s="87"/>
    </row>
    <row r="1241" spans="13:13" x14ac:dyDescent="0.2">
      <c r="M1241" s="87"/>
    </row>
    <row r="1242" spans="13:13" x14ac:dyDescent="0.2">
      <c r="M1242" s="87"/>
    </row>
    <row r="1243" spans="13:13" x14ac:dyDescent="0.2">
      <c r="M1243" s="87"/>
    </row>
    <row r="1244" spans="13:13" x14ac:dyDescent="0.2">
      <c r="M1244" s="87"/>
    </row>
    <row r="1245" spans="13:13" x14ac:dyDescent="0.2">
      <c r="M1245" s="87"/>
    </row>
    <row r="1246" spans="13:13" x14ac:dyDescent="0.2">
      <c r="M1246" s="87"/>
    </row>
    <row r="1247" spans="13:13" x14ac:dyDescent="0.2">
      <c r="M1247" s="87"/>
    </row>
    <row r="1248" spans="13:13" x14ac:dyDescent="0.2">
      <c r="M1248" s="87"/>
    </row>
    <row r="1249" spans="13:13" x14ac:dyDescent="0.2">
      <c r="M1249" s="87"/>
    </row>
    <row r="1250" spans="13:13" x14ac:dyDescent="0.2">
      <c r="M1250" s="87"/>
    </row>
    <row r="1251" spans="13:13" x14ac:dyDescent="0.2">
      <c r="M1251" s="87"/>
    </row>
    <row r="1252" spans="13:13" x14ac:dyDescent="0.2">
      <c r="M1252" s="87"/>
    </row>
    <row r="1253" spans="13:13" x14ac:dyDescent="0.2">
      <c r="M1253" s="87"/>
    </row>
    <row r="1254" spans="13:13" x14ac:dyDescent="0.2">
      <c r="M1254" s="87"/>
    </row>
    <row r="1255" spans="13:13" x14ac:dyDescent="0.2">
      <c r="M1255" s="87"/>
    </row>
    <row r="1256" spans="13:13" x14ac:dyDescent="0.2">
      <c r="M1256" s="87"/>
    </row>
    <row r="1257" spans="13:13" x14ac:dyDescent="0.2">
      <c r="M1257" s="87"/>
    </row>
    <row r="1258" spans="13:13" x14ac:dyDescent="0.2">
      <c r="M1258" s="87"/>
    </row>
    <row r="1259" spans="13:13" x14ac:dyDescent="0.2">
      <c r="M1259" s="87"/>
    </row>
    <row r="1260" spans="13:13" x14ac:dyDescent="0.2">
      <c r="M1260" s="87"/>
    </row>
    <row r="1261" spans="13:13" x14ac:dyDescent="0.2">
      <c r="M1261" s="87"/>
    </row>
    <row r="1262" spans="13:13" x14ac:dyDescent="0.2">
      <c r="M1262" s="87"/>
    </row>
    <row r="1263" spans="13:13" x14ac:dyDescent="0.2">
      <c r="M1263" s="87"/>
    </row>
    <row r="1264" spans="13:13" x14ac:dyDescent="0.2">
      <c r="M1264" s="87"/>
    </row>
    <row r="1265" spans="13:13" x14ac:dyDescent="0.2">
      <c r="M1265" s="87"/>
    </row>
    <row r="1266" spans="13:13" x14ac:dyDescent="0.2">
      <c r="M1266" s="87"/>
    </row>
    <row r="1267" spans="13:13" x14ac:dyDescent="0.2">
      <c r="M1267" s="87"/>
    </row>
    <row r="1268" spans="13:13" x14ac:dyDescent="0.2">
      <c r="M1268" s="87"/>
    </row>
    <row r="1269" spans="13:13" x14ac:dyDescent="0.2">
      <c r="M1269" s="87"/>
    </row>
    <row r="1270" spans="13:13" x14ac:dyDescent="0.2">
      <c r="M1270" s="87"/>
    </row>
    <row r="1271" spans="13:13" x14ac:dyDescent="0.2">
      <c r="M1271" s="87"/>
    </row>
    <row r="1272" spans="13:13" x14ac:dyDescent="0.2">
      <c r="M1272" s="87"/>
    </row>
    <row r="1273" spans="13:13" x14ac:dyDescent="0.2">
      <c r="M1273" s="87"/>
    </row>
    <row r="1274" spans="13:13" x14ac:dyDescent="0.2">
      <c r="M1274" s="87"/>
    </row>
    <row r="1275" spans="13:13" x14ac:dyDescent="0.2">
      <c r="M1275" s="87"/>
    </row>
    <row r="1276" spans="13:13" x14ac:dyDescent="0.2">
      <c r="M1276" s="87"/>
    </row>
    <row r="1277" spans="13:13" x14ac:dyDescent="0.2">
      <c r="M1277" s="87"/>
    </row>
    <row r="1278" spans="13:13" x14ac:dyDescent="0.2">
      <c r="M1278" s="87"/>
    </row>
    <row r="1279" spans="13:13" x14ac:dyDescent="0.2">
      <c r="M1279" s="87"/>
    </row>
    <row r="1280" spans="13:13" x14ac:dyDescent="0.2">
      <c r="M1280" s="87"/>
    </row>
    <row r="1281" spans="13:13" x14ac:dyDescent="0.2">
      <c r="M1281" s="87"/>
    </row>
    <row r="1282" spans="13:13" x14ac:dyDescent="0.2">
      <c r="M1282" s="87"/>
    </row>
    <row r="1283" spans="13:13" x14ac:dyDescent="0.2">
      <c r="M1283" s="87"/>
    </row>
    <row r="1284" spans="13:13" x14ac:dyDescent="0.2">
      <c r="M1284" s="87"/>
    </row>
    <row r="1285" spans="13:13" x14ac:dyDescent="0.2">
      <c r="M1285" s="87"/>
    </row>
    <row r="1286" spans="13:13" x14ac:dyDescent="0.2">
      <c r="M1286" s="87"/>
    </row>
    <row r="1287" spans="13:13" x14ac:dyDescent="0.2">
      <c r="M1287" s="87"/>
    </row>
    <row r="1288" spans="13:13" x14ac:dyDescent="0.2">
      <c r="M1288" s="87"/>
    </row>
    <row r="1289" spans="13:13" x14ac:dyDescent="0.2">
      <c r="M1289" s="87"/>
    </row>
    <row r="1290" spans="13:13" x14ac:dyDescent="0.2">
      <c r="M1290" s="87"/>
    </row>
    <row r="1291" spans="13:13" x14ac:dyDescent="0.2">
      <c r="M1291" s="87"/>
    </row>
    <row r="1292" spans="13:13" x14ac:dyDescent="0.2">
      <c r="M1292" s="87"/>
    </row>
    <row r="1293" spans="13:13" x14ac:dyDescent="0.2">
      <c r="M1293" s="87"/>
    </row>
    <row r="1294" spans="13:13" x14ac:dyDescent="0.2">
      <c r="M1294" s="87"/>
    </row>
    <row r="1295" spans="13:13" x14ac:dyDescent="0.2">
      <c r="M1295" s="87"/>
    </row>
    <row r="1296" spans="13:13" x14ac:dyDescent="0.2">
      <c r="M1296" s="87"/>
    </row>
    <row r="1297" spans="13:13" x14ac:dyDescent="0.2">
      <c r="M1297" s="87"/>
    </row>
    <row r="1298" spans="13:13" x14ac:dyDescent="0.2">
      <c r="M1298" s="87"/>
    </row>
    <row r="1299" spans="13:13" x14ac:dyDescent="0.2">
      <c r="M1299" s="87"/>
    </row>
    <row r="1300" spans="13:13" x14ac:dyDescent="0.2">
      <c r="M1300" s="87"/>
    </row>
    <row r="1301" spans="13:13" x14ac:dyDescent="0.2">
      <c r="M1301" s="87"/>
    </row>
    <row r="1302" spans="13:13" x14ac:dyDescent="0.2">
      <c r="M1302" s="87"/>
    </row>
    <row r="1303" spans="13:13" x14ac:dyDescent="0.2">
      <c r="M1303" s="87"/>
    </row>
    <row r="1304" spans="13:13" x14ac:dyDescent="0.2">
      <c r="M1304" s="87"/>
    </row>
    <row r="1305" spans="13:13" x14ac:dyDescent="0.2">
      <c r="M1305" s="87"/>
    </row>
    <row r="1306" spans="13:13" x14ac:dyDescent="0.2">
      <c r="M1306" s="87"/>
    </row>
    <row r="1307" spans="13:13" x14ac:dyDescent="0.2">
      <c r="M1307" s="87"/>
    </row>
    <row r="1308" spans="13:13" x14ac:dyDescent="0.2">
      <c r="M1308" s="87"/>
    </row>
    <row r="1309" spans="13:13" x14ac:dyDescent="0.2">
      <c r="M1309" s="87"/>
    </row>
    <row r="1310" spans="13:13" x14ac:dyDescent="0.2">
      <c r="M1310" s="87"/>
    </row>
    <row r="1311" spans="13:13" x14ac:dyDescent="0.2">
      <c r="M1311" s="87"/>
    </row>
    <row r="1312" spans="13:13" x14ac:dyDescent="0.2">
      <c r="M1312" s="87"/>
    </row>
    <row r="1313" spans="13:13" x14ac:dyDescent="0.2">
      <c r="M1313" s="87"/>
    </row>
    <row r="1314" spans="13:13" x14ac:dyDescent="0.2">
      <c r="M1314" s="87"/>
    </row>
    <row r="1315" spans="13:13" x14ac:dyDescent="0.2">
      <c r="M1315" s="87"/>
    </row>
    <row r="1316" spans="13:13" x14ac:dyDescent="0.2">
      <c r="M1316" s="87"/>
    </row>
    <row r="1317" spans="13:13" x14ac:dyDescent="0.2">
      <c r="M1317" s="87"/>
    </row>
    <row r="1318" spans="13:13" x14ac:dyDescent="0.2">
      <c r="M1318" s="87"/>
    </row>
    <row r="1319" spans="13:13" x14ac:dyDescent="0.2">
      <c r="M1319" s="87"/>
    </row>
    <row r="1320" spans="13:13" x14ac:dyDescent="0.2">
      <c r="M1320" s="87"/>
    </row>
    <row r="1321" spans="13:13" x14ac:dyDescent="0.2">
      <c r="M1321" s="87"/>
    </row>
    <row r="1322" spans="13:13" x14ac:dyDescent="0.2">
      <c r="M1322" s="87"/>
    </row>
    <row r="1323" spans="13:13" x14ac:dyDescent="0.2">
      <c r="M1323" s="87"/>
    </row>
    <row r="1324" spans="13:13" x14ac:dyDescent="0.2">
      <c r="M1324" s="87"/>
    </row>
    <row r="1325" spans="13:13" x14ac:dyDescent="0.2">
      <c r="M1325" s="87"/>
    </row>
    <row r="1326" spans="13:13" x14ac:dyDescent="0.2">
      <c r="M1326" s="87"/>
    </row>
    <row r="1327" spans="13:13" x14ac:dyDescent="0.2">
      <c r="M1327" s="87"/>
    </row>
    <row r="1328" spans="13:13" x14ac:dyDescent="0.2">
      <c r="M1328" s="87"/>
    </row>
    <row r="1329" spans="13:13" x14ac:dyDescent="0.2">
      <c r="M1329" s="87"/>
    </row>
    <row r="1330" spans="13:13" x14ac:dyDescent="0.2">
      <c r="M1330" s="87"/>
    </row>
    <row r="1331" spans="13:13" x14ac:dyDescent="0.2">
      <c r="M1331" s="87"/>
    </row>
    <row r="1332" spans="13:13" x14ac:dyDescent="0.2">
      <c r="M1332" s="87"/>
    </row>
    <row r="1333" spans="13:13" x14ac:dyDescent="0.2">
      <c r="M1333" s="87"/>
    </row>
    <row r="1334" spans="13:13" x14ac:dyDescent="0.2">
      <c r="M1334" s="87"/>
    </row>
    <row r="1335" spans="13:13" x14ac:dyDescent="0.2">
      <c r="M1335" s="87"/>
    </row>
    <row r="1336" spans="13:13" x14ac:dyDescent="0.2">
      <c r="M1336" s="87"/>
    </row>
    <row r="1337" spans="13:13" x14ac:dyDescent="0.2">
      <c r="M1337" s="87"/>
    </row>
    <row r="1338" spans="13:13" x14ac:dyDescent="0.2">
      <c r="M1338" s="87"/>
    </row>
    <row r="1339" spans="13:13" x14ac:dyDescent="0.2">
      <c r="M1339" s="87"/>
    </row>
    <row r="1340" spans="13:13" x14ac:dyDescent="0.2">
      <c r="M1340" s="87"/>
    </row>
    <row r="1341" spans="13:13" x14ac:dyDescent="0.2">
      <c r="M1341" s="87"/>
    </row>
    <row r="1342" spans="13:13" x14ac:dyDescent="0.2">
      <c r="M1342" s="87"/>
    </row>
    <row r="1343" spans="13:13" x14ac:dyDescent="0.2">
      <c r="M1343" s="87"/>
    </row>
    <row r="1344" spans="13:13" x14ac:dyDescent="0.2">
      <c r="M1344" s="87"/>
    </row>
    <row r="1345" spans="13:13" x14ac:dyDescent="0.2">
      <c r="M1345" s="87"/>
    </row>
    <row r="1346" spans="13:13" x14ac:dyDescent="0.2">
      <c r="M1346" s="87"/>
    </row>
    <row r="1347" spans="13:13" x14ac:dyDescent="0.2">
      <c r="M1347" s="87"/>
    </row>
    <row r="1348" spans="13:13" x14ac:dyDescent="0.2">
      <c r="M1348" s="87"/>
    </row>
    <row r="1349" spans="13:13" x14ac:dyDescent="0.2">
      <c r="M1349" s="87"/>
    </row>
    <row r="1350" spans="13:13" x14ac:dyDescent="0.2">
      <c r="M1350" s="87"/>
    </row>
    <row r="1351" spans="13:13" x14ac:dyDescent="0.2">
      <c r="M1351" s="87"/>
    </row>
    <row r="1352" spans="13:13" x14ac:dyDescent="0.2">
      <c r="M1352" s="87"/>
    </row>
    <row r="1353" spans="13:13" x14ac:dyDescent="0.2">
      <c r="M1353" s="87"/>
    </row>
    <row r="1354" spans="13:13" x14ac:dyDescent="0.2">
      <c r="M1354" s="87"/>
    </row>
    <row r="1355" spans="13:13" x14ac:dyDescent="0.2">
      <c r="M1355" s="87"/>
    </row>
    <row r="1356" spans="13:13" x14ac:dyDescent="0.2">
      <c r="M1356" s="87"/>
    </row>
    <row r="1357" spans="13:13" x14ac:dyDescent="0.2">
      <c r="M1357" s="87"/>
    </row>
    <row r="1358" spans="13:13" x14ac:dyDescent="0.2">
      <c r="M1358" s="87"/>
    </row>
    <row r="1359" spans="13:13" x14ac:dyDescent="0.2">
      <c r="M1359" s="87"/>
    </row>
    <row r="1360" spans="13:13" x14ac:dyDescent="0.2">
      <c r="M1360" s="87"/>
    </row>
    <row r="1361" spans="13:13" x14ac:dyDescent="0.2">
      <c r="M1361" s="87"/>
    </row>
    <row r="1362" spans="13:13" x14ac:dyDescent="0.2">
      <c r="M1362" s="87"/>
    </row>
    <row r="1363" spans="13:13" x14ac:dyDescent="0.2">
      <c r="M1363" s="87"/>
    </row>
    <row r="1364" spans="13:13" x14ac:dyDescent="0.2">
      <c r="M1364" s="87"/>
    </row>
    <row r="1365" spans="13:13" x14ac:dyDescent="0.2">
      <c r="M1365" s="87"/>
    </row>
    <row r="1366" spans="13:13" x14ac:dyDescent="0.2">
      <c r="M1366" s="87"/>
    </row>
    <row r="1367" spans="13:13" x14ac:dyDescent="0.2">
      <c r="M1367" s="87"/>
    </row>
    <row r="1368" spans="13:13" x14ac:dyDescent="0.2">
      <c r="M1368" s="87"/>
    </row>
    <row r="1369" spans="13:13" x14ac:dyDescent="0.2">
      <c r="M1369" s="87"/>
    </row>
    <row r="1370" spans="13:13" x14ac:dyDescent="0.2">
      <c r="M1370" s="87"/>
    </row>
    <row r="1371" spans="13:13" x14ac:dyDescent="0.2">
      <c r="M1371" s="87"/>
    </row>
    <row r="1372" spans="13:13" x14ac:dyDescent="0.2">
      <c r="M1372" s="87"/>
    </row>
    <row r="1373" spans="13:13" x14ac:dyDescent="0.2">
      <c r="M1373" s="87"/>
    </row>
    <row r="1374" spans="13:13" x14ac:dyDescent="0.2">
      <c r="M1374" s="87"/>
    </row>
    <row r="1375" spans="13:13" x14ac:dyDescent="0.2">
      <c r="M1375" s="87"/>
    </row>
    <row r="1376" spans="13:13" x14ac:dyDescent="0.2">
      <c r="M1376" s="87"/>
    </row>
    <row r="1377" spans="13:13" x14ac:dyDescent="0.2">
      <c r="M1377" s="87"/>
    </row>
    <row r="1378" spans="13:13" x14ac:dyDescent="0.2">
      <c r="M1378" s="87"/>
    </row>
    <row r="1379" spans="13:13" x14ac:dyDescent="0.2">
      <c r="M1379" s="87"/>
    </row>
    <row r="1380" spans="13:13" x14ac:dyDescent="0.2">
      <c r="M1380" s="87"/>
    </row>
    <row r="1381" spans="13:13" x14ac:dyDescent="0.2">
      <c r="M1381" s="87"/>
    </row>
    <row r="1382" spans="13:13" x14ac:dyDescent="0.2">
      <c r="M1382" s="87"/>
    </row>
    <row r="1383" spans="13:13" x14ac:dyDescent="0.2">
      <c r="M1383" s="87"/>
    </row>
    <row r="1384" spans="13:13" x14ac:dyDescent="0.2">
      <c r="M1384" s="87"/>
    </row>
    <row r="1385" spans="13:13" x14ac:dyDescent="0.2">
      <c r="M1385" s="87"/>
    </row>
    <row r="1386" spans="13:13" x14ac:dyDescent="0.2">
      <c r="M1386" s="87"/>
    </row>
    <row r="1387" spans="13:13" x14ac:dyDescent="0.2">
      <c r="M1387" s="87"/>
    </row>
    <row r="1388" spans="13:13" x14ac:dyDescent="0.2">
      <c r="M1388" s="87"/>
    </row>
    <row r="1389" spans="13:13" x14ac:dyDescent="0.2">
      <c r="M1389" s="87"/>
    </row>
    <row r="1390" spans="13:13" x14ac:dyDescent="0.2">
      <c r="M1390" s="87"/>
    </row>
    <row r="1391" spans="13:13" x14ac:dyDescent="0.2">
      <c r="M1391" s="87"/>
    </row>
    <row r="1392" spans="13:13" x14ac:dyDescent="0.2">
      <c r="M1392" s="87"/>
    </row>
    <row r="1393" spans="13:13" x14ac:dyDescent="0.2">
      <c r="M1393" s="87"/>
    </row>
    <row r="1394" spans="13:13" x14ac:dyDescent="0.2">
      <c r="M1394" s="87"/>
    </row>
    <row r="1395" spans="13:13" x14ac:dyDescent="0.2">
      <c r="M1395" s="87"/>
    </row>
    <row r="1396" spans="13:13" x14ac:dyDescent="0.2">
      <c r="M1396" s="87"/>
    </row>
    <row r="1397" spans="13:13" x14ac:dyDescent="0.2">
      <c r="M1397" s="87"/>
    </row>
    <row r="1398" spans="13:13" x14ac:dyDescent="0.2">
      <c r="M1398" s="87"/>
    </row>
    <row r="1399" spans="13:13" x14ac:dyDescent="0.2">
      <c r="M1399" s="87"/>
    </row>
    <row r="1400" spans="13:13" x14ac:dyDescent="0.2">
      <c r="M1400" s="87"/>
    </row>
    <row r="1401" spans="13:13" x14ac:dyDescent="0.2">
      <c r="M1401" s="87"/>
    </row>
    <row r="1402" spans="13:13" x14ac:dyDescent="0.2">
      <c r="M1402" s="87"/>
    </row>
    <row r="1403" spans="13:13" x14ac:dyDescent="0.2">
      <c r="M1403" s="87"/>
    </row>
    <row r="1404" spans="13:13" x14ac:dyDescent="0.2">
      <c r="M1404" s="87"/>
    </row>
    <row r="1405" spans="13:13" x14ac:dyDescent="0.2">
      <c r="M1405" s="87"/>
    </row>
    <row r="1406" spans="13:13" x14ac:dyDescent="0.2">
      <c r="M1406" s="87"/>
    </row>
    <row r="1407" spans="13:13" x14ac:dyDescent="0.2">
      <c r="M1407" s="87"/>
    </row>
    <row r="1408" spans="13:13" x14ac:dyDescent="0.2">
      <c r="M1408" s="87"/>
    </row>
    <row r="1409" spans="13:13" x14ac:dyDescent="0.2">
      <c r="M1409" s="87"/>
    </row>
    <row r="1410" spans="13:13" x14ac:dyDescent="0.2">
      <c r="M1410" s="87"/>
    </row>
    <row r="1411" spans="13:13" x14ac:dyDescent="0.2">
      <c r="M1411" s="87"/>
    </row>
    <row r="1412" spans="13:13" x14ac:dyDescent="0.2">
      <c r="M1412" s="87"/>
    </row>
    <row r="1413" spans="13:13" x14ac:dyDescent="0.2">
      <c r="M1413" s="87"/>
    </row>
    <row r="1414" spans="13:13" x14ac:dyDescent="0.2">
      <c r="M1414" s="87"/>
    </row>
    <row r="1415" spans="13:13" x14ac:dyDescent="0.2">
      <c r="M1415" s="87"/>
    </row>
    <row r="1416" spans="13:13" x14ac:dyDescent="0.2">
      <c r="M1416" s="87"/>
    </row>
    <row r="1417" spans="13:13" x14ac:dyDescent="0.2">
      <c r="M1417" s="87"/>
    </row>
    <row r="1418" spans="13:13" x14ac:dyDescent="0.2">
      <c r="M1418" s="87"/>
    </row>
    <row r="1419" spans="13:13" x14ac:dyDescent="0.2">
      <c r="M1419" s="87"/>
    </row>
    <row r="1420" spans="13:13" x14ac:dyDescent="0.2">
      <c r="M1420" s="87"/>
    </row>
    <row r="1421" spans="13:13" x14ac:dyDescent="0.2">
      <c r="M1421" s="87"/>
    </row>
    <row r="1422" spans="13:13" x14ac:dyDescent="0.2">
      <c r="M1422" s="87"/>
    </row>
    <row r="1423" spans="13:13" x14ac:dyDescent="0.2">
      <c r="M1423" s="87"/>
    </row>
    <row r="1424" spans="13:13" x14ac:dyDescent="0.2">
      <c r="M1424" s="87"/>
    </row>
    <row r="1425" spans="13:13" x14ac:dyDescent="0.2">
      <c r="M1425" s="87"/>
    </row>
    <row r="1426" spans="13:13" x14ac:dyDescent="0.2">
      <c r="M1426" s="87"/>
    </row>
    <row r="1427" spans="13:13" x14ac:dyDescent="0.2">
      <c r="M1427" s="87"/>
    </row>
    <row r="1428" spans="13:13" x14ac:dyDescent="0.2">
      <c r="M1428" s="87"/>
    </row>
    <row r="1429" spans="13:13" x14ac:dyDescent="0.2">
      <c r="M1429" s="87"/>
    </row>
    <row r="1430" spans="13:13" x14ac:dyDescent="0.2">
      <c r="M1430" s="87"/>
    </row>
    <row r="1431" spans="13:13" x14ac:dyDescent="0.2">
      <c r="M1431" s="87"/>
    </row>
    <row r="1432" spans="13:13" x14ac:dyDescent="0.2">
      <c r="M1432" s="87"/>
    </row>
    <row r="1433" spans="13:13" x14ac:dyDescent="0.2">
      <c r="M1433" s="87"/>
    </row>
    <row r="1434" spans="13:13" x14ac:dyDescent="0.2">
      <c r="M1434" s="87"/>
    </row>
    <row r="1435" spans="13:13" x14ac:dyDescent="0.2">
      <c r="M1435" s="87"/>
    </row>
    <row r="1436" spans="13:13" x14ac:dyDescent="0.2">
      <c r="M1436" s="87"/>
    </row>
    <row r="1437" spans="13:13" x14ac:dyDescent="0.2">
      <c r="M1437" s="87"/>
    </row>
    <row r="1438" spans="13:13" x14ac:dyDescent="0.2">
      <c r="M1438" s="87"/>
    </row>
    <row r="1439" spans="13:13" x14ac:dyDescent="0.2">
      <c r="M1439" s="87"/>
    </row>
    <row r="1440" spans="13:13" x14ac:dyDescent="0.2">
      <c r="M1440" s="87"/>
    </row>
    <row r="1441" spans="13:13" x14ac:dyDescent="0.2">
      <c r="M1441" s="87"/>
    </row>
    <row r="1442" spans="13:13" x14ac:dyDescent="0.2">
      <c r="M1442" s="87"/>
    </row>
    <row r="1443" spans="13:13" x14ac:dyDescent="0.2">
      <c r="M1443" s="87"/>
    </row>
    <row r="1444" spans="13:13" x14ac:dyDescent="0.2">
      <c r="M1444" s="87"/>
    </row>
    <row r="1445" spans="13:13" x14ac:dyDescent="0.2">
      <c r="M1445" s="87"/>
    </row>
    <row r="1446" spans="13:13" x14ac:dyDescent="0.2">
      <c r="M1446" s="87"/>
    </row>
    <row r="1447" spans="13:13" x14ac:dyDescent="0.2">
      <c r="M1447" s="87"/>
    </row>
    <row r="1448" spans="13:13" x14ac:dyDescent="0.2">
      <c r="M1448" s="87"/>
    </row>
    <row r="1449" spans="13:13" x14ac:dyDescent="0.2">
      <c r="M1449" s="87"/>
    </row>
    <row r="1450" spans="13:13" x14ac:dyDescent="0.2">
      <c r="M1450" s="87"/>
    </row>
    <row r="1451" spans="13:13" x14ac:dyDescent="0.2">
      <c r="M1451" s="87"/>
    </row>
    <row r="1452" spans="13:13" x14ac:dyDescent="0.2">
      <c r="M1452" s="87"/>
    </row>
    <row r="1453" spans="13:13" x14ac:dyDescent="0.2">
      <c r="M1453" s="87"/>
    </row>
    <row r="1454" spans="13:13" x14ac:dyDescent="0.2">
      <c r="M1454" s="87"/>
    </row>
    <row r="1455" spans="13:13" x14ac:dyDescent="0.2">
      <c r="M1455" s="87"/>
    </row>
    <row r="1456" spans="13:13" x14ac:dyDescent="0.2">
      <c r="M1456" s="87"/>
    </row>
    <row r="1457" spans="13:13" x14ac:dyDescent="0.2">
      <c r="M1457" s="87"/>
    </row>
    <row r="1458" spans="13:13" x14ac:dyDescent="0.2">
      <c r="M1458" s="87"/>
    </row>
    <row r="1459" spans="13:13" x14ac:dyDescent="0.2">
      <c r="M1459" s="87"/>
    </row>
    <row r="1460" spans="13:13" x14ac:dyDescent="0.2">
      <c r="M1460" s="87"/>
    </row>
    <row r="1461" spans="13:13" x14ac:dyDescent="0.2">
      <c r="M1461" s="87"/>
    </row>
    <row r="1462" spans="13:13" x14ac:dyDescent="0.2">
      <c r="M1462" s="87"/>
    </row>
    <row r="1463" spans="13:13" x14ac:dyDescent="0.2">
      <c r="M1463" s="87"/>
    </row>
    <row r="1464" spans="13:13" x14ac:dyDescent="0.2">
      <c r="M1464" s="87"/>
    </row>
    <row r="1465" spans="13:13" x14ac:dyDescent="0.2">
      <c r="M1465" s="87"/>
    </row>
    <row r="1466" spans="13:13" x14ac:dyDescent="0.2">
      <c r="M1466" s="87"/>
    </row>
    <row r="1467" spans="13:13" x14ac:dyDescent="0.2">
      <c r="M1467" s="87"/>
    </row>
    <row r="1468" spans="13:13" x14ac:dyDescent="0.2">
      <c r="M1468" s="87"/>
    </row>
    <row r="1469" spans="13:13" x14ac:dyDescent="0.2">
      <c r="M1469" s="87"/>
    </row>
    <row r="1470" spans="13:13" x14ac:dyDescent="0.2">
      <c r="M1470" s="87"/>
    </row>
    <row r="1471" spans="13:13" x14ac:dyDescent="0.2">
      <c r="M1471" s="87"/>
    </row>
    <row r="1472" spans="13:13" x14ac:dyDescent="0.2">
      <c r="M1472" s="87"/>
    </row>
    <row r="1473" spans="13:13" x14ac:dyDescent="0.2">
      <c r="M1473" s="87"/>
    </row>
    <row r="1474" spans="13:13" x14ac:dyDescent="0.2">
      <c r="M1474" s="87"/>
    </row>
    <row r="1475" spans="13:13" x14ac:dyDescent="0.2">
      <c r="M1475" s="87"/>
    </row>
    <row r="1476" spans="13:13" x14ac:dyDescent="0.2">
      <c r="M1476" s="87"/>
    </row>
    <row r="1477" spans="13:13" x14ac:dyDescent="0.2">
      <c r="M1477" s="87"/>
    </row>
    <row r="1478" spans="13:13" x14ac:dyDescent="0.2">
      <c r="M1478" s="87"/>
    </row>
    <row r="1479" spans="13:13" x14ac:dyDescent="0.2">
      <c r="M1479" s="87"/>
    </row>
    <row r="1480" spans="13:13" x14ac:dyDescent="0.2">
      <c r="M1480" s="87"/>
    </row>
    <row r="1481" spans="13:13" x14ac:dyDescent="0.2">
      <c r="M1481" s="87"/>
    </row>
    <row r="1482" spans="13:13" x14ac:dyDescent="0.2">
      <c r="M1482" s="87"/>
    </row>
    <row r="1483" spans="13:13" x14ac:dyDescent="0.2">
      <c r="M1483" s="87"/>
    </row>
    <row r="1484" spans="13:13" x14ac:dyDescent="0.2">
      <c r="M1484" s="87"/>
    </row>
    <row r="1485" spans="13:13" x14ac:dyDescent="0.2">
      <c r="M1485" s="87"/>
    </row>
    <row r="1486" spans="13:13" x14ac:dyDescent="0.2">
      <c r="M1486" s="87"/>
    </row>
    <row r="1487" spans="13:13" x14ac:dyDescent="0.2">
      <c r="M1487" s="87"/>
    </row>
    <row r="1488" spans="13:13" x14ac:dyDescent="0.2">
      <c r="M1488" s="87"/>
    </row>
    <row r="1489" spans="13:13" x14ac:dyDescent="0.2">
      <c r="M1489" s="87"/>
    </row>
    <row r="1490" spans="13:13" x14ac:dyDescent="0.2">
      <c r="M1490" s="87"/>
    </row>
    <row r="1491" spans="13:13" x14ac:dyDescent="0.2">
      <c r="M1491" s="87"/>
    </row>
    <row r="1492" spans="13:13" x14ac:dyDescent="0.2">
      <c r="M1492" s="87"/>
    </row>
    <row r="1493" spans="13:13" x14ac:dyDescent="0.2">
      <c r="M1493" s="87"/>
    </row>
    <row r="1494" spans="13:13" x14ac:dyDescent="0.2">
      <c r="M1494" s="87"/>
    </row>
    <row r="1495" spans="13:13" x14ac:dyDescent="0.2">
      <c r="M1495" s="87"/>
    </row>
    <row r="1496" spans="13:13" x14ac:dyDescent="0.2">
      <c r="M1496" s="87"/>
    </row>
    <row r="1497" spans="13:13" x14ac:dyDescent="0.2">
      <c r="M1497" s="87"/>
    </row>
    <row r="1498" spans="13:13" x14ac:dyDescent="0.2">
      <c r="M1498" s="87"/>
    </row>
    <row r="1499" spans="13:13" x14ac:dyDescent="0.2">
      <c r="M1499" s="87"/>
    </row>
    <row r="1500" spans="13:13" x14ac:dyDescent="0.2">
      <c r="M1500" s="87"/>
    </row>
    <row r="1501" spans="13:13" x14ac:dyDescent="0.2">
      <c r="M1501" s="87"/>
    </row>
    <row r="1502" spans="13:13" x14ac:dyDescent="0.2">
      <c r="M1502" s="87"/>
    </row>
    <row r="1503" spans="13:13" x14ac:dyDescent="0.2">
      <c r="M1503" s="87"/>
    </row>
    <row r="1504" spans="13:13" x14ac:dyDescent="0.2">
      <c r="M1504" s="87"/>
    </row>
    <row r="1505" spans="13:13" x14ac:dyDescent="0.2">
      <c r="M1505" s="87"/>
    </row>
    <row r="1506" spans="13:13" x14ac:dyDescent="0.2">
      <c r="M1506" s="87"/>
    </row>
    <row r="1507" spans="13:13" x14ac:dyDescent="0.2">
      <c r="M1507" s="87"/>
    </row>
    <row r="1508" spans="13:13" x14ac:dyDescent="0.2">
      <c r="M1508" s="87"/>
    </row>
    <row r="1509" spans="13:13" x14ac:dyDescent="0.2">
      <c r="M1509" s="87"/>
    </row>
    <row r="1510" spans="13:13" x14ac:dyDescent="0.2">
      <c r="M1510" s="87"/>
    </row>
    <row r="1511" spans="13:13" x14ac:dyDescent="0.2">
      <c r="M1511" s="87"/>
    </row>
    <row r="1512" spans="13:13" x14ac:dyDescent="0.2">
      <c r="M1512" s="87"/>
    </row>
    <row r="1513" spans="13:13" x14ac:dyDescent="0.2">
      <c r="M1513" s="87"/>
    </row>
    <row r="1514" spans="13:13" x14ac:dyDescent="0.2">
      <c r="M1514" s="87"/>
    </row>
    <row r="1515" spans="13:13" x14ac:dyDescent="0.2">
      <c r="M1515" s="87"/>
    </row>
    <row r="1516" spans="13:13" x14ac:dyDescent="0.2">
      <c r="M1516" s="87"/>
    </row>
    <row r="1517" spans="13:13" x14ac:dyDescent="0.2">
      <c r="M1517" s="87"/>
    </row>
    <row r="1518" spans="13:13" x14ac:dyDescent="0.2">
      <c r="M1518" s="87"/>
    </row>
    <row r="1519" spans="13:13" x14ac:dyDescent="0.2">
      <c r="M1519" s="87"/>
    </row>
    <row r="1520" spans="13:13" x14ac:dyDescent="0.2">
      <c r="M1520" s="87"/>
    </row>
    <row r="1521" spans="13:13" x14ac:dyDescent="0.2">
      <c r="M1521" s="87"/>
    </row>
    <row r="1522" spans="13:13" x14ac:dyDescent="0.2">
      <c r="M1522" s="87"/>
    </row>
    <row r="1523" spans="13:13" x14ac:dyDescent="0.2">
      <c r="M1523" s="87"/>
    </row>
    <row r="1524" spans="13:13" x14ac:dyDescent="0.2">
      <c r="M1524" s="87"/>
    </row>
    <row r="1525" spans="13:13" x14ac:dyDescent="0.2">
      <c r="M1525" s="87"/>
    </row>
    <row r="1526" spans="13:13" x14ac:dyDescent="0.2">
      <c r="M1526" s="87"/>
    </row>
    <row r="1527" spans="13:13" x14ac:dyDescent="0.2">
      <c r="M1527" s="87"/>
    </row>
    <row r="1528" spans="13:13" x14ac:dyDescent="0.2">
      <c r="M1528" s="87"/>
    </row>
    <row r="1529" spans="13:13" x14ac:dyDescent="0.2">
      <c r="M1529" s="87"/>
    </row>
    <row r="1530" spans="13:13" x14ac:dyDescent="0.2">
      <c r="M1530" s="87"/>
    </row>
    <row r="1531" spans="13:13" x14ac:dyDescent="0.2">
      <c r="M1531" s="87"/>
    </row>
    <row r="1532" spans="13:13" x14ac:dyDescent="0.2">
      <c r="M1532" s="87"/>
    </row>
    <row r="1533" spans="13:13" x14ac:dyDescent="0.2">
      <c r="M1533" s="87"/>
    </row>
    <row r="1534" spans="13:13" x14ac:dyDescent="0.2">
      <c r="M1534" s="87"/>
    </row>
    <row r="1535" spans="13:13" x14ac:dyDescent="0.2">
      <c r="M1535" s="87"/>
    </row>
    <row r="1536" spans="13:13" x14ac:dyDescent="0.2">
      <c r="M1536" s="87"/>
    </row>
    <row r="1537" spans="13:13" x14ac:dyDescent="0.2">
      <c r="M1537" s="87"/>
    </row>
    <row r="1538" spans="13:13" x14ac:dyDescent="0.2">
      <c r="M1538" s="87"/>
    </row>
    <row r="1539" spans="13:13" x14ac:dyDescent="0.2">
      <c r="M1539" s="87"/>
    </row>
    <row r="1540" spans="13:13" x14ac:dyDescent="0.2">
      <c r="M1540" s="87"/>
    </row>
    <row r="1541" spans="13:13" x14ac:dyDescent="0.2">
      <c r="M1541" s="87"/>
    </row>
    <row r="1542" spans="13:13" x14ac:dyDescent="0.2">
      <c r="M1542" s="87"/>
    </row>
    <row r="1543" spans="13:13" x14ac:dyDescent="0.2">
      <c r="M1543" s="87"/>
    </row>
    <row r="1544" spans="13:13" x14ac:dyDescent="0.2">
      <c r="M1544" s="87"/>
    </row>
    <row r="1545" spans="13:13" x14ac:dyDescent="0.2">
      <c r="M1545" s="87"/>
    </row>
    <row r="1546" spans="13:13" x14ac:dyDescent="0.2">
      <c r="M1546" s="87"/>
    </row>
    <row r="1547" spans="13:13" x14ac:dyDescent="0.2">
      <c r="M1547" s="87"/>
    </row>
    <row r="1548" spans="13:13" x14ac:dyDescent="0.2">
      <c r="M1548" s="87"/>
    </row>
    <row r="1549" spans="13:13" x14ac:dyDescent="0.2">
      <c r="M1549" s="87"/>
    </row>
    <row r="1550" spans="13:13" x14ac:dyDescent="0.2">
      <c r="M1550" s="87"/>
    </row>
    <row r="1551" spans="13:13" x14ac:dyDescent="0.2">
      <c r="M1551" s="87"/>
    </row>
    <row r="1552" spans="13:13" x14ac:dyDescent="0.2">
      <c r="M1552" s="87"/>
    </row>
    <row r="1553" spans="13:13" x14ac:dyDescent="0.2">
      <c r="M1553" s="87"/>
    </row>
    <row r="1554" spans="13:13" x14ac:dyDescent="0.2">
      <c r="M1554" s="87"/>
    </row>
    <row r="1555" spans="13:13" x14ac:dyDescent="0.2">
      <c r="M1555" s="87"/>
    </row>
    <row r="1556" spans="13:13" x14ac:dyDescent="0.2">
      <c r="M1556" s="87"/>
    </row>
    <row r="1557" spans="13:13" x14ac:dyDescent="0.2">
      <c r="M1557" s="87"/>
    </row>
    <row r="1558" spans="13:13" x14ac:dyDescent="0.2">
      <c r="M1558" s="87"/>
    </row>
    <row r="1559" spans="13:13" x14ac:dyDescent="0.2">
      <c r="M1559" s="87"/>
    </row>
    <row r="1560" spans="13:13" x14ac:dyDescent="0.2">
      <c r="M1560" s="87"/>
    </row>
    <row r="1561" spans="13:13" x14ac:dyDescent="0.2">
      <c r="M1561" s="87"/>
    </row>
    <row r="1562" spans="13:13" x14ac:dyDescent="0.2">
      <c r="M1562" s="87"/>
    </row>
    <row r="1563" spans="13:13" x14ac:dyDescent="0.2">
      <c r="M1563" s="87"/>
    </row>
    <row r="1564" spans="13:13" x14ac:dyDescent="0.2">
      <c r="M1564" s="87"/>
    </row>
    <row r="1565" spans="13:13" x14ac:dyDescent="0.2">
      <c r="M1565" s="87"/>
    </row>
    <row r="1566" spans="13:13" x14ac:dyDescent="0.2">
      <c r="M1566" s="87"/>
    </row>
    <row r="1567" spans="13:13" x14ac:dyDescent="0.2">
      <c r="M1567" s="87"/>
    </row>
    <row r="1568" spans="13:13" x14ac:dyDescent="0.2">
      <c r="M1568" s="87"/>
    </row>
    <row r="1569" spans="13:13" x14ac:dyDescent="0.2">
      <c r="M1569" s="87"/>
    </row>
    <row r="1570" spans="13:13" x14ac:dyDescent="0.2">
      <c r="M1570" s="87"/>
    </row>
    <row r="1571" spans="13:13" x14ac:dyDescent="0.2">
      <c r="M1571" s="87"/>
    </row>
    <row r="1572" spans="13:13" x14ac:dyDescent="0.2">
      <c r="M1572" s="87"/>
    </row>
    <row r="1573" spans="13:13" x14ac:dyDescent="0.2">
      <c r="M1573" s="87"/>
    </row>
    <row r="1574" spans="13:13" x14ac:dyDescent="0.2">
      <c r="M1574" s="87"/>
    </row>
    <row r="1575" spans="13:13" x14ac:dyDescent="0.2">
      <c r="M1575" s="87"/>
    </row>
    <row r="1576" spans="13:13" x14ac:dyDescent="0.2">
      <c r="M1576" s="87"/>
    </row>
    <row r="1577" spans="13:13" x14ac:dyDescent="0.2">
      <c r="M1577" s="87"/>
    </row>
    <row r="1578" spans="13:13" x14ac:dyDescent="0.2">
      <c r="M1578" s="87"/>
    </row>
    <row r="1579" spans="13:13" x14ac:dyDescent="0.2">
      <c r="M1579" s="87"/>
    </row>
    <row r="1580" spans="13:13" x14ac:dyDescent="0.2">
      <c r="M1580" s="87"/>
    </row>
    <row r="1581" spans="13:13" x14ac:dyDescent="0.2">
      <c r="M1581" s="87"/>
    </row>
    <row r="1582" spans="13:13" x14ac:dyDescent="0.2">
      <c r="M1582" s="87"/>
    </row>
    <row r="1583" spans="13:13" x14ac:dyDescent="0.2">
      <c r="M1583" s="87"/>
    </row>
    <row r="1584" spans="13:13" x14ac:dyDescent="0.2">
      <c r="M1584" s="87"/>
    </row>
    <row r="1585" spans="13:13" x14ac:dyDescent="0.2">
      <c r="M1585" s="87"/>
    </row>
    <row r="1586" spans="13:13" x14ac:dyDescent="0.2">
      <c r="M1586" s="87"/>
    </row>
    <row r="1587" spans="13:13" x14ac:dyDescent="0.2">
      <c r="M1587" s="87"/>
    </row>
    <row r="1588" spans="13:13" x14ac:dyDescent="0.2">
      <c r="M1588" s="87"/>
    </row>
    <row r="1589" spans="13:13" x14ac:dyDescent="0.2">
      <c r="M1589" s="87"/>
    </row>
    <row r="1590" spans="13:13" x14ac:dyDescent="0.2">
      <c r="M1590" s="87"/>
    </row>
    <row r="1591" spans="13:13" x14ac:dyDescent="0.2">
      <c r="M1591" s="87"/>
    </row>
    <row r="1592" spans="13:13" x14ac:dyDescent="0.2">
      <c r="M1592" s="87"/>
    </row>
    <row r="1593" spans="13:13" x14ac:dyDescent="0.2">
      <c r="M1593" s="87"/>
    </row>
    <row r="1594" spans="13:13" x14ac:dyDescent="0.2">
      <c r="M1594" s="87"/>
    </row>
    <row r="1595" spans="13:13" x14ac:dyDescent="0.2">
      <c r="M1595" s="87"/>
    </row>
    <row r="1596" spans="13:13" x14ac:dyDescent="0.2">
      <c r="M1596" s="87"/>
    </row>
    <row r="1597" spans="13:13" x14ac:dyDescent="0.2">
      <c r="M1597" s="87"/>
    </row>
    <row r="1598" spans="13:13" x14ac:dyDescent="0.2">
      <c r="M1598" s="87"/>
    </row>
    <row r="1599" spans="13:13" x14ac:dyDescent="0.2">
      <c r="M1599" s="87"/>
    </row>
    <row r="1600" spans="13:13" x14ac:dyDescent="0.2">
      <c r="M1600" s="87"/>
    </row>
    <row r="1601" spans="13:13" x14ac:dyDescent="0.2">
      <c r="M1601" s="87"/>
    </row>
    <row r="1602" spans="13:13" x14ac:dyDescent="0.2">
      <c r="M1602" s="87"/>
    </row>
    <row r="1603" spans="13:13" x14ac:dyDescent="0.2">
      <c r="M1603" s="87"/>
    </row>
    <row r="1604" spans="13:13" x14ac:dyDescent="0.2">
      <c r="M1604" s="87"/>
    </row>
    <row r="1605" spans="13:13" x14ac:dyDescent="0.2">
      <c r="M1605" s="87"/>
    </row>
    <row r="1606" spans="13:13" x14ac:dyDescent="0.2">
      <c r="M1606" s="87"/>
    </row>
    <row r="1607" spans="13:13" x14ac:dyDescent="0.2">
      <c r="M1607" s="87"/>
    </row>
    <row r="1608" spans="13:13" x14ac:dyDescent="0.2">
      <c r="M1608" s="87"/>
    </row>
    <row r="1609" spans="13:13" x14ac:dyDescent="0.2">
      <c r="M1609" s="87"/>
    </row>
    <row r="1610" spans="13:13" x14ac:dyDescent="0.2">
      <c r="M1610" s="87"/>
    </row>
    <row r="1611" spans="13:13" x14ac:dyDescent="0.2">
      <c r="M1611" s="87"/>
    </row>
    <row r="1612" spans="13:13" x14ac:dyDescent="0.2">
      <c r="M1612" s="87"/>
    </row>
    <row r="1613" spans="13:13" x14ac:dyDescent="0.2">
      <c r="M1613" s="87"/>
    </row>
    <row r="1614" spans="13:13" x14ac:dyDescent="0.2">
      <c r="M1614" s="87"/>
    </row>
    <row r="1615" spans="13:13" x14ac:dyDescent="0.2">
      <c r="M1615" s="87"/>
    </row>
    <row r="1616" spans="13:13" x14ac:dyDescent="0.2">
      <c r="M1616" s="87"/>
    </row>
    <row r="1617" spans="13:13" x14ac:dyDescent="0.2">
      <c r="M1617" s="87"/>
    </row>
    <row r="1618" spans="13:13" x14ac:dyDescent="0.2">
      <c r="M1618" s="87"/>
    </row>
    <row r="1619" spans="13:13" x14ac:dyDescent="0.2">
      <c r="M1619" s="87"/>
    </row>
    <row r="1620" spans="13:13" x14ac:dyDescent="0.2">
      <c r="M1620" s="87"/>
    </row>
    <row r="1621" spans="13:13" x14ac:dyDescent="0.2">
      <c r="M1621" s="87"/>
    </row>
    <row r="1622" spans="13:13" x14ac:dyDescent="0.2">
      <c r="M1622" s="87"/>
    </row>
    <row r="1623" spans="13:13" x14ac:dyDescent="0.2">
      <c r="M1623" s="87"/>
    </row>
    <row r="1624" spans="13:13" x14ac:dyDescent="0.2">
      <c r="M1624" s="87"/>
    </row>
    <row r="1625" spans="13:13" x14ac:dyDescent="0.2">
      <c r="M1625" s="87"/>
    </row>
    <row r="1626" spans="13:13" x14ac:dyDescent="0.2">
      <c r="M1626" s="87"/>
    </row>
    <row r="1627" spans="13:13" x14ac:dyDescent="0.2">
      <c r="M1627" s="87"/>
    </row>
    <row r="1628" spans="13:13" x14ac:dyDescent="0.2">
      <c r="M1628" s="87"/>
    </row>
    <row r="1629" spans="13:13" x14ac:dyDescent="0.2">
      <c r="M1629" s="87"/>
    </row>
    <row r="1630" spans="13:13" x14ac:dyDescent="0.2">
      <c r="M1630" s="87"/>
    </row>
    <row r="1631" spans="13:13" x14ac:dyDescent="0.2">
      <c r="M1631" s="87"/>
    </row>
    <row r="1632" spans="13:13" x14ac:dyDescent="0.2">
      <c r="M1632" s="87"/>
    </row>
    <row r="1633" spans="13:13" x14ac:dyDescent="0.2">
      <c r="M1633" s="87"/>
    </row>
    <row r="1634" spans="13:13" x14ac:dyDescent="0.2">
      <c r="M1634" s="87"/>
    </row>
    <row r="1635" spans="13:13" x14ac:dyDescent="0.2">
      <c r="M1635" s="87"/>
    </row>
    <row r="1636" spans="13:13" x14ac:dyDescent="0.2">
      <c r="M1636" s="87"/>
    </row>
    <row r="1637" spans="13:13" x14ac:dyDescent="0.2">
      <c r="M1637" s="87"/>
    </row>
    <row r="1638" spans="13:13" x14ac:dyDescent="0.2">
      <c r="M1638" s="87"/>
    </row>
    <row r="1639" spans="13:13" x14ac:dyDescent="0.2">
      <c r="M1639" s="87"/>
    </row>
    <row r="1640" spans="13:13" x14ac:dyDescent="0.2">
      <c r="M1640" s="87"/>
    </row>
    <row r="1641" spans="13:13" x14ac:dyDescent="0.2">
      <c r="M1641" s="87"/>
    </row>
    <row r="1642" spans="13:13" x14ac:dyDescent="0.2">
      <c r="M1642" s="87"/>
    </row>
    <row r="1643" spans="13:13" x14ac:dyDescent="0.2">
      <c r="M1643" s="87"/>
    </row>
    <row r="1644" spans="13:13" x14ac:dyDescent="0.2">
      <c r="M1644" s="87"/>
    </row>
    <row r="1645" spans="13:13" x14ac:dyDescent="0.2">
      <c r="M1645" s="87"/>
    </row>
    <row r="1646" spans="13:13" x14ac:dyDescent="0.2">
      <c r="M1646" s="87"/>
    </row>
    <row r="1647" spans="13:13" x14ac:dyDescent="0.2">
      <c r="M1647" s="87"/>
    </row>
    <row r="1648" spans="13:13" x14ac:dyDescent="0.2">
      <c r="M1648" s="87"/>
    </row>
    <row r="1649" spans="13:13" x14ac:dyDescent="0.2">
      <c r="M1649" s="87"/>
    </row>
    <row r="1650" spans="13:13" x14ac:dyDescent="0.2">
      <c r="M1650" s="87"/>
    </row>
    <row r="1651" spans="13:13" x14ac:dyDescent="0.2">
      <c r="M1651" s="87"/>
    </row>
    <row r="1652" spans="13:13" x14ac:dyDescent="0.2">
      <c r="M1652" s="87"/>
    </row>
    <row r="1653" spans="13:13" x14ac:dyDescent="0.2">
      <c r="M1653" s="87"/>
    </row>
    <row r="1654" spans="13:13" x14ac:dyDescent="0.2">
      <c r="M1654" s="87"/>
    </row>
    <row r="1655" spans="13:13" x14ac:dyDescent="0.2">
      <c r="M1655" s="87"/>
    </row>
    <row r="1656" spans="13:13" x14ac:dyDescent="0.2">
      <c r="M1656" s="87"/>
    </row>
    <row r="1657" spans="13:13" x14ac:dyDescent="0.2">
      <c r="M1657" s="87"/>
    </row>
    <row r="1658" spans="13:13" x14ac:dyDescent="0.2">
      <c r="M1658" s="87"/>
    </row>
    <row r="1659" spans="13:13" x14ac:dyDescent="0.2">
      <c r="M1659" s="87"/>
    </row>
    <row r="1660" spans="13:13" x14ac:dyDescent="0.2">
      <c r="M1660" s="87"/>
    </row>
    <row r="1661" spans="13:13" x14ac:dyDescent="0.2">
      <c r="M1661" s="87"/>
    </row>
    <row r="1662" spans="13:13" x14ac:dyDescent="0.2">
      <c r="M1662" s="87"/>
    </row>
    <row r="1663" spans="13:13" x14ac:dyDescent="0.2">
      <c r="M1663" s="87"/>
    </row>
    <row r="1664" spans="13:13" x14ac:dyDescent="0.2">
      <c r="M1664" s="87"/>
    </row>
    <row r="1665" spans="13:13" x14ac:dyDescent="0.2">
      <c r="M1665" s="87"/>
    </row>
    <row r="1666" spans="13:13" x14ac:dyDescent="0.2">
      <c r="M1666" s="87"/>
    </row>
    <row r="1667" spans="13:13" x14ac:dyDescent="0.2">
      <c r="M1667" s="87"/>
    </row>
    <row r="1668" spans="13:13" x14ac:dyDescent="0.2">
      <c r="M1668" s="87"/>
    </row>
    <row r="1669" spans="13:13" x14ac:dyDescent="0.2">
      <c r="M1669" s="87"/>
    </row>
    <row r="1670" spans="13:13" x14ac:dyDescent="0.2">
      <c r="M1670" s="87"/>
    </row>
    <row r="1671" spans="13:13" x14ac:dyDescent="0.2">
      <c r="M1671" s="87"/>
    </row>
    <row r="1672" spans="13:13" x14ac:dyDescent="0.2">
      <c r="M1672" s="87"/>
    </row>
    <row r="1673" spans="13:13" x14ac:dyDescent="0.2">
      <c r="M1673" s="87"/>
    </row>
    <row r="1674" spans="13:13" x14ac:dyDescent="0.2">
      <c r="M1674" s="87"/>
    </row>
    <row r="1675" spans="13:13" x14ac:dyDescent="0.2">
      <c r="M1675" s="87"/>
    </row>
    <row r="1676" spans="13:13" x14ac:dyDescent="0.2">
      <c r="M1676" s="87"/>
    </row>
    <row r="1677" spans="13:13" x14ac:dyDescent="0.2">
      <c r="M1677" s="87"/>
    </row>
    <row r="1678" spans="13:13" x14ac:dyDescent="0.2">
      <c r="M1678" s="87"/>
    </row>
    <row r="1679" spans="13:13" x14ac:dyDescent="0.2">
      <c r="M1679" s="87"/>
    </row>
    <row r="1680" spans="13:13" x14ac:dyDescent="0.2">
      <c r="M1680" s="87"/>
    </row>
    <row r="1681" spans="13:13" x14ac:dyDescent="0.2">
      <c r="M1681" s="87"/>
    </row>
    <row r="1682" spans="13:13" x14ac:dyDescent="0.2">
      <c r="M1682" s="87"/>
    </row>
    <row r="1683" spans="13:13" x14ac:dyDescent="0.2">
      <c r="M1683" s="87"/>
    </row>
    <row r="1684" spans="13:13" x14ac:dyDescent="0.2">
      <c r="M1684" s="87"/>
    </row>
    <row r="1685" spans="13:13" x14ac:dyDescent="0.2">
      <c r="M1685" s="87"/>
    </row>
    <row r="1686" spans="13:13" x14ac:dyDescent="0.2">
      <c r="M1686" s="87"/>
    </row>
    <row r="1687" spans="13:13" x14ac:dyDescent="0.2">
      <c r="M1687" s="87"/>
    </row>
    <row r="1688" spans="13:13" x14ac:dyDescent="0.2">
      <c r="M1688" s="87"/>
    </row>
    <row r="1689" spans="13:13" x14ac:dyDescent="0.2">
      <c r="M1689" s="87"/>
    </row>
    <row r="1690" spans="13:13" x14ac:dyDescent="0.2">
      <c r="M1690" s="87"/>
    </row>
    <row r="1691" spans="13:13" x14ac:dyDescent="0.2">
      <c r="M1691" s="87"/>
    </row>
    <row r="1692" spans="13:13" x14ac:dyDescent="0.2">
      <c r="M1692" s="87"/>
    </row>
    <row r="1693" spans="13:13" x14ac:dyDescent="0.2">
      <c r="M1693" s="87"/>
    </row>
    <row r="1694" spans="13:13" x14ac:dyDescent="0.2">
      <c r="M1694" s="87"/>
    </row>
    <row r="1695" spans="13:13" x14ac:dyDescent="0.2">
      <c r="M1695" s="87"/>
    </row>
    <row r="1696" spans="13:13" x14ac:dyDescent="0.2">
      <c r="M1696" s="87"/>
    </row>
    <row r="1697" spans="13:13" x14ac:dyDescent="0.2">
      <c r="M1697" s="87"/>
    </row>
    <row r="1698" spans="13:13" x14ac:dyDescent="0.2">
      <c r="M1698" s="87"/>
    </row>
    <row r="1699" spans="13:13" x14ac:dyDescent="0.2">
      <c r="M1699" s="87"/>
    </row>
    <row r="1700" spans="13:13" x14ac:dyDescent="0.2">
      <c r="M1700" s="87"/>
    </row>
    <row r="1701" spans="13:13" x14ac:dyDescent="0.2">
      <c r="M1701" s="87"/>
    </row>
    <row r="1702" spans="13:13" x14ac:dyDescent="0.2">
      <c r="M1702" s="87"/>
    </row>
    <row r="1703" spans="13:13" x14ac:dyDescent="0.2">
      <c r="M1703" s="87"/>
    </row>
    <row r="1704" spans="13:13" x14ac:dyDescent="0.2">
      <c r="M1704" s="87"/>
    </row>
    <row r="1705" spans="13:13" x14ac:dyDescent="0.2">
      <c r="M1705" s="87"/>
    </row>
    <row r="1706" spans="13:13" x14ac:dyDescent="0.2">
      <c r="M1706" s="87"/>
    </row>
    <row r="1707" spans="13:13" x14ac:dyDescent="0.2">
      <c r="M1707" s="87"/>
    </row>
    <row r="1708" spans="13:13" x14ac:dyDescent="0.2">
      <c r="M1708" s="87"/>
    </row>
    <row r="1709" spans="13:13" x14ac:dyDescent="0.2">
      <c r="M1709" s="87"/>
    </row>
    <row r="1710" spans="13:13" x14ac:dyDescent="0.2">
      <c r="M1710" s="87"/>
    </row>
    <row r="1711" spans="13:13" x14ac:dyDescent="0.2">
      <c r="M1711" s="87"/>
    </row>
    <row r="1712" spans="13:13" x14ac:dyDescent="0.2">
      <c r="M1712" s="87"/>
    </row>
    <row r="1713" spans="13:13" x14ac:dyDescent="0.2">
      <c r="M1713" s="87"/>
    </row>
    <row r="1714" spans="13:13" x14ac:dyDescent="0.2">
      <c r="M1714" s="87"/>
    </row>
    <row r="1715" spans="13:13" x14ac:dyDescent="0.2">
      <c r="M1715" s="87"/>
    </row>
    <row r="1716" spans="13:13" x14ac:dyDescent="0.2">
      <c r="M1716" s="87"/>
    </row>
    <row r="1717" spans="13:13" x14ac:dyDescent="0.2">
      <c r="M1717" s="87"/>
    </row>
    <row r="1718" spans="13:13" x14ac:dyDescent="0.2">
      <c r="M1718" s="87"/>
    </row>
    <row r="1719" spans="13:13" x14ac:dyDescent="0.2">
      <c r="M1719" s="87"/>
    </row>
    <row r="1720" spans="13:13" x14ac:dyDescent="0.2">
      <c r="M1720" s="87"/>
    </row>
    <row r="1721" spans="13:13" x14ac:dyDescent="0.2">
      <c r="M1721" s="87"/>
    </row>
    <row r="1722" spans="13:13" x14ac:dyDescent="0.2">
      <c r="M1722" s="87"/>
    </row>
    <row r="1723" spans="13:13" x14ac:dyDescent="0.2">
      <c r="M1723" s="87"/>
    </row>
    <row r="1724" spans="13:13" x14ac:dyDescent="0.2">
      <c r="M1724" s="87"/>
    </row>
    <row r="1725" spans="13:13" x14ac:dyDescent="0.2">
      <c r="M1725" s="87"/>
    </row>
    <row r="1726" spans="13:13" x14ac:dyDescent="0.2">
      <c r="M1726" s="87"/>
    </row>
    <row r="1727" spans="13:13" x14ac:dyDescent="0.2">
      <c r="M1727" s="87"/>
    </row>
    <row r="1728" spans="13:13" x14ac:dyDescent="0.2">
      <c r="M1728" s="87"/>
    </row>
    <row r="1729" spans="13:13" x14ac:dyDescent="0.2">
      <c r="M1729" s="87"/>
    </row>
    <row r="1730" spans="13:13" x14ac:dyDescent="0.2">
      <c r="M1730" s="87"/>
    </row>
    <row r="1731" spans="13:13" x14ac:dyDescent="0.2">
      <c r="M1731" s="87"/>
    </row>
    <row r="1732" spans="13:13" x14ac:dyDescent="0.2">
      <c r="M1732" s="87"/>
    </row>
    <row r="1733" spans="13:13" x14ac:dyDescent="0.2">
      <c r="M1733" s="87"/>
    </row>
    <row r="1734" spans="13:13" x14ac:dyDescent="0.2">
      <c r="M1734" s="87"/>
    </row>
    <row r="1735" spans="13:13" x14ac:dyDescent="0.2">
      <c r="M1735" s="87"/>
    </row>
    <row r="1736" spans="13:13" x14ac:dyDescent="0.2">
      <c r="M1736" s="87"/>
    </row>
    <row r="1737" spans="13:13" x14ac:dyDescent="0.2">
      <c r="M1737" s="87"/>
    </row>
    <row r="1738" spans="13:13" x14ac:dyDescent="0.2">
      <c r="M1738" s="87"/>
    </row>
    <row r="1739" spans="13:13" x14ac:dyDescent="0.2">
      <c r="M1739" s="87"/>
    </row>
    <row r="1740" spans="13:13" x14ac:dyDescent="0.2">
      <c r="M1740" s="87"/>
    </row>
    <row r="1741" spans="13:13" x14ac:dyDescent="0.2">
      <c r="M1741" s="87"/>
    </row>
    <row r="1742" spans="13:13" x14ac:dyDescent="0.2">
      <c r="M1742" s="87"/>
    </row>
    <row r="1743" spans="13:13" x14ac:dyDescent="0.2">
      <c r="M1743" s="87"/>
    </row>
    <row r="1744" spans="13:13" x14ac:dyDescent="0.2">
      <c r="M1744" s="87"/>
    </row>
    <row r="1745" spans="13:13" x14ac:dyDescent="0.2">
      <c r="M1745" s="87"/>
    </row>
    <row r="1746" spans="13:13" x14ac:dyDescent="0.2">
      <c r="M1746" s="87"/>
    </row>
    <row r="1747" spans="13:13" x14ac:dyDescent="0.2">
      <c r="M1747" s="87"/>
    </row>
    <row r="1748" spans="13:13" x14ac:dyDescent="0.2">
      <c r="M1748" s="87"/>
    </row>
    <row r="1749" spans="13:13" x14ac:dyDescent="0.2">
      <c r="M1749" s="87"/>
    </row>
    <row r="1750" spans="13:13" x14ac:dyDescent="0.2">
      <c r="M1750" s="87"/>
    </row>
    <row r="1751" spans="13:13" x14ac:dyDescent="0.2">
      <c r="M1751" s="87"/>
    </row>
    <row r="1752" spans="13:13" x14ac:dyDescent="0.2">
      <c r="M1752" s="87"/>
    </row>
    <row r="1753" spans="13:13" x14ac:dyDescent="0.2">
      <c r="M1753" s="87"/>
    </row>
    <row r="1754" spans="13:13" x14ac:dyDescent="0.2">
      <c r="M1754" s="87"/>
    </row>
    <row r="1755" spans="13:13" x14ac:dyDescent="0.2">
      <c r="M1755" s="87"/>
    </row>
    <row r="1756" spans="13:13" x14ac:dyDescent="0.2">
      <c r="M1756" s="87"/>
    </row>
    <row r="1757" spans="13:13" x14ac:dyDescent="0.2">
      <c r="M1757" s="87"/>
    </row>
    <row r="1758" spans="13:13" x14ac:dyDescent="0.2">
      <c r="M1758" s="87"/>
    </row>
    <row r="1759" spans="13:13" x14ac:dyDescent="0.2">
      <c r="M1759" s="87"/>
    </row>
    <row r="1760" spans="13:13" x14ac:dyDescent="0.2">
      <c r="M1760" s="87"/>
    </row>
    <row r="1761" spans="13:13" x14ac:dyDescent="0.2">
      <c r="M1761" s="87"/>
    </row>
    <row r="1762" spans="13:13" x14ac:dyDescent="0.2">
      <c r="M1762" s="87"/>
    </row>
    <row r="1763" spans="13:13" x14ac:dyDescent="0.2">
      <c r="M1763" s="87"/>
    </row>
    <row r="1764" spans="13:13" x14ac:dyDescent="0.2">
      <c r="M1764" s="87"/>
    </row>
    <row r="1765" spans="13:13" x14ac:dyDescent="0.2">
      <c r="M1765" s="87"/>
    </row>
    <row r="1766" spans="13:13" x14ac:dyDescent="0.2">
      <c r="M1766" s="87"/>
    </row>
    <row r="1767" spans="13:13" x14ac:dyDescent="0.2">
      <c r="M1767" s="87"/>
    </row>
    <row r="1768" spans="13:13" x14ac:dyDescent="0.2">
      <c r="M1768" s="87"/>
    </row>
    <row r="1769" spans="13:13" x14ac:dyDescent="0.2">
      <c r="M1769" s="87"/>
    </row>
    <row r="1770" spans="13:13" x14ac:dyDescent="0.2">
      <c r="M1770" s="87"/>
    </row>
    <row r="1771" spans="13:13" x14ac:dyDescent="0.2">
      <c r="M1771" s="87"/>
    </row>
    <row r="1772" spans="13:13" x14ac:dyDescent="0.2">
      <c r="M1772" s="87"/>
    </row>
    <row r="1773" spans="13:13" x14ac:dyDescent="0.2">
      <c r="M1773" s="87"/>
    </row>
    <row r="1774" spans="13:13" x14ac:dyDescent="0.2">
      <c r="M1774" s="87"/>
    </row>
    <row r="1775" spans="13:13" x14ac:dyDescent="0.2">
      <c r="M1775" s="87"/>
    </row>
    <row r="1776" spans="13:13" x14ac:dyDescent="0.2">
      <c r="M1776" s="87"/>
    </row>
    <row r="1777" spans="13:13" x14ac:dyDescent="0.2">
      <c r="M1777" s="87"/>
    </row>
    <row r="1778" spans="13:13" x14ac:dyDescent="0.2">
      <c r="M1778" s="87"/>
    </row>
    <row r="1779" spans="13:13" x14ac:dyDescent="0.2">
      <c r="M1779" s="87"/>
    </row>
    <row r="1780" spans="13:13" x14ac:dyDescent="0.2">
      <c r="M1780" s="87"/>
    </row>
    <row r="1781" spans="13:13" x14ac:dyDescent="0.2">
      <c r="M1781" s="87"/>
    </row>
    <row r="1782" spans="13:13" x14ac:dyDescent="0.2">
      <c r="M1782" s="87"/>
    </row>
    <row r="1783" spans="13:13" x14ac:dyDescent="0.2">
      <c r="M1783" s="87"/>
    </row>
    <row r="1784" spans="13:13" x14ac:dyDescent="0.2">
      <c r="M1784" s="87"/>
    </row>
    <row r="1785" spans="13:13" x14ac:dyDescent="0.2">
      <c r="M1785" s="87"/>
    </row>
    <row r="1786" spans="13:13" x14ac:dyDescent="0.2">
      <c r="M1786" s="87"/>
    </row>
    <row r="1787" spans="13:13" x14ac:dyDescent="0.2">
      <c r="M1787" s="87"/>
    </row>
    <row r="1788" spans="13:13" x14ac:dyDescent="0.2">
      <c r="M1788" s="87"/>
    </row>
    <row r="1789" spans="13:13" x14ac:dyDescent="0.2">
      <c r="M1789" s="87"/>
    </row>
    <row r="1790" spans="13:13" x14ac:dyDescent="0.2">
      <c r="M1790" s="87"/>
    </row>
    <row r="1791" spans="13:13" x14ac:dyDescent="0.2">
      <c r="M1791" s="87"/>
    </row>
    <row r="1792" spans="13:13" x14ac:dyDescent="0.2">
      <c r="M1792" s="87"/>
    </row>
    <row r="1793" spans="13:13" x14ac:dyDescent="0.2">
      <c r="M1793" s="87"/>
    </row>
    <row r="1794" spans="13:13" x14ac:dyDescent="0.2">
      <c r="M1794" s="87"/>
    </row>
    <row r="1795" spans="13:13" x14ac:dyDescent="0.2">
      <c r="M1795" s="87"/>
    </row>
    <row r="1796" spans="13:13" x14ac:dyDescent="0.2">
      <c r="M1796" s="87"/>
    </row>
    <row r="1797" spans="13:13" x14ac:dyDescent="0.2">
      <c r="M1797" s="87"/>
    </row>
    <row r="1798" spans="13:13" x14ac:dyDescent="0.2">
      <c r="M1798" s="87"/>
    </row>
    <row r="1799" spans="13:13" x14ac:dyDescent="0.2">
      <c r="M1799" s="87"/>
    </row>
    <row r="1800" spans="13:13" x14ac:dyDescent="0.2">
      <c r="M1800" s="87"/>
    </row>
    <row r="1801" spans="13:13" x14ac:dyDescent="0.2">
      <c r="M1801" s="87"/>
    </row>
    <row r="1802" spans="13:13" x14ac:dyDescent="0.2">
      <c r="M1802" s="87"/>
    </row>
    <row r="1803" spans="13:13" x14ac:dyDescent="0.2">
      <c r="M1803" s="87"/>
    </row>
    <row r="1804" spans="13:13" x14ac:dyDescent="0.2">
      <c r="M1804" s="87"/>
    </row>
    <row r="1805" spans="13:13" x14ac:dyDescent="0.2">
      <c r="M1805" s="87"/>
    </row>
    <row r="1806" spans="13:13" x14ac:dyDescent="0.2">
      <c r="M1806" s="87"/>
    </row>
    <row r="1807" spans="13:13" x14ac:dyDescent="0.2">
      <c r="M1807" s="87"/>
    </row>
    <row r="1808" spans="13:13" x14ac:dyDescent="0.2">
      <c r="M1808" s="87"/>
    </row>
    <row r="1809" spans="13:13" x14ac:dyDescent="0.2">
      <c r="M1809" s="87"/>
    </row>
    <row r="1810" spans="13:13" x14ac:dyDescent="0.2">
      <c r="M1810" s="87"/>
    </row>
    <row r="1811" spans="13:13" x14ac:dyDescent="0.2">
      <c r="M1811" s="87"/>
    </row>
    <row r="1812" spans="13:13" x14ac:dyDescent="0.2">
      <c r="M1812" s="87"/>
    </row>
    <row r="1813" spans="13:13" x14ac:dyDescent="0.2">
      <c r="M1813" s="87"/>
    </row>
    <row r="1814" spans="13:13" x14ac:dyDescent="0.2">
      <c r="M1814" s="87"/>
    </row>
    <row r="1815" spans="13:13" x14ac:dyDescent="0.2">
      <c r="M1815" s="87"/>
    </row>
    <row r="1816" spans="13:13" x14ac:dyDescent="0.2">
      <c r="M1816" s="87"/>
    </row>
    <row r="1817" spans="13:13" x14ac:dyDescent="0.2">
      <c r="M1817" s="87"/>
    </row>
    <row r="1818" spans="13:13" x14ac:dyDescent="0.2">
      <c r="M1818" s="87"/>
    </row>
    <row r="1819" spans="13:13" x14ac:dyDescent="0.2">
      <c r="M1819" s="87"/>
    </row>
    <row r="1820" spans="13:13" x14ac:dyDescent="0.2">
      <c r="M1820" s="87"/>
    </row>
    <row r="1821" spans="13:13" x14ac:dyDescent="0.2">
      <c r="M1821" s="87"/>
    </row>
    <row r="1822" spans="13:13" x14ac:dyDescent="0.2">
      <c r="M1822" s="87"/>
    </row>
    <row r="1823" spans="13:13" x14ac:dyDescent="0.2">
      <c r="M1823" s="87"/>
    </row>
    <row r="1824" spans="13:13" x14ac:dyDescent="0.2">
      <c r="M1824" s="87"/>
    </row>
    <row r="1825" spans="13:13" x14ac:dyDescent="0.2">
      <c r="M1825" s="87"/>
    </row>
    <row r="1826" spans="13:13" x14ac:dyDescent="0.2">
      <c r="M1826" s="87"/>
    </row>
    <row r="1827" spans="13:13" x14ac:dyDescent="0.2">
      <c r="M1827" s="87"/>
    </row>
    <row r="1828" spans="13:13" x14ac:dyDescent="0.2">
      <c r="M1828" s="87"/>
    </row>
    <row r="1829" spans="13:13" x14ac:dyDescent="0.2">
      <c r="M1829" s="87"/>
    </row>
    <row r="1830" spans="13:13" x14ac:dyDescent="0.2">
      <c r="M1830" s="87"/>
    </row>
    <row r="1831" spans="13:13" x14ac:dyDescent="0.2">
      <c r="M1831" s="87"/>
    </row>
    <row r="1832" spans="13:13" x14ac:dyDescent="0.2">
      <c r="M1832" s="87"/>
    </row>
    <row r="1833" spans="13:13" x14ac:dyDescent="0.2">
      <c r="M1833" s="87"/>
    </row>
    <row r="1834" spans="13:13" x14ac:dyDescent="0.2">
      <c r="M1834" s="87"/>
    </row>
    <row r="1835" spans="13:13" x14ac:dyDescent="0.2">
      <c r="M1835" s="87"/>
    </row>
    <row r="1836" spans="13:13" x14ac:dyDescent="0.2">
      <c r="M1836" s="87"/>
    </row>
    <row r="1837" spans="13:13" x14ac:dyDescent="0.2">
      <c r="M1837" s="87"/>
    </row>
    <row r="1838" spans="13:13" x14ac:dyDescent="0.2">
      <c r="M1838" s="87"/>
    </row>
    <row r="1839" spans="13:13" x14ac:dyDescent="0.2">
      <c r="M1839" s="87"/>
    </row>
    <row r="1840" spans="13:13" x14ac:dyDescent="0.2">
      <c r="M1840" s="87"/>
    </row>
    <row r="1841" spans="13:13" x14ac:dyDescent="0.2">
      <c r="M1841" s="87"/>
    </row>
    <row r="1842" spans="13:13" x14ac:dyDescent="0.2">
      <c r="M1842" s="87"/>
    </row>
    <row r="1843" spans="13:13" x14ac:dyDescent="0.2">
      <c r="M1843" s="87"/>
    </row>
    <row r="1844" spans="13:13" x14ac:dyDescent="0.2">
      <c r="M1844" s="87"/>
    </row>
    <row r="1845" spans="13:13" x14ac:dyDescent="0.2">
      <c r="M1845" s="87"/>
    </row>
    <row r="1846" spans="13:13" x14ac:dyDescent="0.2">
      <c r="M1846" s="87"/>
    </row>
    <row r="1847" spans="13:13" x14ac:dyDescent="0.2">
      <c r="M1847" s="87"/>
    </row>
    <row r="1848" spans="13:13" x14ac:dyDescent="0.2">
      <c r="M1848" s="87"/>
    </row>
    <row r="1849" spans="13:13" x14ac:dyDescent="0.2">
      <c r="M1849" s="87"/>
    </row>
    <row r="1850" spans="13:13" x14ac:dyDescent="0.2">
      <c r="M1850" s="87"/>
    </row>
    <row r="1851" spans="13:13" x14ac:dyDescent="0.2">
      <c r="M1851" s="87"/>
    </row>
    <row r="1852" spans="13:13" x14ac:dyDescent="0.2">
      <c r="M1852" s="87"/>
    </row>
    <row r="1853" spans="13:13" x14ac:dyDescent="0.2">
      <c r="M1853" s="87"/>
    </row>
    <row r="1854" spans="13:13" x14ac:dyDescent="0.2">
      <c r="M1854" s="87"/>
    </row>
    <row r="1855" spans="13:13" x14ac:dyDescent="0.2">
      <c r="M1855" s="87"/>
    </row>
    <row r="1856" spans="13:13" x14ac:dyDescent="0.2">
      <c r="M1856" s="87"/>
    </row>
    <row r="1857" spans="13:13" x14ac:dyDescent="0.2">
      <c r="M1857" s="87"/>
    </row>
    <row r="1858" spans="13:13" x14ac:dyDescent="0.2">
      <c r="M1858" s="87"/>
    </row>
    <row r="1859" spans="13:13" x14ac:dyDescent="0.2">
      <c r="M1859" s="87"/>
    </row>
    <row r="1860" spans="13:13" x14ac:dyDescent="0.2">
      <c r="M1860" s="87"/>
    </row>
    <row r="1861" spans="13:13" x14ac:dyDescent="0.2">
      <c r="M1861" s="87"/>
    </row>
    <row r="1862" spans="13:13" x14ac:dyDescent="0.2">
      <c r="M1862" s="87"/>
    </row>
    <row r="1863" spans="13:13" x14ac:dyDescent="0.2">
      <c r="M1863" s="87"/>
    </row>
    <row r="1864" spans="13:13" x14ac:dyDescent="0.2">
      <c r="M1864" s="87"/>
    </row>
    <row r="1865" spans="13:13" x14ac:dyDescent="0.2">
      <c r="M1865" s="87"/>
    </row>
    <row r="1866" spans="13:13" x14ac:dyDescent="0.2">
      <c r="M1866" s="87"/>
    </row>
    <row r="1867" spans="13:13" x14ac:dyDescent="0.2">
      <c r="M1867" s="87"/>
    </row>
    <row r="1868" spans="13:13" x14ac:dyDescent="0.2">
      <c r="M1868" s="87"/>
    </row>
    <row r="1869" spans="13:13" x14ac:dyDescent="0.2">
      <c r="M1869" s="87"/>
    </row>
    <row r="1870" spans="13:13" x14ac:dyDescent="0.2">
      <c r="M1870" s="87"/>
    </row>
    <row r="1871" spans="13:13" x14ac:dyDescent="0.2">
      <c r="M1871" s="87"/>
    </row>
    <row r="1872" spans="13:13" x14ac:dyDescent="0.2">
      <c r="M1872" s="87"/>
    </row>
    <row r="1873" spans="13:13" x14ac:dyDescent="0.2">
      <c r="M1873" s="87"/>
    </row>
    <row r="1874" spans="13:13" x14ac:dyDescent="0.2">
      <c r="M1874" s="87"/>
    </row>
    <row r="1875" spans="13:13" x14ac:dyDescent="0.2">
      <c r="M1875" s="87"/>
    </row>
    <row r="1876" spans="13:13" x14ac:dyDescent="0.2">
      <c r="M1876" s="87"/>
    </row>
    <row r="1877" spans="13:13" x14ac:dyDescent="0.2">
      <c r="M1877" s="87"/>
    </row>
    <row r="1878" spans="13:13" x14ac:dyDescent="0.2">
      <c r="M1878" s="87"/>
    </row>
    <row r="1879" spans="13:13" x14ac:dyDescent="0.2">
      <c r="M1879" s="87"/>
    </row>
    <row r="1880" spans="13:13" x14ac:dyDescent="0.2">
      <c r="M1880" s="87"/>
    </row>
    <row r="1881" spans="13:13" x14ac:dyDescent="0.2">
      <c r="M1881" s="87"/>
    </row>
    <row r="1882" spans="13:13" x14ac:dyDescent="0.2">
      <c r="M1882" s="87"/>
    </row>
    <row r="1883" spans="13:13" x14ac:dyDescent="0.2">
      <c r="M1883" s="87"/>
    </row>
    <row r="1884" spans="13:13" x14ac:dyDescent="0.2">
      <c r="M1884" s="87"/>
    </row>
    <row r="1885" spans="13:13" x14ac:dyDescent="0.2">
      <c r="M1885" s="87"/>
    </row>
    <row r="1886" spans="13:13" x14ac:dyDescent="0.2">
      <c r="M1886" s="87"/>
    </row>
    <row r="1887" spans="13:13" x14ac:dyDescent="0.2">
      <c r="M1887" s="87"/>
    </row>
    <row r="1888" spans="13:13" x14ac:dyDescent="0.2">
      <c r="M1888" s="87"/>
    </row>
    <row r="1889" spans="13:13" x14ac:dyDescent="0.2">
      <c r="M1889" s="87"/>
    </row>
    <row r="1890" spans="13:13" x14ac:dyDescent="0.2">
      <c r="M1890" s="87"/>
    </row>
    <row r="1891" spans="13:13" x14ac:dyDescent="0.2">
      <c r="M1891" s="87"/>
    </row>
    <row r="1892" spans="13:13" x14ac:dyDescent="0.2">
      <c r="M1892" s="87"/>
    </row>
    <row r="1893" spans="13:13" x14ac:dyDescent="0.2">
      <c r="M1893" s="87"/>
    </row>
    <row r="1894" spans="13:13" x14ac:dyDescent="0.2">
      <c r="M1894" s="87"/>
    </row>
    <row r="1895" spans="13:13" x14ac:dyDescent="0.2">
      <c r="M1895" s="87"/>
    </row>
    <row r="1896" spans="13:13" x14ac:dyDescent="0.2">
      <c r="M1896" s="87"/>
    </row>
    <row r="1897" spans="13:13" x14ac:dyDescent="0.2">
      <c r="M1897" s="87"/>
    </row>
    <row r="1898" spans="13:13" x14ac:dyDescent="0.2">
      <c r="M1898" s="87"/>
    </row>
    <row r="1899" spans="13:13" x14ac:dyDescent="0.2">
      <c r="M1899" s="87"/>
    </row>
    <row r="1900" spans="13:13" x14ac:dyDescent="0.2">
      <c r="M1900" s="87"/>
    </row>
    <row r="1901" spans="13:13" x14ac:dyDescent="0.2">
      <c r="M1901" s="87"/>
    </row>
    <row r="1902" spans="13:13" x14ac:dyDescent="0.2">
      <c r="M1902" s="87"/>
    </row>
    <row r="1903" spans="13:13" x14ac:dyDescent="0.2">
      <c r="M1903" s="87"/>
    </row>
    <row r="1904" spans="13:13" x14ac:dyDescent="0.2">
      <c r="M1904" s="87"/>
    </row>
    <row r="1905" spans="13:13" x14ac:dyDescent="0.2">
      <c r="M1905" s="87"/>
    </row>
    <row r="1906" spans="13:13" x14ac:dyDescent="0.2">
      <c r="M1906" s="87"/>
    </row>
    <row r="1907" spans="13:13" x14ac:dyDescent="0.2">
      <c r="M1907" s="87"/>
    </row>
    <row r="1908" spans="13:13" x14ac:dyDescent="0.2">
      <c r="M1908" s="87"/>
    </row>
    <row r="1909" spans="13:13" x14ac:dyDescent="0.2">
      <c r="M1909" s="87"/>
    </row>
    <row r="1910" spans="13:13" x14ac:dyDescent="0.2">
      <c r="M1910" s="87"/>
    </row>
    <row r="1911" spans="13:13" x14ac:dyDescent="0.2">
      <c r="M1911" s="87"/>
    </row>
    <row r="1912" spans="13:13" x14ac:dyDescent="0.2">
      <c r="M1912" s="87"/>
    </row>
    <row r="1913" spans="13:13" x14ac:dyDescent="0.2">
      <c r="M1913" s="87"/>
    </row>
    <row r="1914" spans="13:13" x14ac:dyDescent="0.2">
      <c r="M1914" s="87"/>
    </row>
    <row r="1915" spans="13:13" x14ac:dyDescent="0.2">
      <c r="M1915" s="87"/>
    </row>
    <row r="1916" spans="13:13" x14ac:dyDescent="0.2">
      <c r="M1916" s="87"/>
    </row>
    <row r="1917" spans="13:13" x14ac:dyDescent="0.2">
      <c r="M1917" s="87"/>
    </row>
    <row r="1918" spans="13:13" x14ac:dyDescent="0.2">
      <c r="M1918" s="87"/>
    </row>
    <row r="1919" spans="13:13" x14ac:dyDescent="0.2">
      <c r="M1919" s="87"/>
    </row>
    <row r="1920" spans="13:13" x14ac:dyDescent="0.2">
      <c r="M1920" s="87"/>
    </row>
    <row r="1921" spans="13:13" x14ac:dyDescent="0.2">
      <c r="M1921" s="87"/>
    </row>
    <row r="1922" spans="13:13" x14ac:dyDescent="0.2">
      <c r="M1922" s="87"/>
    </row>
    <row r="1923" spans="13:13" x14ac:dyDescent="0.2">
      <c r="M1923" s="87"/>
    </row>
    <row r="1924" spans="13:13" x14ac:dyDescent="0.2">
      <c r="M1924" s="87"/>
    </row>
    <row r="1925" spans="13:13" x14ac:dyDescent="0.2">
      <c r="M1925" s="87"/>
    </row>
    <row r="1926" spans="13:13" x14ac:dyDescent="0.2">
      <c r="M1926" s="87"/>
    </row>
    <row r="1927" spans="13:13" x14ac:dyDescent="0.2">
      <c r="M1927" s="87"/>
    </row>
    <row r="1928" spans="13:13" x14ac:dyDescent="0.2">
      <c r="M1928" s="87"/>
    </row>
    <row r="1929" spans="13:13" x14ac:dyDescent="0.2">
      <c r="M1929" s="87"/>
    </row>
    <row r="1930" spans="13:13" x14ac:dyDescent="0.2">
      <c r="M1930" s="87"/>
    </row>
    <row r="1931" spans="13:13" x14ac:dyDescent="0.2">
      <c r="M1931" s="87"/>
    </row>
    <row r="1932" spans="13:13" x14ac:dyDescent="0.2">
      <c r="M1932" s="87"/>
    </row>
    <row r="1933" spans="13:13" x14ac:dyDescent="0.2">
      <c r="M1933" s="87"/>
    </row>
    <row r="1934" spans="13:13" x14ac:dyDescent="0.2">
      <c r="M1934" s="87"/>
    </row>
    <row r="1935" spans="13:13" x14ac:dyDescent="0.2">
      <c r="M1935" s="87"/>
    </row>
    <row r="1936" spans="13:13" x14ac:dyDescent="0.2">
      <c r="M1936" s="87"/>
    </row>
    <row r="1937" spans="13:13" x14ac:dyDescent="0.2">
      <c r="M1937" s="87"/>
    </row>
    <row r="1938" spans="13:13" x14ac:dyDescent="0.2">
      <c r="M1938" s="87"/>
    </row>
    <row r="1939" spans="13:13" x14ac:dyDescent="0.2">
      <c r="M1939" s="87"/>
    </row>
    <row r="1940" spans="13:13" x14ac:dyDescent="0.2">
      <c r="M1940" s="87"/>
    </row>
    <row r="1941" spans="13:13" x14ac:dyDescent="0.2">
      <c r="M1941" s="87"/>
    </row>
    <row r="1942" spans="13:13" x14ac:dyDescent="0.2">
      <c r="M1942" s="87"/>
    </row>
    <row r="1943" spans="13:13" x14ac:dyDescent="0.2">
      <c r="M1943" s="87"/>
    </row>
    <row r="1944" spans="13:13" x14ac:dyDescent="0.2">
      <c r="M1944" s="87"/>
    </row>
    <row r="1945" spans="13:13" x14ac:dyDescent="0.2">
      <c r="M1945" s="87"/>
    </row>
    <row r="1946" spans="13:13" x14ac:dyDescent="0.2">
      <c r="M1946" s="87"/>
    </row>
    <row r="1947" spans="13:13" x14ac:dyDescent="0.2">
      <c r="M1947" s="87"/>
    </row>
    <row r="1948" spans="13:13" x14ac:dyDescent="0.2">
      <c r="M1948" s="87"/>
    </row>
    <row r="1949" spans="13:13" x14ac:dyDescent="0.2">
      <c r="M1949" s="87"/>
    </row>
    <row r="1950" spans="13:13" x14ac:dyDescent="0.2">
      <c r="M1950" s="87"/>
    </row>
    <row r="1951" spans="13:13" x14ac:dyDescent="0.2">
      <c r="M1951" s="87"/>
    </row>
    <row r="1952" spans="13:13" x14ac:dyDescent="0.2">
      <c r="M1952" s="87"/>
    </row>
    <row r="1953" spans="13:13" x14ac:dyDescent="0.2">
      <c r="M1953" s="87"/>
    </row>
    <row r="1954" spans="13:13" x14ac:dyDescent="0.2">
      <c r="M1954" s="87"/>
    </row>
    <row r="1955" spans="13:13" x14ac:dyDescent="0.2">
      <c r="M1955" s="87"/>
    </row>
    <row r="1956" spans="13:13" x14ac:dyDescent="0.2">
      <c r="M1956" s="87"/>
    </row>
    <row r="1957" spans="13:13" x14ac:dyDescent="0.2">
      <c r="M1957" s="87"/>
    </row>
    <row r="1958" spans="13:13" x14ac:dyDescent="0.2">
      <c r="M1958" s="87"/>
    </row>
    <row r="1959" spans="13:13" x14ac:dyDescent="0.2">
      <c r="M1959" s="87"/>
    </row>
    <row r="1960" spans="13:13" x14ac:dyDescent="0.2">
      <c r="M1960" s="87"/>
    </row>
    <row r="1961" spans="13:13" x14ac:dyDescent="0.2">
      <c r="M1961" s="87"/>
    </row>
    <row r="1962" spans="13:13" x14ac:dyDescent="0.2">
      <c r="M1962" s="87"/>
    </row>
    <row r="1963" spans="13:13" x14ac:dyDescent="0.2">
      <c r="M1963" s="87"/>
    </row>
    <row r="1964" spans="13:13" x14ac:dyDescent="0.2">
      <c r="M1964" s="87"/>
    </row>
    <row r="1965" spans="13:13" x14ac:dyDescent="0.2">
      <c r="M1965" s="87"/>
    </row>
    <row r="1966" spans="13:13" x14ac:dyDescent="0.2">
      <c r="M1966" s="87"/>
    </row>
    <row r="1967" spans="13:13" x14ac:dyDescent="0.2">
      <c r="M1967" s="87"/>
    </row>
    <row r="1968" spans="13:13" x14ac:dyDescent="0.2">
      <c r="M1968" s="87"/>
    </row>
    <row r="1969" spans="13:13" x14ac:dyDescent="0.2">
      <c r="M1969" s="87"/>
    </row>
    <row r="1970" spans="13:13" x14ac:dyDescent="0.2">
      <c r="M1970" s="87"/>
    </row>
    <row r="1971" spans="13:13" x14ac:dyDescent="0.2">
      <c r="M1971" s="87"/>
    </row>
    <row r="1972" spans="13:13" x14ac:dyDescent="0.2">
      <c r="M1972" s="87"/>
    </row>
    <row r="1973" spans="13:13" x14ac:dyDescent="0.2">
      <c r="M1973" s="87"/>
    </row>
    <row r="1974" spans="13:13" x14ac:dyDescent="0.2">
      <c r="M1974" s="87"/>
    </row>
    <row r="1975" spans="13:13" x14ac:dyDescent="0.2">
      <c r="M1975" s="87"/>
    </row>
    <row r="1976" spans="13:13" x14ac:dyDescent="0.2">
      <c r="M1976" s="87"/>
    </row>
    <row r="1977" spans="13:13" x14ac:dyDescent="0.2">
      <c r="M1977" s="87"/>
    </row>
    <row r="1978" spans="13:13" x14ac:dyDescent="0.2">
      <c r="M1978" s="87"/>
    </row>
    <row r="1979" spans="13:13" x14ac:dyDescent="0.2">
      <c r="M1979" s="87"/>
    </row>
    <row r="1980" spans="13:13" x14ac:dyDescent="0.2">
      <c r="M1980" s="87"/>
    </row>
    <row r="1981" spans="13:13" x14ac:dyDescent="0.2">
      <c r="M1981" s="87"/>
    </row>
    <row r="1982" spans="13:13" x14ac:dyDescent="0.2">
      <c r="M1982" s="87"/>
    </row>
    <row r="1983" spans="13:13" x14ac:dyDescent="0.2">
      <c r="M1983" s="87"/>
    </row>
    <row r="1984" spans="13:13" x14ac:dyDescent="0.2">
      <c r="M1984" s="87"/>
    </row>
    <row r="1985" spans="13:13" x14ac:dyDescent="0.2">
      <c r="M1985" s="87"/>
    </row>
    <row r="1986" spans="13:13" x14ac:dyDescent="0.2">
      <c r="M1986" s="87"/>
    </row>
    <row r="1987" spans="13:13" x14ac:dyDescent="0.2">
      <c r="M1987" s="87"/>
    </row>
    <row r="1988" spans="13:13" x14ac:dyDescent="0.2">
      <c r="M1988" s="87"/>
    </row>
    <row r="1989" spans="13:13" x14ac:dyDescent="0.2">
      <c r="M1989" s="87"/>
    </row>
    <row r="1990" spans="13:13" x14ac:dyDescent="0.2">
      <c r="M1990" s="87"/>
    </row>
    <row r="1991" spans="13:13" x14ac:dyDescent="0.2">
      <c r="M1991" s="87"/>
    </row>
    <row r="1992" spans="13:13" x14ac:dyDescent="0.2">
      <c r="M1992" s="87"/>
    </row>
    <row r="1993" spans="13:13" x14ac:dyDescent="0.2">
      <c r="M1993" s="87"/>
    </row>
    <row r="1994" spans="13:13" x14ac:dyDescent="0.2">
      <c r="M1994" s="87"/>
    </row>
    <row r="1995" spans="13:13" x14ac:dyDescent="0.2">
      <c r="M1995" s="87"/>
    </row>
    <row r="1996" spans="13:13" x14ac:dyDescent="0.2">
      <c r="M1996" s="87"/>
    </row>
    <row r="1997" spans="13:13" x14ac:dyDescent="0.2">
      <c r="M1997" s="87"/>
    </row>
    <row r="1998" spans="13:13" x14ac:dyDescent="0.2">
      <c r="M1998" s="87"/>
    </row>
    <row r="1999" spans="13:13" x14ac:dyDescent="0.2">
      <c r="M1999" s="87"/>
    </row>
    <row r="2000" spans="13:13" x14ac:dyDescent="0.2">
      <c r="M2000" s="87"/>
    </row>
    <row r="2001" spans="13:13" x14ac:dyDescent="0.2">
      <c r="M2001" s="87"/>
    </row>
    <row r="2002" spans="13:13" x14ac:dyDescent="0.2">
      <c r="M2002" s="87"/>
    </row>
    <row r="2003" spans="13:13" x14ac:dyDescent="0.2">
      <c r="M2003" s="87"/>
    </row>
    <row r="2004" spans="13:13" x14ac:dyDescent="0.2">
      <c r="M2004" s="87"/>
    </row>
    <row r="2005" spans="13:13" x14ac:dyDescent="0.2">
      <c r="M2005" s="87"/>
    </row>
    <row r="2006" spans="13:13" x14ac:dyDescent="0.2">
      <c r="M2006" s="87"/>
    </row>
    <row r="2007" spans="13:13" x14ac:dyDescent="0.2">
      <c r="M2007" s="87"/>
    </row>
    <row r="2008" spans="13:13" x14ac:dyDescent="0.2">
      <c r="M2008" s="87"/>
    </row>
    <row r="2009" spans="13:13" x14ac:dyDescent="0.2">
      <c r="M2009" s="87"/>
    </row>
    <row r="2010" spans="13:13" x14ac:dyDescent="0.2">
      <c r="M2010" s="87"/>
    </row>
    <row r="2011" spans="13:13" x14ac:dyDescent="0.2">
      <c r="M2011" s="87"/>
    </row>
    <row r="2012" spans="13:13" x14ac:dyDescent="0.2">
      <c r="M2012" s="87"/>
    </row>
    <row r="2013" spans="13:13" x14ac:dyDescent="0.2">
      <c r="M2013" s="87"/>
    </row>
    <row r="2014" spans="13:13" x14ac:dyDescent="0.2">
      <c r="M2014" s="87"/>
    </row>
    <row r="2015" spans="13:13" x14ac:dyDescent="0.2">
      <c r="M2015" s="87"/>
    </row>
    <row r="2016" spans="13:13" x14ac:dyDescent="0.2">
      <c r="M2016" s="87"/>
    </row>
    <row r="2017" spans="13:13" x14ac:dyDescent="0.2">
      <c r="M2017" s="87"/>
    </row>
    <row r="2018" spans="13:13" x14ac:dyDescent="0.2">
      <c r="M2018" s="87"/>
    </row>
    <row r="2019" spans="13:13" x14ac:dyDescent="0.2">
      <c r="M2019" s="87"/>
    </row>
    <row r="2020" spans="13:13" x14ac:dyDescent="0.2">
      <c r="M2020" s="87"/>
    </row>
    <row r="2021" spans="13:13" x14ac:dyDescent="0.2">
      <c r="M2021" s="87"/>
    </row>
    <row r="2022" spans="13:13" x14ac:dyDescent="0.2">
      <c r="M2022" s="87"/>
    </row>
    <row r="2023" spans="13:13" x14ac:dyDescent="0.2">
      <c r="M2023" s="87"/>
    </row>
    <row r="2024" spans="13:13" x14ac:dyDescent="0.2">
      <c r="M2024" s="87"/>
    </row>
    <row r="2025" spans="13:13" x14ac:dyDescent="0.2">
      <c r="M2025" s="87"/>
    </row>
    <row r="2026" spans="13:13" x14ac:dyDescent="0.2">
      <c r="M2026" s="87"/>
    </row>
    <row r="2027" spans="13:13" x14ac:dyDescent="0.2">
      <c r="M2027" s="87"/>
    </row>
    <row r="2028" spans="13:13" x14ac:dyDescent="0.2">
      <c r="M2028" s="87"/>
    </row>
    <row r="2029" spans="13:13" x14ac:dyDescent="0.2">
      <c r="M2029" s="87"/>
    </row>
    <row r="2030" spans="13:13" x14ac:dyDescent="0.2">
      <c r="M2030" s="87"/>
    </row>
    <row r="2031" spans="13:13" x14ac:dyDescent="0.2">
      <c r="M2031" s="87"/>
    </row>
    <row r="2032" spans="13:13" x14ac:dyDescent="0.2">
      <c r="M2032" s="87"/>
    </row>
    <row r="2033" spans="13:13" x14ac:dyDescent="0.2">
      <c r="M2033" s="87"/>
    </row>
    <row r="2034" spans="13:13" x14ac:dyDescent="0.2">
      <c r="M2034" s="87"/>
    </row>
    <row r="2035" spans="13:13" x14ac:dyDescent="0.2">
      <c r="M2035" s="87"/>
    </row>
    <row r="2036" spans="13:13" x14ac:dyDescent="0.2">
      <c r="M2036" s="87"/>
    </row>
    <row r="2037" spans="13:13" x14ac:dyDescent="0.2">
      <c r="M2037" s="87"/>
    </row>
    <row r="2038" spans="13:13" x14ac:dyDescent="0.2">
      <c r="M2038" s="87"/>
    </row>
    <row r="2039" spans="13:13" x14ac:dyDescent="0.2">
      <c r="M2039" s="87"/>
    </row>
    <row r="2040" spans="13:13" x14ac:dyDescent="0.2">
      <c r="M2040" s="87"/>
    </row>
    <row r="2041" spans="13:13" x14ac:dyDescent="0.2">
      <c r="M2041" s="87"/>
    </row>
    <row r="2042" spans="13:13" x14ac:dyDescent="0.2">
      <c r="M2042" s="87"/>
    </row>
    <row r="2043" spans="13:13" x14ac:dyDescent="0.2">
      <c r="M2043" s="87"/>
    </row>
    <row r="2044" spans="13:13" x14ac:dyDescent="0.2">
      <c r="M2044" s="87"/>
    </row>
    <row r="2045" spans="13:13" x14ac:dyDescent="0.2">
      <c r="M2045" s="87"/>
    </row>
    <row r="2046" spans="13:13" x14ac:dyDescent="0.2">
      <c r="M2046" s="87"/>
    </row>
    <row r="2047" spans="13:13" x14ac:dyDescent="0.2">
      <c r="M2047" s="87"/>
    </row>
    <row r="2048" spans="13:13" x14ac:dyDescent="0.2">
      <c r="M2048" s="87"/>
    </row>
    <row r="2049" spans="13:13" x14ac:dyDescent="0.2">
      <c r="M2049" s="87"/>
    </row>
    <row r="2050" spans="13:13" x14ac:dyDescent="0.2">
      <c r="M2050" s="87"/>
    </row>
    <row r="2051" spans="13:13" x14ac:dyDescent="0.2">
      <c r="M2051" s="87"/>
    </row>
    <row r="2052" spans="13:13" x14ac:dyDescent="0.2">
      <c r="M2052" s="87"/>
    </row>
    <row r="2053" spans="13:13" x14ac:dyDescent="0.2">
      <c r="M2053" s="87"/>
    </row>
    <row r="2054" spans="13:13" x14ac:dyDescent="0.2">
      <c r="M2054" s="87"/>
    </row>
    <row r="2055" spans="13:13" x14ac:dyDescent="0.2">
      <c r="M2055" s="87"/>
    </row>
    <row r="2056" spans="13:13" x14ac:dyDescent="0.2">
      <c r="M2056" s="87"/>
    </row>
    <row r="2057" spans="13:13" x14ac:dyDescent="0.2">
      <c r="M2057" s="87"/>
    </row>
    <row r="2058" spans="13:13" x14ac:dyDescent="0.2">
      <c r="M2058" s="87"/>
    </row>
    <row r="2059" spans="13:13" x14ac:dyDescent="0.2">
      <c r="M2059" s="87"/>
    </row>
    <row r="2060" spans="13:13" x14ac:dyDescent="0.2">
      <c r="M2060" s="87"/>
    </row>
    <row r="2061" spans="13:13" x14ac:dyDescent="0.2">
      <c r="M2061" s="87"/>
    </row>
    <row r="2062" spans="13:13" x14ac:dyDescent="0.2">
      <c r="M2062" s="87"/>
    </row>
    <row r="2063" spans="13:13" x14ac:dyDescent="0.2">
      <c r="M2063" s="87"/>
    </row>
    <row r="2064" spans="13:13" x14ac:dyDescent="0.2">
      <c r="M2064" s="87"/>
    </row>
    <row r="2065" spans="13:13" x14ac:dyDescent="0.2">
      <c r="M2065" s="87"/>
    </row>
    <row r="2066" spans="13:13" x14ac:dyDescent="0.2">
      <c r="M2066" s="87"/>
    </row>
    <row r="2067" spans="13:13" x14ac:dyDescent="0.2">
      <c r="M2067" s="87"/>
    </row>
    <row r="2068" spans="13:13" x14ac:dyDescent="0.2">
      <c r="M2068" s="87"/>
    </row>
    <row r="2069" spans="13:13" x14ac:dyDescent="0.2">
      <c r="M2069" s="87"/>
    </row>
    <row r="2070" spans="13:13" x14ac:dyDescent="0.2">
      <c r="M2070" s="87"/>
    </row>
    <row r="2071" spans="13:13" x14ac:dyDescent="0.2">
      <c r="M2071" s="87"/>
    </row>
    <row r="2072" spans="13:13" x14ac:dyDescent="0.2">
      <c r="M2072" s="87"/>
    </row>
    <row r="2073" spans="13:13" x14ac:dyDescent="0.2">
      <c r="M2073" s="87"/>
    </row>
    <row r="2074" spans="13:13" x14ac:dyDescent="0.2">
      <c r="M2074" s="87"/>
    </row>
    <row r="2075" spans="13:13" x14ac:dyDescent="0.2">
      <c r="M2075" s="87"/>
    </row>
    <row r="2076" spans="13:13" x14ac:dyDescent="0.2">
      <c r="M2076" s="87"/>
    </row>
    <row r="2077" spans="13:13" x14ac:dyDescent="0.2">
      <c r="M2077" s="87"/>
    </row>
    <row r="2078" spans="13:13" x14ac:dyDescent="0.2">
      <c r="M2078" s="87"/>
    </row>
    <row r="2079" spans="13:13" x14ac:dyDescent="0.2">
      <c r="M2079" s="87"/>
    </row>
    <row r="2080" spans="13:13" x14ac:dyDescent="0.2">
      <c r="M2080" s="87"/>
    </row>
    <row r="2081" spans="13:13" x14ac:dyDescent="0.2">
      <c r="M2081" s="87"/>
    </row>
    <row r="2082" spans="13:13" x14ac:dyDescent="0.2">
      <c r="M2082" s="87"/>
    </row>
    <row r="2083" spans="13:13" x14ac:dyDescent="0.2">
      <c r="M2083" s="87"/>
    </row>
    <row r="2084" spans="13:13" x14ac:dyDescent="0.2">
      <c r="M2084" s="87"/>
    </row>
    <row r="2085" spans="13:13" x14ac:dyDescent="0.2">
      <c r="M2085" s="87"/>
    </row>
    <row r="2086" spans="13:13" x14ac:dyDescent="0.2">
      <c r="M2086" s="87"/>
    </row>
    <row r="2087" spans="13:13" x14ac:dyDescent="0.2">
      <c r="M2087" s="87"/>
    </row>
    <row r="2088" spans="13:13" x14ac:dyDescent="0.2">
      <c r="M2088" s="87"/>
    </row>
    <row r="2089" spans="13:13" x14ac:dyDescent="0.2">
      <c r="M2089" s="87"/>
    </row>
    <row r="2090" spans="13:13" x14ac:dyDescent="0.2">
      <c r="M2090" s="87"/>
    </row>
    <row r="2091" spans="13:13" x14ac:dyDescent="0.2">
      <c r="M2091" s="87"/>
    </row>
    <row r="2092" spans="13:13" x14ac:dyDescent="0.2">
      <c r="M2092" s="87"/>
    </row>
    <row r="2093" spans="13:13" x14ac:dyDescent="0.2">
      <c r="M2093" s="87"/>
    </row>
    <row r="2094" spans="13:13" x14ac:dyDescent="0.2">
      <c r="M2094" s="87"/>
    </row>
    <row r="2095" spans="13:13" x14ac:dyDescent="0.2">
      <c r="M2095" s="87"/>
    </row>
    <row r="2096" spans="13:13" x14ac:dyDescent="0.2">
      <c r="M2096" s="87"/>
    </row>
    <row r="2097" spans="13:13" x14ac:dyDescent="0.2">
      <c r="M2097" s="87"/>
    </row>
    <row r="2098" spans="13:13" x14ac:dyDescent="0.2">
      <c r="M2098" s="87"/>
    </row>
    <row r="2099" spans="13:13" x14ac:dyDescent="0.2">
      <c r="M2099" s="87"/>
    </row>
    <row r="2100" spans="13:13" x14ac:dyDescent="0.2">
      <c r="M2100" s="87"/>
    </row>
    <row r="2101" spans="13:13" x14ac:dyDescent="0.2">
      <c r="M2101" s="87"/>
    </row>
    <row r="2102" spans="13:13" x14ac:dyDescent="0.2">
      <c r="M2102" s="87"/>
    </row>
    <row r="2103" spans="13:13" x14ac:dyDescent="0.2">
      <c r="M2103" s="87"/>
    </row>
    <row r="2104" spans="13:13" x14ac:dyDescent="0.2">
      <c r="M2104" s="87"/>
    </row>
    <row r="2105" spans="13:13" x14ac:dyDescent="0.2">
      <c r="M2105" s="87"/>
    </row>
    <row r="2106" spans="13:13" x14ac:dyDescent="0.2">
      <c r="M2106" s="87"/>
    </row>
    <row r="2107" spans="13:13" x14ac:dyDescent="0.2">
      <c r="M2107" s="87"/>
    </row>
    <row r="2108" spans="13:13" x14ac:dyDescent="0.2">
      <c r="M2108" s="87"/>
    </row>
    <row r="2109" spans="13:13" x14ac:dyDescent="0.2">
      <c r="M2109" s="87"/>
    </row>
    <row r="2110" spans="13:13" x14ac:dyDescent="0.2">
      <c r="M2110" s="87"/>
    </row>
    <row r="2111" spans="13:13" x14ac:dyDescent="0.2">
      <c r="M2111" s="87"/>
    </row>
    <row r="2112" spans="13:13" x14ac:dyDescent="0.2">
      <c r="M2112" s="87"/>
    </row>
    <row r="2113" spans="13:13" x14ac:dyDescent="0.2">
      <c r="M2113" s="87"/>
    </row>
    <row r="2114" spans="13:13" x14ac:dyDescent="0.2">
      <c r="M2114" s="87"/>
    </row>
    <row r="2115" spans="13:13" x14ac:dyDescent="0.2">
      <c r="M2115" s="87"/>
    </row>
    <row r="2116" spans="13:13" x14ac:dyDescent="0.2">
      <c r="M2116" s="87"/>
    </row>
    <row r="2117" spans="13:13" x14ac:dyDescent="0.2">
      <c r="M2117" s="87"/>
    </row>
    <row r="2118" spans="13:13" x14ac:dyDescent="0.2">
      <c r="M2118" s="87"/>
    </row>
    <row r="2119" spans="13:13" x14ac:dyDescent="0.2">
      <c r="M2119" s="87"/>
    </row>
    <row r="2120" spans="13:13" x14ac:dyDescent="0.2">
      <c r="M2120" s="87"/>
    </row>
    <row r="2121" spans="13:13" x14ac:dyDescent="0.2">
      <c r="M2121" s="87"/>
    </row>
    <row r="2122" spans="13:13" x14ac:dyDescent="0.2">
      <c r="M2122" s="87"/>
    </row>
    <row r="2123" spans="13:13" x14ac:dyDescent="0.2">
      <c r="M2123" s="87"/>
    </row>
    <row r="2124" spans="13:13" x14ac:dyDescent="0.2">
      <c r="M2124" s="87"/>
    </row>
    <row r="2125" spans="13:13" x14ac:dyDescent="0.2">
      <c r="M2125" s="87"/>
    </row>
    <row r="2126" spans="13:13" x14ac:dyDescent="0.2">
      <c r="M2126" s="87"/>
    </row>
    <row r="2127" spans="13:13" x14ac:dyDescent="0.2">
      <c r="M2127" s="87"/>
    </row>
    <row r="2128" spans="13:13" x14ac:dyDescent="0.2">
      <c r="M2128" s="87"/>
    </row>
    <row r="2129" spans="13:13" x14ac:dyDescent="0.2">
      <c r="M2129" s="87"/>
    </row>
    <row r="2130" spans="13:13" x14ac:dyDescent="0.2">
      <c r="M2130" s="87"/>
    </row>
    <row r="2131" spans="13:13" x14ac:dyDescent="0.2">
      <c r="M2131" s="87"/>
    </row>
    <row r="2132" spans="13:13" x14ac:dyDescent="0.2">
      <c r="M2132" s="87"/>
    </row>
    <row r="2133" spans="13:13" x14ac:dyDescent="0.2">
      <c r="M2133" s="87"/>
    </row>
    <row r="2134" spans="13:13" x14ac:dyDescent="0.2">
      <c r="M2134" s="87"/>
    </row>
    <row r="2135" spans="13:13" x14ac:dyDescent="0.2">
      <c r="M2135" s="87"/>
    </row>
    <row r="2136" spans="13:13" x14ac:dyDescent="0.2">
      <c r="M2136" s="87"/>
    </row>
    <row r="2137" spans="13:13" x14ac:dyDescent="0.2">
      <c r="M2137" s="87"/>
    </row>
    <row r="2138" spans="13:13" x14ac:dyDescent="0.2">
      <c r="M2138" s="87"/>
    </row>
    <row r="2139" spans="13:13" x14ac:dyDescent="0.2">
      <c r="M2139" s="87"/>
    </row>
    <row r="2140" spans="13:13" x14ac:dyDescent="0.2">
      <c r="M2140" s="87"/>
    </row>
    <row r="2141" spans="13:13" x14ac:dyDescent="0.2">
      <c r="M2141" s="87"/>
    </row>
    <row r="2142" spans="13:13" x14ac:dyDescent="0.2">
      <c r="M2142" s="87"/>
    </row>
    <row r="2143" spans="13:13" x14ac:dyDescent="0.2">
      <c r="M2143" s="87"/>
    </row>
    <row r="2144" spans="13:13" x14ac:dyDescent="0.2">
      <c r="M2144" s="87"/>
    </row>
    <row r="2145" spans="13:13" x14ac:dyDescent="0.2">
      <c r="M2145" s="87"/>
    </row>
    <row r="2146" spans="13:13" x14ac:dyDescent="0.2">
      <c r="M2146" s="87"/>
    </row>
    <row r="2147" spans="13:13" x14ac:dyDescent="0.2">
      <c r="M2147" s="87"/>
    </row>
    <row r="2148" spans="13:13" x14ac:dyDescent="0.2">
      <c r="M2148" s="87"/>
    </row>
    <row r="2149" spans="13:13" x14ac:dyDescent="0.2">
      <c r="M2149" s="87"/>
    </row>
    <row r="2150" spans="13:13" x14ac:dyDescent="0.2">
      <c r="M2150" s="87"/>
    </row>
    <row r="2151" spans="13:13" x14ac:dyDescent="0.2">
      <c r="M2151" s="87"/>
    </row>
    <row r="2152" spans="13:13" x14ac:dyDescent="0.2">
      <c r="M2152" s="87"/>
    </row>
    <row r="2153" spans="13:13" x14ac:dyDescent="0.2">
      <c r="M2153" s="87"/>
    </row>
    <row r="2154" spans="13:13" x14ac:dyDescent="0.2">
      <c r="M2154" s="87"/>
    </row>
    <row r="2155" spans="13:13" x14ac:dyDescent="0.2">
      <c r="M2155" s="87"/>
    </row>
    <row r="2156" spans="13:13" x14ac:dyDescent="0.2">
      <c r="M2156" s="87"/>
    </row>
    <row r="2157" spans="13:13" x14ac:dyDescent="0.2">
      <c r="M2157" s="87"/>
    </row>
    <row r="2158" spans="13:13" x14ac:dyDescent="0.2">
      <c r="M2158" s="87"/>
    </row>
    <row r="2159" spans="13:13" x14ac:dyDescent="0.2">
      <c r="M2159" s="87"/>
    </row>
    <row r="2160" spans="13:13" x14ac:dyDescent="0.2">
      <c r="M2160" s="87"/>
    </row>
    <row r="2161" spans="13:13" x14ac:dyDescent="0.2">
      <c r="M2161" s="87"/>
    </row>
    <row r="2162" spans="13:13" x14ac:dyDescent="0.2">
      <c r="M2162" s="87"/>
    </row>
    <row r="2163" spans="13:13" x14ac:dyDescent="0.2">
      <c r="M2163" s="87"/>
    </row>
    <row r="2164" spans="13:13" x14ac:dyDescent="0.2">
      <c r="M2164" s="87"/>
    </row>
    <row r="2165" spans="13:13" x14ac:dyDescent="0.2">
      <c r="M2165" s="87"/>
    </row>
    <row r="2166" spans="13:13" x14ac:dyDescent="0.2">
      <c r="M2166" s="87"/>
    </row>
    <row r="2167" spans="13:13" x14ac:dyDescent="0.2">
      <c r="M2167" s="87"/>
    </row>
    <row r="2168" spans="13:13" x14ac:dyDescent="0.2">
      <c r="M2168" s="87"/>
    </row>
    <row r="2169" spans="13:13" x14ac:dyDescent="0.2">
      <c r="M2169" s="87"/>
    </row>
    <row r="2170" spans="13:13" x14ac:dyDescent="0.2">
      <c r="M2170" s="87"/>
    </row>
    <row r="2171" spans="13:13" x14ac:dyDescent="0.2">
      <c r="M2171" s="87"/>
    </row>
    <row r="2172" spans="13:13" x14ac:dyDescent="0.2">
      <c r="M2172" s="87"/>
    </row>
    <row r="2173" spans="13:13" x14ac:dyDescent="0.2">
      <c r="M2173" s="87"/>
    </row>
    <row r="2174" spans="13:13" x14ac:dyDescent="0.2">
      <c r="M2174" s="87"/>
    </row>
    <row r="2175" spans="13:13" x14ac:dyDescent="0.2">
      <c r="M2175" s="87"/>
    </row>
    <row r="2176" spans="13:13" x14ac:dyDescent="0.2">
      <c r="M2176" s="87"/>
    </row>
    <row r="2177" spans="13:13" x14ac:dyDescent="0.2">
      <c r="M2177" s="87"/>
    </row>
    <row r="2178" spans="13:13" x14ac:dyDescent="0.2">
      <c r="M2178" s="87"/>
    </row>
    <row r="2179" spans="13:13" x14ac:dyDescent="0.2">
      <c r="M2179" s="87"/>
    </row>
    <row r="2180" spans="13:13" x14ac:dyDescent="0.2">
      <c r="M2180" s="87"/>
    </row>
    <row r="2181" spans="13:13" x14ac:dyDescent="0.2">
      <c r="M2181" s="87"/>
    </row>
    <row r="2182" spans="13:13" x14ac:dyDescent="0.2">
      <c r="M2182" s="87"/>
    </row>
    <row r="2183" spans="13:13" x14ac:dyDescent="0.2">
      <c r="M2183" s="87"/>
    </row>
    <row r="2184" spans="13:13" x14ac:dyDescent="0.2">
      <c r="M2184" s="87"/>
    </row>
    <row r="2185" spans="13:13" x14ac:dyDescent="0.2">
      <c r="M2185" s="87"/>
    </row>
    <row r="2186" spans="13:13" x14ac:dyDescent="0.2">
      <c r="M2186" s="87"/>
    </row>
    <row r="2187" spans="13:13" x14ac:dyDescent="0.2">
      <c r="M2187" s="87"/>
    </row>
    <row r="2188" spans="13:13" x14ac:dyDescent="0.2">
      <c r="M2188" s="87"/>
    </row>
    <row r="2189" spans="13:13" x14ac:dyDescent="0.2">
      <c r="M2189" s="87"/>
    </row>
    <row r="2190" spans="13:13" x14ac:dyDescent="0.2">
      <c r="M2190" s="87"/>
    </row>
    <row r="2191" spans="13:13" x14ac:dyDescent="0.2">
      <c r="M2191" s="87"/>
    </row>
    <row r="2192" spans="13:13" x14ac:dyDescent="0.2">
      <c r="M2192" s="87"/>
    </row>
    <row r="2193" spans="13:13" x14ac:dyDescent="0.2">
      <c r="M2193" s="87"/>
    </row>
    <row r="2194" spans="13:13" x14ac:dyDescent="0.2">
      <c r="M2194" s="87"/>
    </row>
    <row r="2195" spans="13:13" x14ac:dyDescent="0.2">
      <c r="M2195" s="87"/>
    </row>
    <row r="2196" spans="13:13" x14ac:dyDescent="0.2">
      <c r="M2196" s="87"/>
    </row>
    <row r="2197" spans="13:13" x14ac:dyDescent="0.2">
      <c r="M2197" s="87"/>
    </row>
    <row r="2198" spans="13:13" x14ac:dyDescent="0.2">
      <c r="M2198" s="87"/>
    </row>
    <row r="2199" spans="13:13" x14ac:dyDescent="0.2">
      <c r="M2199" s="87"/>
    </row>
    <row r="2200" spans="13:13" x14ac:dyDescent="0.2">
      <c r="M2200" s="87"/>
    </row>
    <row r="2201" spans="13:13" x14ac:dyDescent="0.2">
      <c r="M2201" s="87"/>
    </row>
    <row r="2202" spans="13:13" x14ac:dyDescent="0.2">
      <c r="M2202" s="87"/>
    </row>
    <row r="2203" spans="13:13" x14ac:dyDescent="0.2">
      <c r="M2203" s="87"/>
    </row>
    <row r="2204" spans="13:13" x14ac:dyDescent="0.2">
      <c r="M2204" s="87"/>
    </row>
    <row r="2205" spans="13:13" x14ac:dyDescent="0.2">
      <c r="M2205" s="87"/>
    </row>
    <row r="2206" spans="13:13" x14ac:dyDescent="0.2">
      <c r="M2206" s="87"/>
    </row>
    <row r="2207" spans="13:13" x14ac:dyDescent="0.2">
      <c r="M2207" s="87"/>
    </row>
    <row r="2208" spans="13:13" x14ac:dyDescent="0.2">
      <c r="M2208" s="87"/>
    </row>
    <row r="2209" spans="13:13" x14ac:dyDescent="0.2">
      <c r="M2209" s="87"/>
    </row>
    <row r="2210" spans="13:13" x14ac:dyDescent="0.2">
      <c r="M2210" s="87"/>
    </row>
    <row r="2211" spans="13:13" x14ac:dyDescent="0.2">
      <c r="M2211" s="87"/>
    </row>
    <row r="2212" spans="13:13" x14ac:dyDescent="0.2">
      <c r="M2212" s="87"/>
    </row>
    <row r="2213" spans="13:13" x14ac:dyDescent="0.2">
      <c r="M2213" s="87"/>
    </row>
    <row r="2214" spans="13:13" x14ac:dyDescent="0.2">
      <c r="M2214" s="87"/>
    </row>
    <row r="2215" spans="13:13" x14ac:dyDescent="0.2">
      <c r="M2215" s="87"/>
    </row>
    <row r="2216" spans="13:13" x14ac:dyDescent="0.2">
      <c r="M2216" s="87"/>
    </row>
    <row r="2217" spans="13:13" x14ac:dyDescent="0.2">
      <c r="M2217" s="87"/>
    </row>
    <row r="2218" spans="13:13" x14ac:dyDescent="0.2">
      <c r="M2218" s="87"/>
    </row>
    <row r="2219" spans="13:13" x14ac:dyDescent="0.2">
      <c r="M2219" s="87"/>
    </row>
    <row r="2220" spans="13:13" x14ac:dyDescent="0.2">
      <c r="M2220" s="87"/>
    </row>
    <row r="2221" spans="13:13" x14ac:dyDescent="0.2">
      <c r="M2221" s="87"/>
    </row>
    <row r="2222" spans="13:13" x14ac:dyDescent="0.2">
      <c r="M2222" s="87"/>
    </row>
    <row r="2223" spans="13:13" x14ac:dyDescent="0.2">
      <c r="M2223" s="87"/>
    </row>
    <row r="2224" spans="13:13" x14ac:dyDescent="0.2">
      <c r="M2224" s="87"/>
    </row>
    <row r="2225" spans="13:13" x14ac:dyDescent="0.2">
      <c r="M2225" s="87"/>
    </row>
    <row r="2226" spans="13:13" x14ac:dyDescent="0.2">
      <c r="M2226" s="87"/>
    </row>
    <row r="2227" spans="13:13" x14ac:dyDescent="0.2">
      <c r="M2227" s="87"/>
    </row>
    <row r="2228" spans="13:13" x14ac:dyDescent="0.2">
      <c r="M2228" s="87"/>
    </row>
    <row r="2229" spans="13:13" x14ac:dyDescent="0.2">
      <c r="M2229" s="87"/>
    </row>
    <row r="2230" spans="13:13" x14ac:dyDescent="0.2">
      <c r="M2230" s="87"/>
    </row>
    <row r="2231" spans="13:13" x14ac:dyDescent="0.2">
      <c r="M2231" s="87"/>
    </row>
    <row r="2232" spans="13:13" x14ac:dyDescent="0.2">
      <c r="M2232" s="87"/>
    </row>
    <row r="2233" spans="13:13" x14ac:dyDescent="0.2">
      <c r="M2233" s="87"/>
    </row>
    <row r="2234" spans="13:13" x14ac:dyDescent="0.2">
      <c r="M2234" s="87"/>
    </row>
    <row r="2235" spans="13:13" x14ac:dyDescent="0.2">
      <c r="M2235" s="87"/>
    </row>
    <row r="2236" spans="13:13" x14ac:dyDescent="0.2">
      <c r="M2236" s="87"/>
    </row>
    <row r="2237" spans="13:13" x14ac:dyDescent="0.2">
      <c r="M2237" s="87"/>
    </row>
    <row r="2238" spans="13:13" x14ac:dyDescent="0.2">
      <c r="M2238" s="87"/>
    </row>
    <row r="2239" spans="13:13" x14ac:dyDescent="0.2">
      <c r="M2239" s="87"/>
    </row>
    <row r="2240" spans="13:13" x14ac:dyDescent="0.2">
      <c r="M2240" s="87"/>
    </row>
    <row r="2241" spans="13:13" x14ac:dyDescent="0.2">
      <c r="M2241" s="87"/>
    </row>
    <row r="2242" spans="13:13" x14ac:dyDescent="0.2">
      <c r="M2242" s="87"/>
    </row>
    <row r="2243" spans="13:13" x14ac:dyDescent="0.2">
      <c r="M2243" s="87"/>
    </row>
    <row r="2244" spans="13:13" x14ac:dyDescent="0.2">
      <c r="M2244" s="87"/>
    </row>
    <row r="2245" spans="13:13" x14ac:dyDescent="0.2">
      <c r="M2245" s="87"/>
    </row>
    <row r="2246" spans="13:13" x14ac:dyDescent="0.2">
      <c r="M2246" s="87"/>
    </row>
    <row r="2247" spans="13:13" x14ac:dyDescent="0.2">
      <c r="M2247" s="87"/>
    </row>
    <row r="2248" spans="13:13" x14ac:dyDescent="0.2">
      <c r="M2248" s="87"/>
    </row>
    <row r="2249" spans="13:13" x14ac:dyDescent="0.2">
      <c r="M2249" s="87"/>
    </row>
    <row r="2250" spans="13:13" x14ac:dyDescent="0.2">
      <c r="M2250" s="87"/>
    </row>
    <row r="2251" spans="13:13" x14ac:dyDescent="0.2">
      <c r="M2251" s="87"/>
    </row>
    <row r="2252" spans="13:13" x14ac:dyDescent="0.2">
      <c r="M2252" s="87"/>
    </row>
    <row r="2253" spans="13:13" x14ac:dyDescent="0.2">
      <c r="M2253" s="87"/>
    </row>
    <row r="2254" spans="13:13" x14ac:dyDescent="0.2">
      <c r="M2254" s="87"/>
    </row>
    <row r="2255" spans="13:13" x14ac:dyDescent="0.2">
      <c r="M2255" s="87"/>
    </row>
    <row r="2256" spans="13:13" x14ac:dyDescent="0.2">
      <c r="M2256" s="87"/>
    </row>
    <row r="2257" spans="13:13" x14ac:dyDescent="0.2">
      <c r="M2257" s="87"/>
    </row>
    <row r="2258" spans="13:13" x14ac:dyDescent="0.2">
      <c r="M2258" s="87"/>
    </row>
    <row r="2259" spans="13:13" x14ac:dyDescent="0.2">
      <c r="M2259" s="87"/>
    </row>
    <row r="2260" spans="13:13" x14ac:dyDescent="0.2">
      <c r="M2260" s="87"/>
    </row>
    <row r="2261" spans="13:13" x14ac:dyDescent="0.2">
      <c r="M2261" s="87"/>
    </row>
    <row r="2262" spans="13:13" x14ac:dyDescent="0.2">
      <c r="M2262" s="87"/>
    </row>
    <row r="2263" spans="13:13" x14ac:dyDescent="0.2">
      <c r="M2263" s="87"/>
    </row>
    <row r="2264" spans="13:13" x14ac:dyDescent="0.2">
      <c r="M2264" s="87"/>
    </row>
    <row r="2265" spans="13:13" x14ac:dyDescent="0.2">
      <c r="M2265" s="87"/>
    </row>
    <row r="2266" spans="13:13" x14ac:dyDescent="0.2">
      <c r="M2266" s="87"/>
    </row>
    <row r="2267" spans="13:13" x14ac:dyDescent="0.2">
      <c r="M2267" s="87"/>
    </row>
    <row r="2268" spans="13:13" x14ac:dyDescent="0.2">
      <c r="M2268" s="87"/>
    </row>
    <row r="2269" spans="13:13" x14ac:dyDescent="0.2">
      <c r="M2269" s="87"/>
    </row>
    <row r="2270" spans="13:13" x14ac:dyDescent="0.2">
      <c r="M2270" s="87"/>
    </row>
    <row r="2271" spans="13:13" x14ac:dyDescent="0.2">
      <c r="M2271" s="87"/>
    </row>
    <row r="2272" spans="13:13" x14ac:dyDescent="0.2">
      <c r="M2272" s="87"/>
    </row>
    <row r="2273" spans="13:13" x14ac:dyDescent="0.2">
      <c r="M2273" s="87"/>
    </row>
    <row r="2274" spans="13:13" x14ac:dyDescent="0.2">
      <c r="M2274" s="87"/>
    </row>
    <row r="2275" spans="13:13" x14ac:dyDescent="0.2">
      <c r="M2275" s="87"/>
    </row>
    <row r="2276" spans="13:13" x14ac:dyDescent="0.2">
      <c r="M2276" s="87"/>
    </row>
    <row r="2277" spans="13:13" x14ac:dyDescent="0.2">
      <c r="M2277" s="87"/>
    </row>
    <row r="2278" spans="13:13" x14ac:dyDescent="0.2">
      <c r="M2278" s="87"/>
    </row>
    <row r="2279" spans="13:13" x14ac:dyDescent="0.2">
      <c r="M2279" s="87"/>
    </row>
    <row r="2280" spans="13:13" x14ac:dyDescent="0.2">
      <c r="M2280" s="87"/>
    </row>
    <row r="2281" spans="13:13" x14ac:dyDescent="0.2">
      <c r="M2281" s="87"/>
    </row>
    <row r="2282" spans="13:13" x14ac:dyDescent="0.2">
      <c r="M2282" s="87"/>
    </row>
    <row r="2283" spans="13:13" x14ac:dyDescent="0.2">
      <c r="M2283" s="87"/>
    </row>
    <row r="2284" spans="13:13" x14ac:dyDescent="0.2">
      <c r="M2284" s="87"/>
    </row>
    <row r="2285" spans="13:13" x14ac:dyDescent="0.2">
      <c r="M2285" s="87"/>
    </row>
    <row r="2286" spans="13:13" x14ac:dyDescent="0.2">
      <c r="M2286" s="87"/>
    </row>
    <row r="2287" spans="13:13" x14ac:dyDescent="0.2">
      <c r="M2287" s="87"/>
    </row>
    <row r="2288" spans="13:13" x14ac:dyDescent="0.2">
      <c r="M2288" s="87"/>
    </row>
    <row r="2289" spans="13:13" x14ac:dyDescent="0.2">
      <c r="M2289" s="87"/>
    </row>
    <row r="2290" spans="13:13" x14ac:dyDescent="0.2">
      <c r="M2290" s="87"/>
    </row>
    <row r="2291" spans="13:13" x14ac:dyDescent="0.2">
      <c r="M2291" s="87"/>
    </row>
    <row r="2292" spans="13:13" x14ac:dyDescent="0.2">
      <c r="M2292" s="87"/>
    </row>
    <row r="2293" spans="13:13" x14ac:dyDescent="0.2">
      <c r="M2293" s="87"/>
    </row>
    <row r="2294" spans="13:13" x14ac:dyDescent="0.2">
      <c r="M2294" s="87"/>
    </row>
    <row r="2295" spans="13:13" x14ac:dyDescent="0.2">
      <c r="M2295" s="87"/>
    </row>
    <row r="2296" spans="13:13" x14ac:dyDescent="0.2">
      <c r="M2296" s="87"/>
    </row>
    <row r="2297" spans="13:13" x14ac:dyDescent="0.2">
      <c r="M2297" s="87"/>
    </row>
    <row r="2298" spans="13:13" x14ac:dyDescent="0.2">
      <c r="M2298" s="87"/>
    </row>
    <row r="2299" spans="13:13" x14ac:dyDescent="0.2">
      <c r="M2299" s="87"/>
    </row>
    <row r="2300" spans="13:13" x14ac:dyDescent="0.2">
      <c r="M2300" s="87"/>
    </row>
    <row r="2301" spans="13:13" x14ac:dyDescent="0.2">
      <c r="M2301" s="87"/>
    </row>
    <row r="2302" spans="13:13" x14ac:dyDescent="0.2">
      <c r="M2302" s="87"/>
    </row>
    <row r="2303" spans="13:13" x14ac:dyDescent="0.2">
      <c r="M2303" s="87"/>
    </row>
    <row r="2304" spans="13:13" x14ac:dyDescent="0.2">
      <c r="M2304" s="87"/>
    </row>
    <row r="2305" spans="13:13" x14ac:dyDescent="0.2">
      <c r="M2305" s="87"/>
    </row>
    <row r="2306" spans="13:13" x14ac:dyDescent="0.2">
      <c r="M2306" s="87"/>
    </row>
    <row r="2307" spans="13:13" x14ac:dyDescent="0.2">
      <c r="M2307" s="87"/>
    </row>
    <row r="2308" spans="13:13" x14ac:dyDescent="0.2">
      <c r="M2308" s="87"/>
    </row>
    <row r="2309" spans="13:13" x14ac:dyDescent="0.2">
      <c r="M2309" s="87"/>
    </row>
    <row r="2310" spans="13:13" x14ac:dyDescent="0.2">
      <c r="M2310" s="87"/>
    </row>
    <row r="2311" spans="13:13" x14ac:dyDescent="0.2">
      <c r="M2311" s="87"/>
    </row>
    <row r="2312" spans="13:13" x14ac:dyDescent="0.2">
      <c r="M2312" s="87"/>
    </row>
    <row r="2313" spans="13:13" x14ac:dyDescent="0.2">
      <c r="M2313" s="87"/>
    </row>
    <row r="2314" spans="13:13" x14ac:dyDescent="0.2">
      <c r="M2314" s="87"/>
    </row>
    <row r="2315" spans="13:13" x14ac:dyDescent="0.2">
      <c r="M2315" s="87"/>
    </row>
    <row r="2316" spans="13:13" x14ac:dyDescent="0.2">
      <c r="M2316" s="87"/>
    </row>
    <row r="2317" spans="13:13" x14ac:dyDescent="0.2">
      <c r="M2317" s="87"/>
    </row>
    <row r="2318" spans="13:13" x14ac:dyDescent="0.2">
      <c r="M2318" s="87"/>
    </row>
    <row r="2319" spans="13:13" x14ac:dyDescent="0.2">
      <c r="M2319" s="87"/>
    </row>
    <row r="2320" spans="13:13" x14ac:dyDescent="0.2">
      <c r="M2320" s="87"/>
    </row>
    <row r="2321" spans="13:13" x14ac:dyDescent="0.2">
      <c r="M2321" s="87"/>
    </row>
    <row r="2322" spans="13:13" x14ac:dyDescent="0.2">
      <c r="M2322" s="87"/>
    </row>
    <row r="2323" spans="13:13" x14ac:dyDescent="0.2">
      <c r="M2323" s="87"/>
    </row>
    <row r="2324" spans="13:13" x14ac:dyDescent="0.2">
      <c r="M2324" s="87"/>
    </row>
    <row r="2325" spans="13:13" x14ac:dyDescent="0.2">
      <c r="M2325" s="87"/>
    </row>
    <row r="2326" spans="13:13" x14ac:dyDescent="0.2">
      <c r="M2326" s="87"/>
    </row>
    <row r="2327" spans="13:13" x14ac:dyDescent="0.2">
      <c r="M2327" s="87"/>
    </row>
    <row r="2328" spans="13:13" x14ac:dyDescent="0.2">
      <c r="M2328" s="87"/>
    </row>
    <row r="2329" spans="13:13" x14ac:dyDescent="0.2">
      <c r="M2329" s="87"/>
    </row>
    <row r="2330" spans="13:13" x14ac:dyDescent="0.2">
      <c r="M2330" s="87"/>
    </row>
    <row r="2331" spans="13:13" x14ac:dyDescent="0.2">
      <c r="M2331" s="87"/>
    </row>
    <row r="2332" spans="13:13" x14ac:dyDescent="0.2">
      <c r="M2332" s="87"/>
    </row>
    <row r="2333" spans="13:13" x14ac:dyDescent="0.2">
      <c r="M2333" s="87"/>
    </row>
    <row r="2334" spans="13:13" x14ac:dyDescent="0.2">
      <c r="M2334" s="87"/>
    </row>
    <row r="2335" spans="13:13" x14ac:dyDescent="0.2">
      <c r="M2335" s="87"/>
    </row>
    <row r="2336" spans="13:13" x14ac:dyDescent="0.2">
      <c r="M2336" s="87"/>
    </row>
    <row r="2337" spans="13:13" x14ac:dyDescent="0.2">
      <c r="M2337" s="87"/>
    </row>
    <row r="2338" spans="13:13" x14ac:dyDescent="0.2">
      <c r="M2338" s="87"/>
    </row>
    <row r="2339" spans="13:13" x14ac:dyDescent="0.2">
      <c r="M2339" s="87"/>
    </row>
    <row r="2340" spans="13:13" x14ac:dyDescent="0.2">
      <c r="M2340" s="87"/>
    </row>
    <row r="2341" spans="13:13" x14ac:dyDescent="0.2">
      <c r="M2341" s="87"/>
    </row>
    <row r="2342" spans="13:13" x14ac:dyDescent="0.2">
      <c r="M2342" s="87"/>
    </row>
    <row r="2343" spans="13:13" x14ac:dyDescent="0.2">
      <c r="M2343" s="87"/>
    </row>
    <row r="2344" spans="13:13" x14ac:dyDescent="0.2">
      <c r="M2344" s="87"/>
    </row>
    <row r="2345" spans="13:13" x14ac:dyDescent="0.2">
      <c r="M2345" s="87"/>
    </row>
    <row r="2346" spans="13:13" x14ac:dyDescent="0.2">
      <c r="M2346" s="87"/>
    </row>
    <row r="2347" spans="13:13" x14ac:dyDescent="0.2">
      <c r="M2347" s="87"/>
    </row>
    <row r="2348" spans="13:13" x14ac:dyDescent="0.2">
      <c r="M2348" s="87"/>
    </row>
    <row r="2349" spans="13:13" x14ac:dyDescent="0.2">
      <c r="M2349" s="87"/>
    </row>
    <row r="2350" spans="13:13" x14ac:dyDescent="0.2">
      <c r="M2350" s="87"/>
    </row>
    <row r="2351" spans="13:13" x14ac:dyDescent="0.2">
      <c r="M2351" s="87"/>
    </row>
    <row r="2352" spans="13:13" x14ac:dyDescent="0.2">
      <c r="M2352" s="87"/>
    </row>
    <row r="2353" spans="13:13" x14ac:dyDescent="0.2">
      <c r="M2353" s="87"/>
    </row>
    <row r="2354" spans="13:13" x14ac:dyDescent="0.2">
      <c r="M2354" s="87"/>
    </row>
    <row r="2355" spans="13:13" x14ac:dyDescent="0.2">
      <c r="M2355" s="87"/>
    </row>
    <row r="2356" spans="13:13" x14ac:dyDescent="0.2">
      <c r="M2356" s="87"/>
    </row>
    <row r="2357" spans="13:13" x14ac:dyDescent="0.2">
      <c r="M2357" s="87"/>
    </row>
    <row r="2358" spans="13:13" x14ac:dyDescent="0.2">
      <c r="M2358" s="87"/>
    </row>
    <row r="2359" spans="13:13" x14ac:dyDescent="0.2">
      <c r="M2359" s="87"/>
    </row>
    <row r="2360" spans="13:13" x14ac:dyDescent="0.2">
      <c r="M2360" s="87"/>
    </row>
    <row r="2361" spans="13:13" x14ac:dyDescent="0.2">
      <c r="M2361" s="87"/>
    </row>
    <row r="2362" spans="13:13" x14ac:dyDescent="0.2">
      <c r="M2362" s="87"/>
    </row>
    <row r="2363" spans="13:13" x14ac:dyDescent="0.2">
      <c r="M2363" s="87"/>
    </row>
    <row r="2364" spans="13:13" x14ac:dyDescent="0.2">
      <c r="M2364" s="87"/>
    </row>
    <row r="2365" spans="13:13" x14ac:dyDescent="0.2">
      <c r="M2365" s="87"/>
    </row>
    <row r="2366" spans="13:13" x14ac:dyDescent="0.2">
      <c r="M2366" s="87"/>
    </row>
    <row r="2367" spans="13:13" x14ac:dyDescent="0.2">
      <c r="M2367" s="87"/>
    </row>
    <row r="2368" spans="13:13" x14ac:dyDescent="0.2">
      <c r="M2368" s="87"/>
    </row>
    <row r="2369" spans="13:13" x14ac:dyDescent="0.2">
      <c r="M2369" s="87"/>
    </row>
    <row r="2370" spans="13:13" x14ac:dyDescent="0.2">
      <c r="M2370" s="87"/>
    </row>
    <row r="2371" spans="13:13" x14ac:dyDescent="0.2">
      <c r="M2371" s="87"/>
    </row>
    <row r="2372" spans="13:13" x14ac:dyDescent="0.2">
      <c r="M2372" s="87"/>
    </row>
    <row r="2373" spans="13:13" x14ac:dyDescent="0.2">
      <c r="M2373" s="87"/>
    </row>
    <row r="2374" spans="13:13" x14ac:dyDescent="0.2">
      <c r="M2374" s="87"/>
    </row>
    <row r="2375" spans="13:13" x14ac:dyDescent="0.2">
      <c r="M2375" s="87"/>
    </row>
    <row r="2376" spans="13:13" x14ac:dyDescent="0.2">
      <c r="M2376" s="87"/>
    </row>
    <row r="2377" spans="13:13" x14ac:dyDescent="0.2">
      <c r="M2377" s="87"/>
    </row>
    <row r="2378" spans="13:13" x14ac:dyDescent="0.2">
      <c r="M2378" s="87"/>
    </row>
    <row r="2379" spans="13:13" x14ac:dyDescent="0.2">
      <c r="M2379" s="87"/>
    </row>
    <row r="2380" spans="13:13" x14ac:dyDescent="0.2">
      <c r="M2380" s="87"/>
    </row>
    <row r="2381" spans="13:13" x14ac:dyDescent="0.2">
      <c r="M2381" s="87"/>
    </row>
    <row r="2382" spans="13:13" x14ac:dyDescent="0.2">
      <c r="M2382" s="87"/>
    </row>
    <row r="2383" spans="13:13" x14ac:dyDescent="0.2">
      <c r="M2383" s="87"/>
    </row>
    <row r="2384" spans="13:13" x14ac:dyDescent="0.2">
      <c r="M2384" s="87"/>
    </row>
    <row r="2385" spans="13:13" x14ac:dyDescent="0.2">
      <c r="M2385" s="87"/>
    </row>
    <row r="2386" spans="13:13" x14ac:dyDescent="0.2">
      <c r="M2386" s="87"/>
    </row>
    <row r="2387" spans="13:13" x14ac:dyDescent="0.2">
      <c r="M2387" s="87"/>
    </row>
    <row r="2388" spans="13:13" x14ac:dyDescent="0.2">
      <c r="M2388" s="87"/>
    </row>
    <row r="2389" spans="13:13" x14ac:dyDescent="0.2">
      <c r="M2389" s="87"/>
    </row>
    <row r="2390" spans="13:13" x14ac:dyDescent="0.2">
      <c r="M2390" s="87"/>
    </row>
    <row r="2391" spans="13:13" x14ac:dyDescent="0.2">
      <c r="M2391" s="87"/>
    </row>
    <row r="2392" spans="13:13" x14ac:dyDescent="0.2">
      <c r="M2392" s="87"/>
    </row>
    <row r="2393" spans="13:13" x14ac:dyDescent="0.2">
      <c r="M2393" s="87"/>
    </row>
    <row r="2394" spans="13:13" x14ac:dyDescent="0.2">
      <c r="M2394" s="87"/>
    </row>
    <row r="2395" spans="13:13" x14ac:dyDescent="0.2">
      <c r="M2395" s="87"/>
    </row>
    <row r="2396" spans="13:13" x14ac:dyDescent="0.2">
      <c r="M2396" s="87"/>
    </row>
    <row r="2397" spans="13:13" x14ac:dyDescent="0.2">
      <c r="M2397" s="87"/>
    </row>
    <row r="2398" spans="13:13" x14ac:dyDescent="0.2">
      <c r="M2398" s="87"/>
    </row>
  </sheetData>
  <sheetProtection algorithmName="SHA-512" hashValue="HcWYmt6FgwmdsLM8hfJyBr8QAjSvt/AsR1FhleYyYjwb58e8j8sQps5n/Hcz4BVLP6e3PTE41u5RAv9ZepHEvQ==" saltValue="RpyisTW55aK4VI3539fqYQ==" spinCount="100000" sheet="1" objects="1" scenarios="1"/>
  <autoFilter ref="BL10:CB398" xr:uid="{00000000-0009-0000-0000-000001000000}"/>
  <mergeCells count="24">
    <mergeCell ref="I2:J2"/>
    <mergeCell ref="I3:J3"/>
    <mergeCell ref="I4:J4"/>
    <mergeCell ref="AT3:BE4"/>
    <mergeCell ref="BL3:BW4"/>
    <mergeCell ref="AW5:AY5"/>
    <mergeCell ref="AF5:AJ8"/>
    <mergeCell ref="CD9:CF9"/>
    <mergeCell ref="BL5:BN5"/>
    <mergeCell ref="BO5:BQ5"/>
    <mergeCell ref="BR5:BT5"/>
    <mergeCell ref="BU5:BW5"/>
    <mergeCell ref="BX5:BZ5"/>
    <mergeCell ref="BI5:BJ5"/>
    <mergeCell ref="CA5:CB5"/>
    <mergeCell ref="AZ5:BB5"/>
    <mergeCell ref="BC5:BE5"/>
    <mergeCell ref="BF5:BH5"/>
    <mergeCell ref="I6:J6"/>
    <mergeCell ref="I7:J7"/>
    <mergeCell ref="X9:AB9"/>
    <mergeCell ref="AL5:AP8"/>
    <mergeCell ref="AT5:AV5"/>
    <mergeCell ref="I5:J5"/>
  </mergeCells>
  <phoneticPr fontId="22" type="noConversion"/>
  <dataValidations xWindow="267" yWindow="693" count="2">
    <dataValidation type="list" allowBlank="1" showInputMessage="1" showErrorMessage="1" prompt="Døve_x000a_Døveblinde" sqref="C19:C398" xr:uid="{00000000-0002-0000-0100-000000000000}">
      <formula1>Kode2</formula1>
    </dataValidation>
    <dataValidation type="list" allowBlank="1" showInputMessage="1" showErrorMessage="1" prompt="Husk å velge om dette gjelder Døve eller Døvblinde" sqref="C11:C18" xr:uid="{00000000-0002-0000-0100-000001000000}">
      <formula1>Kode2</formula1>
    </dataValidation>
  </dataValidations>
  <pageMargins left="0.7" right="0.7" top="0.75" bottom="0.75" header="0.3" footer="0.3"/>
  <pageSetup paperSize="9" scale="70" fitToHeight="0" orientation="landscape" r:id="rId1"/>
  <drawing r:id="rId2"/>
  <legacyDrawing r:id="rId3"/>
  <extLst>
    <ext xmlns:x14="http://schemas.microsoft.com/office/spreadsheetml/2009/9/main" uri="{CCE6A557-97BC-4b89-ADB6-D9C93CAAB3DF}">
      <x14:dataValidations xmlns:xm="http://schemas.microsoft.com/office/excel/2006/main" xWindow="267" yWindow="693" count="1">
        <x14:dataValidation type="list" allowBlank="1" showInputMessage="1" showErrorMessage="1" prompt="D=Fungere i dagliglivet_x000a_A=Fungere i Arbeid_x000a_U=Utdanning/opplæring /arbeidstrening_x000a_L=Tolk lege/helse_x000a_R=Rettstolking_x000a_" xr:uid="{00000000-0002-0000-0100-000002000000}">
          <x14:formula1>
            <xm:f>Parametre!$F$15:$F$19</xm:f>
          </x14:formula1>
          <xm:sqref>B11:B398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DD396"/>
  <sheetViews>
    <sheetView showGridLines="0" workbookViewId="0">
      <pane xSplit="6" ySplit="11" topLeftCell="G19" activePane="bottomRight" state="frozen"/>
      <selection pane="topRight" activeCell="G1" sqref="G1"/>
      <selection pane="bottomLeft" activeCell="A12" sqref="A12"/>
      <selection pane="bottomRight" activeCell="G19" sqref="G19"/>
    </sheetView>
  </sheetViews>
  <sheetFormatPr baseColWidth="10" defaultColWidth="11.5" defaultRowHeight="15" x14ac:dyDescent="0.2"/>
  <cols>
    <col min="1" max="1" width="10.5" customWidth="1"/>
    <col min="2" max="2" width="9.5" customWidth="1"/>
    <col min="3" max="3" width="10.1640625" bestFit="1" customWidth="1"/>
    <col min="4" max="4" width="8.6640625" bestFit="1" customWidth="1"/>
    <col min="5" max="5" width="9.5" hidden="1" customWidth="1"/>
    <col min="6" max="6" width="10.5" customWidth="1"/>
    <col min="7" max="8" width="10.83203125" customWidth="1"/>
    <col min="9" max="10" width="7.83203125" customWidth="1"/>
    <col min="11" max="12" width="14.6640625" customWidth="1"/>
    <col min="13" max="13" width="7.33203125" bestFit="1" customWidth="1"/>
    <col min="14" max="14" width="7.83203125" customWidth="1"/>
    <col min="15" max="15" width="15.83203125" style="246" customWidth="1"/>
    <col min="16" max="16" width="7.5" customWidth="1"/>
    <col min="17" max="17" width="7.6640625" customWidth="1"/>
    <col min="18" max="18" width="7.83203125" customWidth="1"/>
    <col min="19" max="19" width="14.5" style="246" customWidth="1"/>
    <col min="20" max="20" width="8.83203125" customWidth="1"/>
    <col min="21" max="21" width="9" customWidth="1"/>
    <col min="22" max="22" width="9.5" customWidth="1"/>
    <col min="23" max="23" width="8.5" style="139" customWidth="1"/>
    <col min="24" max="24" width="9.5" style="139" customWidth="1"/>
    <col min="25" max="25" width="8.5" customWidth="1"/>
    <col min="26" max="26" width="8.1640625" customWidth="1"/>
    <col min="27" max="27" width="8.5" customWidth="1"/>
    <col min="28" max="28" width="9.6640625" customWidth="1"/>
    <col min="29" max="29" width="9.1640625" customWidth="1"/>
    <col min="30" max="30" width="8.83203125" customWidth="1"/>
    <col min="31" max="31" width="9.5" bestFit="1" customWidth="1"/>
    <col min="32" max="32" width="8.5" customWidth="1"/>
    <col min="33" max="33" width="8.6640625" bestFit="1" customWidth="1"/>
    <col min="34" max="34" width="10.5" customWidth="1"/>
    <col min="35" max="35" width="17.5" customWidth="1"/>
    <col min="36" max="36" width="14.5" style="26" hidden="1" customWidth="1"/>
    <col min="37" max="37" width="50" customWidth="1"/>
    <col min="38" max="38" width="11.5" customWidth="1"/>
    <col min="39" max="39" width="32.1640625" hidden="1" customWidth="1"/>
    <col min="40" max="40" width="9.33203125" hidden="1" customWidth="1"/>
    <col min="41" max="41" width="6.5" hidden="1" customWidth="1"/>
    <col min="42" max="42" width="7.5" hidden="1" customWidth="1"/>
    <col min="43" max="43" width="32.1640625" hidden="1" customWidth="1"/>
    <col min="44" max="44" width="9.33203125" hidden="1" customWidth="1"/>
    <col min="45" max="46" width="7.5" hidden="1" customWidth="1"/>
    <col min="47" max="47" width="8.1640625" hidden="1" customWidth="1"/>
    <col min="48" max="50" width="7.5" hidden="1" customWidth="1"/>
    <col min="51" max="51" width="10.33203125" hidden="1" customWidth="1"/>
    <col min="52" max="54" width="7.5" hidden="1" customWidth="1"/>
    <col min="55" max="55" width="9.33203125" hidden="1" customWidth="1"/>
    <col min="56" max="56" width="11.5" hidden="1" customWidth="1"/>
    <col min="57" max="57" width="7.5" hidden="1" customWidth="1"/>
    <col min="58" max="58" width="8.33203125" hidden="1" customWidth="1"/>
    <col min="59" max="59" width="7.5" hidden="1" customWidth="1"/>
    <col min="60" max="60" width="9.6640625" hidden="1" customWidth="1"/>
    <col min="61" max="61" width="7.5" hidden="1" customWidth="1"/>
    <col min="62" max="63" width="10.1640625" hidden="1" customWidth="1"/>
    <col min="64" max="64" width="5.5" hidden="1" customWidth="1"/>
    <col min="65" max="65" width="10.5" hidden="1" customWidth="1"/>
    <col min="66" max="66" width="9.1640625" hidden="1" customWidth="1"/>
    <col min="67" max="67" width="8.5" hidden="1" customWidth="1"/>
    <col min="68" max="68" width="7" hidden="1" customWidth="1"/>
    <col min="69" max="69" width="11.5" hidden="1" customWidth="1"/>
    <col min="70" max="70" width="10.83203125" hidden="1" customWidth="1"/>
    <col min="71" max="71" width="7.5" hidden="1" customWidth="1"/>
    <col min="72" max="74" width="11.5" hidden="1" customWidth="1"/>
    <col min="75" max="75" width="32.1640625" hidden="1" customWidth="1"/>
    <col min="76" max="76" width="10.33203125" hidden="1" customWidth="1"/>
    <col min="77" max="77" width="6.5" hidden="1" customWidth="1"/>
    <col min="78" max="78" width="7.5" hidden="1" customWidth="1"/>
    <col min="79" max="79" width="32.1640625" hidden="1" customWidth="1"/>
    <col min="80" max="80" width="8.1640625" hidden="1" customWidth="1"/>
    <col min="81" max="82" width="7.5" hidden="1" customWidth="1"/>
    <col min="83" max="83" width="8.1640625" hidden="1" customWidth="1"/>
    <col min="84" max="86" width="7.5" hidden="1" customWidth="1"/>
    <col min="87" max="87" width="10.33203125" hidden="1" customWidth="1"/>
    <col min="88" max="88" width="9.6640625" hidden="1" customWidth="1"/>
    <col min="89" max="89" width="9.1640625" hidden="1" customWidth="1"/>
    <col min="90" max="90" width="7.5" hidden="1" customWidth="1"/>
    <col min="91" max="91" width="9.1640625" hidden="1" customWidth="1"/>
    <col min="92" max="92" width="11.5" hidden="1" customWidth="1"/>
    <col min="93" max="95" width="7.5" hidden="1" customWidth="1"/>
    <col min="96" max="96" width="9.6640625" hidden="1" customWidth="1"/>
    <col min="97" max="97" width="7.5" hidden="1" customWidth="1"/>
    <col min="98" max="99" width="10.1640625" hidden="1" customWidth="1"/>
    <col min="100" max="100" width="5.5" hidden="1" customWidth="1"/>
    <col min="101" max="101" width="10.5" hidden="1" customWidth="1"/>
    <col min="102" max="102" width="9.1640625" hidden="1" customWidth="1"/>
    <col min="103" max="103" width="8.5" hidden="1" customWidth="1"/>
    <col min="104" max="104" width="7" hidden="1" customWidth="1"/>
    <col min="105" max="105" width="11.5" hidden="1" customWidth="1"/>
    <col min="106" max="106" width="10.83203125" hidden="1" customWidth="1"/>
    <col min="107" max="107" width="7.5" hidden="1" customWidth="1"/>
    <col min="108" max="108" width="11.5" hidden="1" customWidth="1"/>
    <col min="109" max="109" width="11.5" customWidth="1"/>
  </cols>
  <sheetData>
    <row r="1" spans="1:108" ht="21" customHeight="1" x14ac:dyDescent="0.2">
      <c r="AM1" t="s">
        <v>62</v>
      </c>
      <c r="BW1" t="s">
        <v>62</v>
      </c>
    </row>
    <row r="2" spans="1:108" ht="20" x14ac:dyDescent="0.2">
      <c r="D2" s="27" t="s">
        <v>63</v>
      </c>
      <c r="E2" s="27"/>
      <c r="F2" s="27"/>
      <c r="P2" s="147"/>
      <c r="AM2">
        <f t="shared" ref="AM2:BT2" si="0">SUM(AM12:AM396)</f>
        <v>0</v>
      </c>
      <c r="AN2">
        <f t="shared" si="0"/>
        <v>0</v>
      </c>
      <c r="AO2">
        <f t="shared" si="0"/>
        <v>0</v>
      </c>
      <c r="AP2">
        <f t="shared" si="0"/>
        <v>0</v>
      </c>
      <c r="AQ2">
        <f t="shared" si="0"/>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c r="BR2">
        <f t="shared" si="0"/>
        <v>0</v>
      </c>
      <c r="BS2">
        <f t="shared" si="0"/>
        <v>0</v>
      </c>
      <c r="BT2">
        <f t="shared" si="0"/>
        <v>0</v>
      </c>
      <c r="BW2">
        <f t="shared" ref="BW2:DD2" si="1">SUM(BW12:BW396)</f>
        <v>0</v>
      </c>
      <c r="BX2">
        <f t="shared" si="1"/>
        <v>0</v>
      </c>
      <c r="BY2">
        <f t="shared" si="1"/>
        <v>0</v>
      </c>
      <c r="BZ2">
        <f t="shared" si="1"/>
        <v>0</v>
      </c>
      <c r="CA2">
        <f t="shared" si="1"/>
        <v>0</v>
      </c>
      <c r="CB2">
        <f t="shared" si="1"/>
        <v>0</v>
      </c>
      <c r="CC2">
        <f t="shared" si="1"/>
        <v>0</v>
      </c>
      <c r="CD2">
        <f t="shared" si="1"/>
        <v>0</v>
      </c>
      <c r="CE2">
        <f t="shared" si="1"/>
        <v>0</v>
      </c>
      <c r="CF2">
        <f t="shared" si="1"/>
        <v>0</v>
      </c>
      <c r="CG2">
        <f t="shared" si="1"/>
        <v>0</v>
      </c>
      <c r="CH2">
        <f t="shared" si="1"/>
        <v>0</v>
      </c>
      <c r="CI2">
        <f t="shared" si="1"/>
        <v>0</v>
      </c>
      <c r="CJ2">
        <f t="shared" si="1"/>
        <v>0</v>
      </c>
      <c r="CK2">
        <f t="shared" si="1"/>
        <v>0</v>
      </c>
      <c r="CL2">
        <f t="shared" si="1"/>
        <v>0</v>
      </c>
      <c r="CM2">
        <f t="shared" si="1"/>
        <v>0</v>
      </c>
      <c r="CN2">
        <f t="shared" si="1"/>
        <v>0</v>
      </c>
      <c r="CO2">
        <f t="shared" si="1"/>
        <v>0</v>
      </c>
      <c r="CP2">
        <f t="shared" si="1"/>
        <v>0</v>
      </c>
      <c r="CQ2">
        <f t="shared" si="1"/>
        <v>0</v>
      </c>
      <c r="CR2">
        <f t="shared" si="1"/>
        <v>0</v>
      </c>
      <c r="CS2">
        <f t="shared" si="1"/>
        <v>0</v>
      </c>
      <c r="CT2">
        <f t="shared" si="1"/>
        <v>0</v>
      </c>
      <c r="CU2">
        <f t="shared" si="1"/>
        <v>0</v>
      </c>
      <c r="CV2">
        <f t="shared" si="1"/>
        <v>0</v>
      </c>
      <c r="CW2">
        <f t="shared" si="1"/>
        <v>0</v>
      </c>
      <c r="CX2">
        <f t="shared" si="1"/>
        <v>0</v>
      </c>
      <c r="CY2">
        <f t="shared" si="1"/>
        <v>0</v>
      </c>
      <c r="CZ2">
        <f t="shared" si="1"/>
        <v>0</v>
      </c>
      <c r="DA2">
        <f t="shared" si="1"/>
        <v>0</v>
      </c>
      <c r="DB2">
        <f t="shared" si="1"/>
        <v>0</v>
      </c>
      <c r="DC2">
        <f t="shared" si="1"/>
        <v>0</v>
      </c>
      <c r="DD2">
        <f t="shared" si="1"/>
        <v>0</v>
      </c>
    </row>
    <row r="3" spans="1:108" x14ac:dyDescent="0.2">
      <c r="BP3">
        <f>SUM(BO2:BR2)+SUM(CY2:DB2)</f>
        <v>0</v>
      </c>
    </row>
    <row r="4" spans="1:108" ht="22" thickBot="1" x14ac:dyDescent="0.3">
      <c r="A4" s="8"/>
      <c r="AM4" s="360" t="s">
        <v>64</v>
      </c>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360"/>
      <c r="BN4" s="360"/>
      <c r="BO4" s="360"/>
      <c r="BP4" s="227"/>
      <c r="BQ4" s="227"/>
      <c r="BR4" s="227"/>
      <c r="BS4" s="227"/>
      <c r="BT4" s="227"/>
      <c r="BW4" s="353" t="s">
        <v>8</v>
      </c>
      <c r="BX4" s="353"/>
      <c r="BY4" s="353"/>
      <c r="BZ4" s="353"/>
      <c r="CA4" s="353"/>
      <c r="CB4" s="353"/>
      <c r="CC4" s="353"/>
      <c r="CD4" s="353"/>
      <c r="CE4" s="353"/>
      <c r="CF4" s="353"/>
      <c r="CG4" s="353"/>
      <c r="CH4" s="353"/>
      <c r="CI4" s="353"/>
      <c r="CJ4" s="353"/>
      <c r="CK4" s="353"/>
      <c r="CL4" s="353"/>
      <c r="CM4" s="353"/>
      <c r="CN4" s="353"/>
      <c r="CO4" s="353"/>
      <c r="CP4" s="353"/>
      <c r="CQ4" s="353"/>
      <c r="CR4" s="353"/>
      <c r="CS4" s="353"/>
      <c r="CT4" s="353"/>
      <c r="CU4" s="353"/>
      <c r="CV4" s="353"/>
      <c r="CW4" s="353"/>
      <c r="CX4" s="353"/>
      <c r="CY4" s="353"/>
      <c r="CZ4" s="228"/>
      <c r="DA4" s="228"/>
      <c r="DB4" s="228"/>
      <c r="DC4" s="228"/>
      <c r="DD4" s="228"/>
    </row>
    <row r="5" spans="1:108" ht="15" customHeight="1" x14ac:dyDescent="0.2">
      <c r="A5" s="327" t="s">
        <v>65</v>
      </c>
      <c r="B5" s="328"/>
      <c r="C5" s="328"/>
      <c r="D5" s="328"/>
      <c r="E5" s="328"/>
      <c r="F5" s="329"/>
      <c r="G5" s="318" t="s">
        <v>66</v>
      </c>
      <c r="H5" s="321"/>
      <c r="I5" s="321"/>
      <c r="J5" s="321"/>
      <c r="K5" s="318" t="s">
        <v>67</v>
      </c>
      <c r="L5" s="321"/>
      <c r="M5" s="321"/>
      <c r="N5" s="321"/>
      <c r="O5" s="318" t="s">
        <v>68</v>
      </c>
      <c r="P5" s="321"/>
      <c r="Q5" s="321"/>
      <c r="R5" s="321"/>
      <c r="S5" s="321"/>
      <c r="T5" s="321"/>
      <c r="U5" s="321"/>
      <c r="V5" s="322"/>
      <c r="W5" s="318" t="s">
        <v>69</v>
      </c>
      <c r="X5" s="321"/>
      <c r="Y5" s="321"/>
      <c r="Z5" s="321"/>
      <c r="AA5" s="322"/>
      <c r="AB5" s="349" t="s">
        <v>70</v>
      </c>
      <c r="AC5" s="349"/>
      <c r="AD5" s="340" t="s">
        <v>71</v>
      </c>
      <c r="AE5" s="341"/>
      <c r="AF5" s="341"/>
      <c r="AG5" s="341"/>
      <c r="AH5" s="342"/>
      <c r="AI5" s="336" t="s">
        <v>72</v>
      </c>
      <c r="AJ5" s="338" t="s">
        <v>73</v>
      </c>
      <c r="AK5" s="315" t="s">
        <v>34</v>
      </c>
      <c r="AM5" s="318" t="s">
        <v>74</v>
      </c>
      <c r="AN5" s="318" t="s">
        <v>75</v>
      </c>
      <c r="AO5" s="321"/>
      <c r="AP5" s="322"/>
      <c r="AQ5" s="318" t="s">
        <v>74</v>
      </c>
      <c r="AR5" s="318" t="s">
        <v>76</v>
      </c>
      <c r="AS5" s="321"/>
      <c r="AT5" s="322"/>
      <c r="AU5" s="318" t="s">
        <v>68</v>
      </c>
      <c r="AV5" s="321"/>
      <c r="AW5" s="321"/>
      <c r="AX5" s="322"/>
      <c r="AY5" s="349" t="s">
        <v>77</v>
      </c>
      <c r="AZ5" s="349"/>
      <c r="BA5" s="349"/>
      <c r="BB5" s="349"/>
      <c r="BC5" s="349"/>
      <c r="BD5" s="349"/>
      <c r="BE5" s="357" t="s">
        <v>78</v>
      </c>
      <c r="BF5" s="358"/>
      <c r="BG5" s="359"/>
      <c r="BH5" s="349" t="s">
        <v>70</v>
      </c>
      <c r="BI5" s="349"/>
      <c r="BJ5" s="350" t="s">
        <v>71</v>
      </c>
      <c r="BK5" s="351"/>
      <c r="BL5" s="351"/>
      <c r="BM5" s="351"/>
      <c r="BN5" s="352"/>
      <c r="BO5" s="361" t="s">
        <v>72</v>
      </c>
      <c r="BP5" s="362"/>
      <c r="BQ5" s="362"/>
      <c r="BR5" s="362"/>
      <c r="BS5" s="362"/>
      <c r="BT5" s="362"/>
      <c r="BW5" s="204" t="s">
        <v>74</v>
      </c>
      <c r="BX5" s="318" t="s">
        <v>79</v>
      </c>
      <c r="BY5" s="321"/>
      <c r="BZ5" s="322"/>
      <c r="CA5" s="354" t="s">
        <v>74</v>
      </c>
      <c r="CB5" s="318" t="s">
        <v>76</v>
      </c>
      <c r="CC5" s="321"/>
      <c r="CD5" s="322"/>
      <c r="CE5" s="318" t="s">
        <v>68</v>
      </c>
      <c r="CF5" s="321"/>
      <c r="CG5" s="321"/>
      <c r="CH5" s="322"/>
      <c r="CI5" s="349" t="s">
        <v>77</v>
      </c>
      <c r="CJ5" s="349"/>
      <c r="CK5" s="349"/>
      <c r="CL5" s="349"/>
      <c r="CM5" s="349"/>
      <c r="CN5" s="349"/>
      <c r="CO5" s="357" t="s">
        <v>78</v>
      </c>
      <c r="CP5" s="358"/>
      <c r="CQ5" s="359"/>
      <c r="CR5" s="349" t="s">
        <v>70</v>
      </c>
      <c r="CS5" s="349"/>
      <c r="CT5" s="350" t="s">
        <v>71</v>
      </c>
      <c r="CU5" s="351"/>
      <c r="CV5" s="351"/>
      <c r="CW5" s="351"/>
      <c r="CX5" s="352"/>
      <c r="CY5" s="361" t="s">
        <v>72</v>
      </c>
      <c r="CZ5" s="362"/>
      <c r="DA5" s="362"/>
      <c r="DB5" s="362"/>
      <c r="DC5" s="362"/>
      <c r="DD5" s="362"/>
    </row>
    <row r="6" spans="1:108" x14ac:dyDescent="0.2">
      <c r="A6" s="330"/>
      <c r="B6" s="331"/>
      <c r="C6" s="331"/>
      <c r="D6" s="331"/>
      <c r="E6" s="331"/>
      <c r="F6" s="332"/>
      <c r="G6" s="319"/>
      <c r="H6" s="323"/>
      <c r="I6" s="323"/>
      <c r="J6" s="323"/>
      <c r="K6" s="319"/>
      <c r="L6" s="323"/>
      <c r="M6" s="323"/>
      <c r="N6" s="323"/>
      <c r="O6" s="319"/>
      <c r="P6" s="323"/>
      <c r="Q6" s="323"/>
      <c r="R6" s="323"/>
      <c r="S6" s="323"/>
      <c r="T6" s="323"/>
      <c r="U6" s="323"/>
      <c r="V6" s="324"/>
      <c r="W6" s="319"/>
      <c r="X6" s="323"/>
      <c r="Y6" s="323"/>
      <c r="Z6" s="323"/>
      <c r="AA6" s="324"/>
      <c r="AB6" s="349"/>
      <c r="AC6" s="349"/>
      <c r="AD6" s="343"/>
      <c r="AE6" s="344"/>
      <c r="AF6" s="344"/>
      <c r="AG6" s="344"/>
      <c r="AH6" s="345"/>
      <c r="AI6" s="337"/>
      <c r="AJ6" s="339"/>
      <c r="AK6" s="316"/>
      <c r="AM6" s="319"/>
      <c r="AN6" s="319"/>
      <c r="AO6" s="323"/>
      <c r="AP6" s="324"/>
      <c r="AQ6" s="319"/>
      <c r="AR6" s="319"/>
      <c r="AS6" s="323"/>
      <c r="AT6" s="324"/>
      <c r="AU6" s="319"/>
      <c r="AV6" s="323"/>
      <c r="AW6" s="323"/>
      <c r="AX6" s="324"/>
      <c r="AY6" s="349"/>
      <c r="AZ6" s="349"/>
      <c r="BA6" s="349"/>
      <c r="BB6" s="349"/>
      <c r="BC6" s="349"/>
      <c r="BD6" s="349"/>
      <c r="BE6" s="319"/>
      <c r="BF6" s="323"/>
      <c r="BG6" s="324"/>
      <c r="BH6" s="349"/>
      <c r="BI6" s="349"/>
      <c r="BJ6" s="343"/>
      <c r="BK6" s="344"/>
      <c r="BL6" s="344"/>
      <c r="BM6" s="344"/>
      <c r="BN6" s="345"/>
      <c r="BO6" s="361"/>
      <c r="BP6" s="362"/>
      <c r="BQ6" s="362"/>
      <c r="BR6" s="362"/>
      <c r="BS6" s="362"/>
      <c r="BT6" s="362"/>
      <c r="BW6" s="205"/>
      <c r="BX6" s="319"/>
      <c r="BY6" s="323"/>
      <c r="BZ6" s="324"/>
      <c r="CA6" s="355"/>
      <c r="CB6" s="319"/>
      <c r="CC6" s="323"/>
      <c r="CD6" s="324"/>
      <c r="CE6" s="319"/>
      <c r="CF6" s="323"/>
      <c r="CG6" s="323"/>
      <c r="CH6" s="324"/>
      <c r="CI6" s="349"/>
      <c r="CJ6" s="349"/>
      <c r="CK6" s="349"/>
      <c r="CL6" s="349"/>
      <c r="CM6" s="349"/>
      <c r="CN6" s="349"/>
      <c r="CO6" s="319"/>
      <c r="CP6" s="323"/>
      <c r="CQ6" s="324"/>
      <c r="CR6" s="349"/>
      <c r="CS6" s="349"/>
      <c r="CT6" s="343"/>
      <c r="CU6" s="344"/>
      <c r="CV6" s="344"/>
      <c r="CW6" s="344"/>
      <c r="CX6" s="345"/>
      <c r="CY6" s="361"/>
      <c r="CZ6" s="362"/>
      <c r="DA6" s="362"/>
      <c r="DB6" s="362"/>
      <c r="DC6" s="362"/>
      <c r="DD6" s="362"/>
    </row>
    <row r="7" spans="1:108" x14ac:dyDescent="0.2">
      <c r="A7" s="330"/>
      <c r="B7" s="331"/>
      <c r="C7" s="331"/>
      <c r="D7" s="331"/>
      <c r="E7" s="331"/>
      <c r="F7" s="332"/>
      <c r="G7" s="319"/>
      <c r="H7" s="323"/>
      <c r="I7" s="323"/>
      <c r="J7" s="323"/>
      <c r="K7" s="319"/>
      <c r="L7" s="323"/>
      <c r="M7" s="323"/>
      <c r="N7" s="323"/>
      <c r="O7" s="319"/>
      <c r="P7" s="323"/>
      <c r="Q7" s="323"/>
      <c r="R7" s="323"/>
      <c r="S7" s="323"/>
      <c r="T7" s="323"/>
      <c r="U7" s="323"/>
      <c r="V7" s="324"/>
      <c r="W7" s="319"/>
      <c r="X7" s="323"/>
      <c r="Y7" s="323"/>
      <c r="Z7" s="323"/>
      <c r="AA7" s="324"/>
      <c r="AB7" s="349"/>
      <c r="AC7" s="349"/>
      <c r="AD7" s="343"/>
      <c r="AE7" s="344"/>
      <c r="AF7" s="344"/>
      <c r="AG7" s="344"/>
      <c r="AH7" s="345"/>
      <c r="AI7" s="337"/>
      <c r="AJ7" s="339"/>
      <c r="AK7" s="316"/>
      <c r="AM7" s="319"/>
      <c r="AN7" s="319"/>
      <c r="AO7" s="323"/>
      <c r="AP7" s="324"/>
      <c r="AQ7" s="319"/>
      <c r="AR7" s="319"/>
      <c r="AS7" s="323"/>
      <c r="AT7" s="324"/>
      <c r="AU7" s="319"/>
      <c r="AV7" s="323"/>
      <c r="AW7" s="323"/>
      <c r="AX7" s="324"/>
      <c r="AY7" s="349"/>
      <c r="AZ7" s="349"/>
      <c r="BA7" s="349"/>
      <c r="BB7" s="349"/>
      <c r="BC7" s="349"/>
      <c r="BD7" s="349"/>
      <c r="BE7" s="319"/>
      <c r="BF7" s="323"/>
      <c r="BG7" s="324"/>
      <c r="BH7" s="349"/>
      <c r="BI7" s="349"/>
      <c r="BJ7" s="343"/>
      <c r="BK7" s="344"/>
      <c r="BL7" s="344"/>
      <c r="BM7" s="344"/>
      <c r="BN7" s="345"/>
      <c r="BO7" s="361"/>
      <c r="BP7" s="362"/>
      <c r="BQ7" s="362"/>
      <c r="BR7" s="362"/>
      <c r="BS7" s="362"/>
      <c r="BT7" s="362"/>
      <c r="BW7" s="205"/>
      <c r="BX7" s="319"/>
      <c r="BY7" s="323"/>
      <c r="BZ7" s="324"/>
      <c r="CA7" s="355"/>
      <c r="CB7" s="319"/>
      <c r="CC7" s="323"/>
      <c r="CD7" s="324"/>
      <c r="CE7" s="319"/>
      <c r="CF7" s="323"/>
      <c r="CG7" s="323"/>
      <c r="CH7" s="324"/>
      <c r="CI7" s="349"/>
      <c r="CJ7" s="349"/>
      <c r="CK7" s="349"/>
      <c r="CL7" s="349"/>
      <c r="CM7" s="349"/>
      <c r="CN7" s="349"/>
      <c r="CO7" s="319"/>
      <c r="CP7" s="323"/>
      <c r="CQ7" s="324"/>
      <c r="CR7" s="349"/>
      <c r="CS7" s="349"/>
      <c r="CT7" s="343"/>
      <c r="CU7" s="344"/>
      <c r="CV7" s="344"/>
      <c r="CW7" s="344"/>
      <c r="CX7" s="345"/>
      <c r="CY7" s="361"/>
      <c r="CZ7" s="362"/>
      <c r="DA7" s="362"/>
      <c r="DB7" s="362"/>
      <c r="DC7" s="362"/>
      <c r="DD7" s="362"/>
    </row>
    <row r="8" spans="1:108" x14ac:dyDescent="0.2">
      <c r="A8" s="330"/>
      <c r="B8" s="331"/>
      <c r="C8" s="331"/>
      <c r="D8" s="331"/>
      <c r="E8" s="331"/>
      <c r="F8" s="332"/>
      <c r="G8" s="320"/>
      <c r="H8" s="325"/>
      <c r="I8" s="325"/>
      <c r="J8" s="325"/>
      <c r="K8" s="320"/>
      <c r="L8" s="325"/>
      <c r="M8" s="325"/>
      <c r="N8" s="325"/>
      <c r="O8" s="320"/>
      <c r="P8" s="325"/>
      <c r="Q8" s="325"/>
      <c r="R8" s="325"/>
      <c r="S8" s="325"/>
      <c r="T8" s="325"/>
      <c r="U8" s="325"/>
      <c r="V8" s="326"/>
      <c r="W8" s="320"/>
      <c r="X8" s="325"/>
      <c r="Y8" s="325"/>
      <c r="Z8" s="325"/>
      <c r="AA8" s="326"/>
      <c r="AB8" s="349"/>
      <c r="AC8" s="349"/>
      <c r="AD8" s="346"/>
      <c r="AE8" s="347"/>
      <c r="AF8" s="347"/>
      <c r="AG8" s="347"/>
      <c r="AH8" s="348"/>
      <c r="AI8" s="337"/>
      <c r="AJ8" s="339"/>
      <c r="AK8" s="316"/>
      <c r="AM8" s="320"/>
      <c r="AN8" s="320"/>
      <c r="AO8" s="325"/>
      <c r="AP8" s="326"/>
      <c r="AQ8" s="320"/>
      <c r="AR8" s="320"/>
      <c r="AS8" s="325"/>
      <c r="AT8" s="326"/>
      <c r="AU8" s="320"/>
      <c r="AV8" s="325"/>
      <c r="AW8" s="325"/>
      <c r="AX8" s="326"/>
      <c r="AY8" s="349"/>
      <c r="AZ8" s="349"/>
      <c r="BA8" s="349"/>
      <c r="BB8" s="349"/>
      <c r="BC8" s="349"/>
      <c r="BD8" s="349"/>
      <c r="BE8" s="320"/>
      <c r="BF8" s="325"/>
      <c r="BG8" s="326"/>
      <c r="BH8" s="349"/>
      <c r="BI8" s="349"/>
      <c r="BJ8" s="346"/>
      <c r="BK8" s="347"/>
      <c r="BL8" s="347"/>
      <c r="BM8" s="347"/>
      <c r="BN8" s="348"/>
      <c r="BO8" s="361"/>
      <c r="BP8" s="362"/>
      <c r="BQ8" s="362"/>
      <c r="BR8" s="362"/>
      <c r="BS8" s="362"/>
      <c r="BT8" s="362"/>
      <c r="BW8" s="206"/>
      <c r="BX8" s="320"/>
      <c r="BY8" s="325"/>
      <c r="BZ8" s="326"/>
      <c r="CA8" s="356"/>
      <c r="CB8" s="320"/>
      <c r="CC8" s="325"/>
      <c r="CD8" s="326"/>
      <c r="CE8" s="320"/>
      <c r="CF8" s="325"/>
      <c r="CG8" s="325"/>
      <c r="CH8" s="326"/>
      <c r="CI8" s="349"/>
      <c r="CJ8" s="349"/>
      <c r="CK8" s="349"/>
      <c r="CL8" s="349"/>
      <c r="CM8" s="349"/>
      <c r="CN8" s="349"/>
      <c r="CO8" s="320"/>
      <c r="CP8" s="325"/>
      <c r="CQ8" s="326"/>
      <c r="CR8" s="349"/>
      <c r="CS8" s="349"/>
      <c r="CT8" s="346"/>
      <c r="CU8" s="347"/>
      <c r="CV8" s="347"/>
      <c r="CW8" s="347"/>
      <c r="CX8" s="348"/>
      <c r="CY8" s="361"/>
      <c r="CZ8" s="362"/>
      <c r="DA8" s="362"/>
      <c r="DB8" s="362"/>
      <c r="DC8" s="362"/>
      <c r="DD8" s="362"/>
    </row>
    <row r="9" spans="1:108" ht="80.25" customHeight="1" x14ac:dyDescent="0.2">
      <c r="A9" s="333"/>
      <c r="B9" s="334"/>
      <c r="C9" s="334"/>
      <c r="D9" s="334"/>
      <c r="E9" s="334"/>
      <c r="F9" s="335"/>
      <c r="G9" s="149" t="s">
        <v>80</v>
      </c>
      <c r="H9" s="149" t="s">
        <v>81</v>
      </c>
      <c r="I9" s="149" t="s">
        <v>82</v>
      </c>
      <c r="J9" s="149" t="s">
        <v>83</v>
      </c>
      <c r="K9" s="149" t="s">
        <v>84</v>
      </c>
      <c r="L9" s="149" t="s">
        <v>81</v>
      </c>
      <c r="M9" s="149" t="s">
        <v>82</v>
      </c>
      <c r="N9" s="149" t="s">
        <v>83</v>
      </c>
      <c r="O9" s="252" t="s">
        <v>85</v>
      </c>
      <c r="P9" s="149" t="s">
        <v>81</v>
      </c>
      <c r="Q9" s="149" t="s">
        <v>82</v>
      </c>
      <c r="R9" s="149" t="s">
        <v>83</v>
      </c>
      <c r="S9" s="252" t="s">
        <v>86</v>
      </c>
      <c r="T9" s="149" t="s">
        <v>81</v>
      </c>
      <c r="U9" s="149" t="s">
        <v>82</v>
      </c>
      <c r="V9" s="149" t="s">
        <v>83</v>
      </c>
      <c r="W9" s="239" t="s">
        <v>87</v>
      </c>
      <c r="X9" s="239" t="s">
        <v>88</v>
      </c>
      <c r="Y9" s="149" t="s">
        <v>81</v>
      </c>
      <c r="Z9" s="149" t="s">
        <v>82</v>
      </c>
      <c r="AA9" s="149" t="s">
        <v>83</v>
      </c>
      <c r="AB9" s="149" t="s">
        <v>89</v>
      </c>
      <c r="AC9" s="149" t="s">
        <v>90</v>
      </c>
      <c r="AD9" s="149" t="s">
        <v>91</v>
      </c>
      <c r="AE9" s="149" t="s">
        <v>92</v>
      </c>
      <c r="AF9" s="149" t="s">
        <v>93</v>
      </c>
      <c r="AG9" s="150" t="s">
        <v>94</v>
      </c>
      <c r="AH9" s="207" t="s">
        <v>95</v>
      </c>
      <c r="AI9" s="337"/>
      <c r="AJ9" s="339"/>
      <c r="AK9" s="316"/>
      <c r="AL9" s="29"/>
      <c r="AM9" s="22" t="s">
        <v>80</v>
      </c>
      <c r="AN9" s="22" t="s">
        <v>96</v>
      </c>
      <c r="AO9" s="22" t="s">
        <v>97</v>
      </c>
      <c r="AP9" s="22" t="s">
        <v>98</v>
      </c>
      <c r="AQ9" s="22" t="s">
        <v>84</v>
      </c>
      <c r="AR9" s="22" t="s">
        <v>96</v>
      </c>
      <c r="AS9" s="22" t="s">
        <v>97</v>
      </c>
      <c r="AT9" s="22" t="s">
        <v>98</v>
      </c>
      <c r="AU9" s="22" t="s">
        <v>99</v>
      </c>
      <c r="AV9" s="22" t="s">
        <v>96</v>
      </c>
      <c r="AW9" s="22" t="s">
        <v>97</v>
      </c>
      <c r="AX9" s="22" t="s">
        <v>98</v>
      </c>
      <c r="AY9" s="22" t="s">
        <v>100</v>
      </c>
      <c r="AZ9" s="22" t="s">
        <v>96</v>
      </c>
      <c r="BA9" s="22" t="s">
        <v>97</v>
      </c>
      <c r="BB9" s="22" t="s">
        <v>98</v>
      </c>
      <c r="BC9" s="22" t="s">
        <v>87</v>
      </c>
      <c r="BD9" s="22" t="s">
        <v>101</v>
      </c>
      <c r="BE9" s="22" t="s">
        <v>96</v>
      </c>
      <c r="BF9" s="22" t="s">
        <v>97</v>
      </c>
      <c r="BG9" s="22" t="s">
        <v>98</v>
      </c>
      <c r="BH9" s="22" t="s">
        <v>89</v>
      </c>
      <c r="BI9" s="22" t="s">
        <v>90</v>
      </c>
      <c r="BJ9" s="22" t="s">
        <v>102</v>
      </c>
      <c r="BK9" s="22" t="s">
        <v>103</v>
      </c>
      <c r="BL9" s="22" t="s">
        <v>93</v>
      </c>
      <c r="BM9" s="207" t="s">
        <v>104</v>
      </c>
      <c r="BN9" s="23" t="s">
        <v>94</v>
      </c>
      <c r="BO9" s="361"/>
      <c r="BP9" s="362"/>
      <c r="BQ9" s="362"/>
      <c r="BR9" s="362"/>
      <c r="BS9" s="362"/>
      <c r="BT9" s="362"/>
      <c r="BW9" s="22" t="s">
        <v>80</v>
      </c>
      <c r="BX9" s="22" t="s">
        <v>96</v>
      </c>
      <c r="BY9" s="22" t="s">
        <v>97</v>
      </c>
      <c r="BZ9" s="22" t="s">
        <v>98</v>
      </c>
      <c r="CA9" s="22" t="s">
        <v>84</v>
      </c>
      <c r="CB9" s="22" t="s">
        <v>96</v>
      </c>
      <c r="CC9" s="22" t="s">
        <v>97</v>
      </c>
      <c r="CD9" s="22" t="s">
        <v>98</v>
      </c>
      <c r="CE9" s="22" t="s">
        <v>99</v>
      </c>
      <c r="CF9" s="22" t="s">
        <v>96</v>
      </c>
      <c r="CG9" s="22" t="s">
        <v>97</v>
      </c>
      <c r="CH9" s="22" t="s">
        <v>98</v>
      </c>
      <c r="CI9" s="22" t="s">
        <v>100</v>
      </c>
      <c r="CJ9" s="22" t="s">
        <v>96</v>
      </c>
      <c r="CK9" s="22" t="s">
        <v>97</v>
      </c>
      <c r="CL9" s="22" t="s">
        <v>98</v>
      </c>
      <c r="CM9" s="22" t="s">
        <v>87</v>
      </c>
      <c r="CN9" s="22" t="s">
        <v>101</v>
      </c>
      <c r="CO9" s="22" t="s">
        <v>96</v>
      </c>
      <c r="CP9" s="22" t="s">
        <v>97</v>
      </c>
      <c r="CQ9" s="22" t="s">
        <v>98</v>
      </c>
      <c r="CR9" s="22" t="s">
        <v>89</v>
      </c>
      <c r="CS9" s="22" t="s">
        <v>90</v>
      </c>
      <c r="CT9" s="22" t="s">
        <v>102</v>
      </c>
      <c r="CU9" s="22" t="s">
        <v>103</v>
      </c>
      <c r="CV9" s="22" t="s">
        <v>93</v>
      </c>
      <c r="CW9" s="207" t="s">
        <v>104</v>
      </c>
      <c r="CX9" s="23" t="s">
        <v>94</v>
      </c>
      <c r="CY9" s="361"/>
      <c r="CZ9" s="362"/>
      <c r="DA9" s="362"/>
      <c r="DB9" s="362"/>
      <c r="DC9" s="362"/>
      <c r="DD9" s="362"/>
    </row>
    <row r="10" spans="1:108" ht="32" x14ac:dyDescent="0.2">
      <c r="A10" s="33" t="s">
        <v>27</v>
      </c>
      <c r="B10" s="16" t="s">
        <v>27</v>
      </c>
      <c r="C10" s="16" t="s">
        <v>28</v>
      </c>
      <c r="D10" s="17"/>
      <c r="E10" s="18" t="s">
        <v>35</v>
      </c>
      <c r="F10" s="19"/>
      <c r="G10" s="151">
        <v>324</v>
      </c>
      <c r="H10" s="151">
        <v>64.8</v>
      </c>
      <c r="I10" s="245">
        <f>G10*0.3</f>
        <v>97.2</v>
      </c>
      <c r="J10" s="245">
        <f>G10*0.5</f>
        <v>162</v>
      </c>
      <c r="K10" s="151">
        <v>603</v>
      </c>
      <c r="L10" s="151">
        <v>120.6</v>
      </c>
      <c r="M10" s="245">
        <f>K10*0.3</f>
        <v>180.9</v>
      </c>
      <c r="N10" s="245">
        <f>K10*0.5</f>
        <v>301.5</v>
      </c>
      <c r="O10" s="256">
        <v>825</v>
      </c>
      <c r="P10" s="245">
        <f>O10*0.2</f>
        <v>165</v>
      </c>
      <c r="Q10" s="245">
        <f>O10*0.3</f>
        <v>247.5</v>
      </c>
      <c r="R10" s="245">
        <f>O10*0.5</f>
        <v>412.5</v>
      </c>
      <c r="S10" s="256">
        <v>825</v>
      </c>
      <c r="T10" s="245">
        <f>S10*0.2</f>
        <v>165</v>
      </c>
      <c r="U10" s="245">
        <f>S10*0.3</f>
        <v>247.5</v>
      </c>
      <c r="V10" s="245">
        <f>S10*0.5</f>
        <v>412.5</v>
      </c>
      <c r="W10" s="244"/>
      <c r="X10" s="244"/>
      <c r="Y10" s="245">
        <f>W10*0.2</f>
        <v>0</v>
      </c>
      <c r="Z10" s="245">
        <f>W10*0.3</f>
        <v>0</v>
      </c>
      <c r="AA10" s="245">
        <f>W10*0.5</f>
        <v>0</v>
      </c>
      <c r="AB10" s="151">
        <v>435</v>
      </c>
      <c r="AC10" s="151">
        <v>563</v>
      </c>
      <c r="AD10" s="151">
        <v>4.03</v>
      </c>
      <c r="AE10" s="151">
        <v>4.13</v>
      </c>
      <c r="AF10" s="151">
        <v>4.03</v>
      </c>
      <c r="AG10" s="152">
        <v>1</v>
      </c>
      <c r="AH10" s="151">
        <v>2</v>
      </c>
      <c r="AI10" s="337"/>
      <c r="AJ10" s="339"/>
      <c r="AK10" s="317"/>
      <c r="AL10" s="29"/>
      <c r="AM10" s="277">
        <f t="shared" ref="AM10:AR10" si="2">G10</f>
        <v>324</v>
      </c>
      <c r="AN10" s="277">
        <f t="shared" si="2"/>
        <v>64.8</v>
      </c>
      <c r="AO10" s="277">
        <f t="shared" si="2"/>
        <v>97.2</v>
      </c>
      <c r="AP10" s="277">
        <f t="shared" si="2"/>
        <v>162</v>
      </c>
      <c r="AQ10" s="277">
        <f t="shared" si="2"/>
        <v>603</v>
      </c>
      <c r="AR10" s="277">
        <f t="shared" si="2"/>
        <v>120.6</v>
      </c>
      <c r="AS10" s="277">
        <f t="shared" ref="AS10:AY10" si="3">M10</f>
        <v>180.9</v>
      </c>
      <c r="AT10" s="277">
        <f t="shared" si="3"/>
        <v>301.5</v>
      </c>
      <c r="AU10" s="277">
        <f t="shared" si="3"/>
        <v>825</v>
      </c>
      <c r="AV10" s="277">
        <f t="shared" si="3"/>
        <v>165</v>
      </c>
      <c r="AW10" s="277">
        <f t="shared" si="3"/>
        <v>247.5</v>
      </c>
      <c r="AX10" s="277">
        <f t="shared" si="3"/>
        <v>412.5</v>
      </c>
      <c r="AY10" s="277">
        <f t="shared" si="3"/>
        <v>825</v>
      </c>
      <c r="AZ10" s="277">
        <f>P10</f>
        <v>165</v>
      </c>
      <c r="BA10" s="277">
        <f>Q10</f>
        <v>247.5</v>
      </c>
      <c r="BB10" s="277">
        <f>R10</f>
        <v>412.5</v>
      </c>
      <c r="BC10" s="277">
        <f>W10</f>
        <v>0</v>
      </c>
      <c r="BD10" s="277">
        <f t="shared" ref="BD10:BL10" si="4">X10</f>
        <v>0</v>
      </c>
      <c r="BE10" s="277">
        <f t="shared" si="4"/>
        <v>0</v>
      </c>
      <c r="BF10" s="277">
        <f t="shared" si="4"/>
        <v>0</v>
      </c>
      <c r="BG10" s="277">
        <f t="shared" si="4"/>
        <v>0</v>
      </c>
      <c r="BH10" s="277">
        <f t="shared" si="4"/>
        <v>435</v>
      </c>
      <c r="BI10" s="277">
        <f t="shared" si="4"/>
        <v>563</v>
      </c>
      <c r="BJ10" s="277">
        <f t="shared" si="4"/>
        <v>4.03</v>
      </c>
      <c r="BK10" s="277">
        <f t="shared" si="4"/>
        <v>4.13</v>
      </c>
      <c r="BL10" s="277">
        <f t="shared" si="4"/>
        <v>4.03</v>
      </c>
      <c r="BM10" s="277">
        <f t="shared" ref="BM10" si="5">AH10</f>
        <v>2</v>
      </c>
      <c r="BN10" s="277">
        <f>AG10</f>
        <v>1</v>
      </c>
      <c r="BO10" s="30" t="s">
        <v>105</v>
      </c>
      <c r="BP10" s="28" t="s">
        <v>18</v>
      </c>
      <c r="BQ10" s="28" t="s">
        <v>106</v>
      </c>
      <c r="BR10" s="28" t="s">
        <v>107</v>
      </c>
      <c r="BS10" s="28" t="s">
        <v>21</v>
      </c>
      <c r="BT10" s="28" t="s">
        <v>22</v>
      </c>
      <c r="BW10" s="278">
        <f t="shared" ref="BW10:CB10" si="6">G10</f>
        <v>324</v>
      </c>
      <c r="BX10" s="278">
        <f t="shared" si="6"/>
        <v>64.8</v>
      </c>
      <c r="BY10" s="278">
        <f t="shared" si="6"/>
        <v>97.2</v>
      </c>
      <c r="BZ10" s="278">
        <f t="shared" si="6"/>
        <v>162</v>
      </c>
      <c r="CA10" s="278">
        <f t="shared" si="6"/>
        <v>603</v>
      </c>
      <c r="CB10" s="278">
        <f t="shared" si="6"/>
        <v>120.6</v>
      </c>
      <c r="CC10" s="278">
        <f t="shared" ref="CC10:CI10" si="7">M10</f>
        <v>180.9</v>
      </c>
      <c r="CD10" s="278">
        <f t="shared" si="7"/>
        <v>301.5</v>
      </c>
      <c r="CE10" s="278">
        <f t="shared" si="7"/>
        <v>825</v>
      </c>
      <c r="CF10" s="278">
        <f t="shared" si="7"/>
        <v>165</v>
      </c>
      <c r="CG10" s="278">
        <f t="shared" si="7"/>
        <v>247.5</v>
      </c>
      <c r="CH10" s="278">
        <f t="shared" si="7"/>
        <v>412.5</v>
      </c>
      <c r="CI10" s="278">
        <f t="shared" si="7"/>
        <v>825</v>
      </c>
      <c r="CJ10" s="278">
        <f>P10</f>
        <v>165</v>
      </c>
      <c r="CK10" s="278">
        <f>Q10</f>
        <v>247.5</v>
      </c>
      <c r="CL10" s="278">
        <f>R10</f>
        <v>412.5</v>
      </c>
      <c r="CM10" s="278">
        <f>W10</f>
        <v>0</v>
      </c>
      <c r="CN10" s="278">
        <f t="shared" ref="CN10:CV10" si="8">X10</f>
        <v>0</v>
      </c>
      <c r="CO10" s="278">
        <f t="shared" si="8"/>
        <v>0</v>
      </c>
      <c r="CP10" s="278">
        <f t="shared" si="8"/>
        <v>0</v>
      </c>
      <c r="CQ10" s="278">
        <f t="shared" si="8"/>
        <v>0</v>
      </c>
      <c r="CR10" s="278">
        <f t="shared" si="8"/>
        <v>435</v>
      </c>
      <c r="CS10" s="278">
        <f t="shared" si="8"/>
        <v>563</v>
      </c>
      <c r="CT10" s="278">
        <f t="shared" si="8"/>
        <v>4.03</v>
      </c>
      <c r="CU10" s="278">
        <f t="shared" si="8"/>
        <v>4.13</v>
      </c>
      <c r="CV10" s="278">
        <f t="shared" si="8"/>
        <v>4.03</v>
      </c>
      <c r="CW10" s="278">
        <f t="shared" ref="CW10" si="9">AH10</f>
        <v>2</v>
      </c>
      <c r="CX10" s="278">
        <f>AG10</f>
        <v>1</v>
      </c>
      <c r="CY10" s="31" t="s">
        <v>105</v>
      </c>
      <c r="CZ10" s="32" t="s">
        <v>18</v>
      </c>
      <c r="DA10" s="32" t="s">
        <v>106</v>
      </c>
      <c r="DB10" s="32" t="s">
        <v>107</v>
      </c>
      <c r="DC10" s="32" t="s">
        <v>21</v>
      </c>
      <c r="DD10" s="32" t="s">
        <v>22</v>
      </c>
    </row>
    <row r="11" spans="1:108" ht="17" thickBot="1" x14ac:dyDescent="0.25">
      <c r="A11" s="34" t="s">
        <v>39</v>
      </c>
      <c r="B11" s="35" t="s">
        <v>40</v>
      </c>
      <c r="C11" s="36" t="s">
        <v>41</v>
      </c>
      <c r="D11" s="37" t="s">
        <v>42</v>
      </c>
      <c r="E11" s="38"/>
      <c r="F11" s="37" t="s">
        <v>35</v>
      </c>
      <c r="G11" s="39"/>
      <c r="H11" s="39"/>
      <c r="I11" s="40"/>
      <c r="J11" s="40"/>
      <c r="K11" s="40"/>
      <c r="L11" s="40"/>
      <c r="M11" s="40"/>
      <c r="N11" s="40"/>
      <c r="O11" s="253"/>
      <c r="P11" s="40"/>
      <c r="Q11" s="40"/>
      <c r="R11" s="40"/>
      <c r="S11" s="253"/>
      <c r="T11" s="40"/>
      <c r="U11" s="202"/>
      <c r="V11" s="202"/>
      <c r="W11" s="240"/>
      <c r="X11" s="240"/>
      <c r="Y11" s="40"/>
      <c r="Z11" s="40"/>
      <c r="AA11" s="40"/>
      <c r="AB11" s="40"/>
      <c r="AC11" s="40"/>
      <c r="AD11" s="40"/>
      <c r="AE11" s="40"/>
      <c r="AF11" s="40"/>
      <c r="AG11" s="42"/>
      <c r="AH11" s="41"/>
      <c r="AI11" s="43"/>
      <c r="AJ11" s="43"/>
      <c r="AK11" s="44"/>
      <c r="AL11" s="29"/>
      <c r="AO11" s="148"/>
      <c r="AP11" s="148"/>
      <c r="AS11" s="148"/>
      <c r="AT11" s="148"/>
      <c r="AU11" s="148"/>
      <c r="AV11" s="148"/>
      <c r="AW11" s="148"/>
      <c r="AX11" s="148"/>
      <c r="AY11" s="148"/>
      <c r="BC11" s="148"/>
      <c r="BD11" s="148"/>
      <c r="BE11" s="148"/>
      <c r="BF11" s="148"/>
      <c r="BG11" s="148"/>
      <c r="BH11" s="148"/>
      <c r="BI11" s="148"/>
      <c r="BY11" s="148"/>
      <c r="BZ11" s="148"/>
      <c r="CC11" s="148"/>
      <c r="CD11" s="148"/>
      <c r="CE11" s="148"/>
      <c r="CF11" s="148"/>
      <c r="CG11" s="148"/>
      <c r="CH11" s="148"/>
      <c r="CI11" s="148"/>
      <c r="CM11" s="148"/>
      <c r="CN11" s="148"/>
      <c r="CO11" s="148"/>
      <c r="CP11" s="148"/>
      <c r="CQ11" s="148"/>
      <c r="CR11" s="148"/>
      <c r="CS11" s="148"/>
    </row>
    <row r="12" spans="1:108" x14ac:dyDescent="0.2">
      <c r="A12" s="85" t="str">
        <f>IF(Timelister!A11="","",(Timelister!A11))</f>
        <v/>
      </c>
      <c r="B12" s="84" t="str">
        <f>IF(Timelister!B11="","",(Timelister!B11))</f>
        <v/>
      </c>
      <c r="C12" s="20" t="str">
        <f>IF(Timelister!C11="","",(Timelister!C11))</f>
        <v/>
      </c>
      <c r="D12" s="21" t="str">
        <f>IF(Timelister!D11="","",(Timelister!D11))</f>
        <v/>
      </c>
      <c r="E12" s="20" t="str">
        <f>Timelister!O11</f>
        <v/>
      </c>
      <c r="F12" s="20" t="str">
        <f>IF(Timelister!E11="","",(Timelister!E11))</f>
        <v/>
      </c>
      <c r="G12" s="120"/>
      <c r="H12" s="120"/>
      <c r="I12" s="120"/>
      <c r="J12" s="120"/>
      <c r="K12" s="120"/>
      <c r="L12" s="120"/>
      <c r="M12" s="120"/>
      <c r="N12" s="120"/>
      <c r="O12" s="254"/>
      <c r="P12" s="120"/>
      <c r="Q12" s="120"/>
      <c r="R12" s="120"/>
      <c r="S12" s="254"/>
      <c r="T12" s="120"/>
      <c r="U12" s="185"/>
      <c r="V12" s="185"/>
      <c r="W12" s="242"/>
      <c r="X12" s="242"/>
      <c r="Y12" s="120"/>
      <c r="Z12" s="120"/>
      <c r="AA12" s="120"/>
      <c r="AB12" s="120"/>
      <c r="AC12" s="120"/>
      <c r="AD12" s="119"/>
      <c r="AE12" s="119"/>
      <c r="AF12" s="119"/>
      <c r="AG12" s="119"/>
      <c r="AH12" s="119"/>
      <c r="AI12" s="121"/>
      <c r="AJ12" s="24" t="str">
        <f>IF(A12="","",((G12*$G$10+K12*$K$10+#REF!*#REF!+M12*$M$10+N12*$N$10+O12*$O$10+#REF!*#REF!+#REF!*#REF!+P12*$P$10+Q12*$Q$10+R12*$R$10+#REF!+W12+#REF!+X12+Y12+Z12+AA12+AB12*$AB$10+AC12*$AC$10+AD12*$AD$10+#REF!*#REF!+AE12*$AE$10+#REF!*#REF!+AF12*$AF$10+AH12*$AH$10+AG12*$AG$10+AI12)))</f>
        <v/>
      </c>
      <c r="AK12" s="137"/>
      <c r="AM12">
        <f t="shared" ref="AM12:AM71" si="10">IF($C12="DØVE",(G12),0)</f>
        <v>0</v>
      </c>
      <c r="AN12">
        <f t="shared" ref="AN12:AO71" si="11">IF($C12="DØVE",(H12),0)</f>
        <v>0</v>
      </c>
      <c r="AO12">
        <f t="shared" si="11"/>
        <v>0</v>
      </c>
      <c r="AP12">
        <f t="shared" ref="AP12:AP71" si="12">IF($C12="DØVE",(J12),0)</f>
        <v>0</v>
      </c>
      <c r="AQ12">
        <f t="shared" ref="AQ12:AQ71" si="13">IF($C12="DØVE",(K12),0)</f>
        <v>0</v>
      </c>
      <c r="AR12">
        <f t="shared" ref="AR12:AS71" si="14">IF($C12="DØVE",(L12),0)</f>
        <v>0</v>
      </c>
      <c r="AS12">
        <f t="shared" si="14"/>
        <v>0</v>
      </c>
      <c r="AT12">
        <f t="shared" ref="AT12:AT71" si="15">IF($C12="DØVE",(N12),0)</f>
        <v>0</v>
      </c>
      <c r="AU12">
        <f t="shared" ref="AU12:AU71" si="16">IF($C12="DØVE",(O12),0)</f>
        <v>0</v>
      </c>
      <c r="AV12">
        <f t="shared" ref="AV12:AV71" si="17">IF($C12="DØVE",(P12),0)</f>
        <v>0</v>
      </c>
      <c r="AW12">
        <f t="shared" ref="AW12:AW71" si="18">IF($C12="DØVE",(Q12),0)</f>
        <v>0</v>
      </c>
      <c r="AX12">
        <f t="shared" ref="AX12:AX71" si="19">IF($C12="DØVE",(R12),0)</f>
        <v>0</v>
      </c>
      <c r="AY12">
        <f t="shared" ref="AY12:AY71" si="20">IF($C12="DØVE",(S12),0)</f>
        <v>0</v>
      </c>
      <c r="AZ12">
        <f t="shared" ref="AZ12:AZ71" si="21">IF($C12="DØVE",(T12),0)</f>
        <v>0</v>
      </c>
      <c r="BA12">
        <f t="shared" ref="BA12:BA71" si="22">IF($C12="DØVE",(U12),0)</f>
        <v>0</v>
      </c>
      <c r="BB12">
        <f t="shared" ref="BB12:BB71" si="23">IF($C12="DØVE",(V12),0)</f>
        <v>0</v>
      </c>
      <c r="BC12">
        <f t="shared" ref="BC12:BC71" si="24">IF($C12="DØVE",(W12),0)</f>
        <v>0</v>
      </c>
      <c r="BD12">
        <f t="shared" ref="BD12:BD71" si="25">IF($C12="DØVE",(X12),0)</f>
        <v>0</v>
      </c>
      <c r="BE12">
        <f t="shared" ref="BE12:BE71" si="26">IF($C12="DØVE",(Y12),0)</f>
        <v>0</v>
      </c>
      <c r="BF12">
        <f t="shared" ref="BF12:BF71" si="27">IF($C12="DØVE",(Z12),0)</f>
        <v>0</v>
      </c>
      <c r="BG12">
        <f t="shared" ref="BG12:BG71" si="28">IF($C12="DØVE",(AA12),0)</f>
        <v>0</v>
      </c>
      <c r="BH12">
        <f t="shared" ref="BH12:BH71" si="29">IF($C12="DØVE",(AB12),0)</f>
        <v>0</v>
      </c>
      <c r="BI12">
        <f t="shared" ref="BI12:BI71" si="30">IF($C12="DØVE",(AC12),0)</f>
        <v>0</v>
      </c>
      <c r="BJ12">
        <f t="shared" ref="BJ12:BJ71" si="31">IF($C12="DØVE",(AD12),0)</f>
        <v>0</v>
      </c>
      <c r="BK12">
        <f t="shared" ref="BK12:BK71" si="32">IF($C12="DØVE",(AE12),0)</f>
        <v>0</v>
      </c>
      <c r="BL12">
        <f t="shared" ref="BL12:BL71" si="33">IF($C12="DØVE",(AF12),0)</f>
        <v>0</v>
      </c>
      <c r="BM12">
        <f t="shared" ref="BM12:BM71" si="34">IF($C12="DØVE",(AH12),0)</f>
        <v>0</v>
      </c>
      <c r="BN12">
        <f t="shared" ref="BN12:BN71" si="35">IF($C12="DØVE",(AG12),0)</f>
        <v>0</v>
      </c>
      <c r="BO12">
        <f t="shared" ref="BO12:BO71" si="36">IF(AND($B12="D",$C12="DØVE"),$AI12,0)</f>
        <v>0</v>
      </c>
      <c r="BP12">
        <f t="shared" ref="BP12:BP71" si="37">IF(AND($B12="A",$C12="DØVE"),$AI12,0)</f>
        <v>0</v>
      </c>
      <c r="BQ12">
        <f t="shared" ref="BQ12:BQ71" si="38">IF(AND($B12="U",$C12="DØVE"),$AI12,0)</f>
        <v>0</v>
      </c>
      <c r="BR12">
        <f t="shared" ref="BR12:BR71" si="39">IF(AND($B12="L",$C12="DØVE"),$AI12,0)</f>
        <v>0</v>
      </c>
      <c r="BS12">
        <f t="shared" ref="BS12:BS71" si="40">IF(AND($B12="B",$C12="DØVE"),$AI12,0)</f>
        <v>0</v>
      </c>
      <c r="BT12">
        <f t="shared" ref="BT12:BT72" si="41">IF(AND($B12="R",$C12="DØVE"),$AI12,0)</f>
        <v>0</v>
      </c>
      <c r="BW12">
        <f t="shared" ref="BW12:BW71" si="42">IF($C12="døvblinde",(G12),0)</f>
        <v>0</v>
      </c>
      <c r="BX12">
        <f t="shared" ref="BX12:BY71" si="43">IF($C12="døvblinde",(H12),0)</f>
        <v>0</v>
      </c>
      <c r="BY12">
        <f t="shared" si="43"/>
        <v>0</v>
      </c>
      <c r="BZ12">
        <f t="shared" ref="BZ12:BZ71" si="44">IF($C12="døvblinde",(J12),0)</f>
        <v>0</v>
      </c>
      <c r="CA12">
        <f t="shared" ref="CA12:CA71" si="45">IF($C12="døvblinde",(K12),0)</f>
        <v>0</v>
      </c>
      <c r="CB12">
        <f t="shared" ref="CB12:CC71" si="46">IF($C12="døvblinde",(L12),0)</f>
        <v>0</v>
      </c>
      <c r="CC12">
        <f t="shared" si="46"/>
        <v>0</v>
      </c>
      <c r="CD12">
        <f t="shared" ref="CD12:CD71" si="47">IF($C12="døvblinde",(N12),0)</f>
        <v>0</v>
      </c>
      <c r="CE12">
        <f t="shared" ref="CE12:CE71" si="48">IF($C12="døvblinde",(O12),0)</f>
        <v>0</v>
      </c>
      <c r="CF12">
        <f t="shared" ref="CF12:CF71" si="49">IF($C12="døvblinde",(P12),0)</f>
        <v>0</v>
      </c>
      <c r="CG12">
        <f t="shared" ref="CG12:CG71" si="50">IF($C12="døvblinde",(Q12),0)</f>
        <v>0</v>
      </c>
      <c r="CH12">
        <f t="shared" ref="CH12:CH71" si="51">IF($C12="døvblinde",(R12),0)</f>
        <v>0</v>
      </c>
      <c r="CI12">
        <f t="shared" ref="CI12:CI71" si="52">IF($C12="døvblinde",(S12),0)</f>
        <v>0</v>
      </c>
      <c r="CJ12">
        <f t="shared" ref="CJ12:CJ71" si="53">IF($C12="døvblinde",(T12),0)</f>
        <v>0</v>
      </c>
      <c r="CK12">
        <f t="shared" ref="CK12:CK71" si="54">IF($C12="døvblinde",(U12),0)</f>
        <v>0</v>
      </c>
      <c r="CL12">
        <f t="shared" ref="CL12:CL71" si="55">IF($C12="døvblinde",(V12),0)</f>
        <v>0</v>
      </c>
      <c r="CM12">
        <f t="shared" ref="CM12:CM71" si="56">IF($C12="døvblinde",(W12),0)</f>
        <v>0</v>
      </c>
      <c r="CN12">
        <f t="shared" ref="CN12:CN71" si="57">IF($C12="døvblinde",(X12),0)</f>
        <v>0</v>
      </c>
      <c r="CO12">
        <f t="shared" ref="CO12:CO71" si="58">IF($C12="døvblinde",(Y12),0)</f>
        <v>0</v>
      </c>
      <c r="CP12">
        <f t="shared" ref="CP12:CP71" si="59">IF($C12="døvblinde",(Z12),0)</f>
        <v>0</v>
      </c>
      <c r="CQ12">
        <f t="shared" ref="CQ12:CQ71" si="60">IF($C12="døvblinde",(AA12),0)</f>
        <v>0</v>
      </c>
      <c r="CR12">
        <f t="shared" ref="CR12:CR71" si="61">IF($C12="døvblinde",(AB12),0)</f>
        <v>0</v>
      </c>
      <c r="CS12">
        <f t="shared" ref="CS12:CS71" si="62">IF($C12="døvblinde",(AC12),0)</f>
        <v>0</v>
      </c>
      <c r="CT12">
        <f t="shared" ref="CT12:CT71" si="63">IF($C12="døvblinde",(AD12),0)</f>
        <v>0</v>
      </c>
      <c r="CU12">
        <f t="shared" ref="CU12:CU71" si="64">IF($C12="døvblinde",(AE12),0)</f>
        <v>0</v>
      </c>
      <c r="CV12">
        <f t="shared" ref="CV12:CV71" si="65">IF($C12="døvblinde",(AF12),0)</f>
        <v>0</v>
      </c>
      <c r="CW12">
        <f t="shared" ref="CW12:CW71" si="66">IF($C12="døvblinde",(AH12),0)</f>
        <v>0</v>
      </c>
      <c r="CX12">
        <f t="shared" ref="CX12:CX71" si="67">IF($C12="døvblinde",(AG12),0)</f>
        <v>0</v>
      </c>
      <c r="CY12">
        <f t="shared" ref="CY12:CY71" si="68">IF(AND($B12="D",$C12="DØVBLINDE"),$AI12,0)</f>
        <v>0</v>
      </c>
      <c r="CZ12">
        <f t="shared" ref="CZ12:CZ71" si="69">IF(AND($B12="A",$C12="DØVblinde"),$AI12,0)</f>
        <v>0</v>
      </c>
      <c r="DA12">
        <f t="shared" ref="DA12:DA71" si="70">IF(AND($B12="U",$C12="DØVBLINDE"),$AI12,0)</f>
        <v>0</v>
      </c>
      <c r="DB12">
        <f t="shared" ref="DB12:DB71" si="71">IF(AND($B12="L",$C12="DØVBLINDE"),$AI12,0)</f>
        <v>0</v>
      </c>
      <c r="DC12">
        <f t="shared" ref="DC12:DC71" si="72">IF(AND($B12="B",$C12="DØVBLINDE"),$AI12,0)</f>
        <v>0</v>
      </c>
      <c r="DD12">
        <f t="shared" ref="DD12:DD72" si="73">IF(AND($B12="R",$C12="DØVBLINDE"),$AI12,0)</f>
        <v>0</v>
      </c>
    </row>
    <row r="13" spans="1:108" x14ac:dyDescent="0.2">
      <c r="A13" s="85" t="str">
        <f>IF(Timelister!A12="","",(Timelister!A12))</f>
        <v/>
      </c>
      <c r="B13" s="84" t="str">
        <f>IF(Timelister!B12="","",(Timelister!B12))</f>
        <v/>
      </c>
      <c r="C13" s="20" t="str">
        <f>IF(Timelister!C12="","",(Timelister!C12))</f>
        <v/>
      </c>
      <c r="D13" s="21" t="str">
        <f>IF(Timelister!D12="","",(Timelister!D12))</f>
        <v/>
      </c>
      <c r="E13" s="20" t="str">
        <f>Timelister!O12</f>
        <v/>
      </c>
      <c r="F13" s="20" t="str">
        <f>IF(Timelister!E12="","",(Timelister!E12))</f>
        <v/>
      </c>
      <c r="G13" s="120"/>
      <c r="H13" s="120"/>
      <c r="I13" s="120"/>
      <c r="J13" s="120"/>
      <c r="K13" s="120"/>
      <c r="L13" s="120"/>
      <c r="M13" s="120"/>
      <c r="N13" s="120"/>
      <c r="O13" s="254"/>
      <c r="P13" s="120"/>
      <c r="Q13" s="120"/>
      <c r="R13" s="120"/>
      <c r="S13" s="254"/>
      <c r="T13" s="120"/>
      <c r="U13" s="185"/>
      <c r="V13" s="185"/>
      <c r="W13" s="242"/>
      <c r="X13" s="242"/>
      <c r="Y13" s="120"/>
      <c r="Z13" s="120"/>
      <c r="AA13" s="120"/>
      <c r="AB13" s="120"/>
      <c r="AC13" s="120"/>
      <c r="AD13" s="119"/>
      <c r="AE13" s="119"/>
      <c r="AF13" s="119"/>
      <c r="AG13" s="119"/>
      <c r="AH13" s="119"/>
      <c r="AI13" s="121"/>
      <c r="AJ13" s="24" t="str">
        <f>IF(A13="","",((G13*$G$10+K13*$K$10+#REF!*#REF!+M13*$M$10+N13*$N$10+O13*$O$10+#REF!*#REF!+#REF!*#REF!+P13*$P$10+Q13*$Q$10+R13*$R$10+#REF!+W13+#REF!+X13+Y13+Z13+AA13+AB13*$AB$10+AC13*$AC$10+AD13*$AD$10+#REF!*#REF!+AE13*$AE$10+#REF!*#REF!+AF13*$AF$10+AH13*$AH$10+AG13*$AG$10+AI13)))</f>
        <v/>
      </c>
      <c r="AK13" s="137"/>
      <c r="AM13">
        <f t="shared" si="10"/>
        <v>0</v>
      </c>
      <c r="AN13">
        <f t="shared" si="11"/>
        <v>0</v>
      </c>
      <c r="AO13">
        <f t="shared" si="11"/>
        <v>0</v>
      </c>
      <c r="AP13">
        <f t="shared" si="12"/>
        <v>0</v>
      </c>
      <c r="AQ13">
        <f t="shared" si="13"/>
        <v>0</v>
      </c>
      <c r="AR13">
        <f t="shared" si="14"/>
        <v>0</v>
      </c>
      <c r="AS13">
        <f t="shared" si="14"/>
        <v>0</v>
      </c>
      <c r="AT13">
        <f t="shared" si="15"/>
        <v>0</v>
      </c>
      <c r="AU13">
        <f t="shared" si="16"/>
        <v>0</v>
      </c>
      <c r="AV13">
        <f t="shared" si="17"/>
        <v>0</v>
      </c>
      <c r="AW13">
        <f t="shared" si="18"/>
        <v>0</v>
      </c>
      <c r="AX13">
        <f t="shared" si="19"/>
        <v>0</v>
      </c>
      <c r="AY13">
        <f t="shared" si="20"/>
        <v>0</v>
      </c>
      <c r="AZ13">
        <f t="shared" si="21"/>
        <v>0</v>
      </c>
      <c r="BA13">
        <f t="shared" si="22"/>
        <v>0</v>
      </c>
      <c r="BB13">
        <f t="shared" si="23"/>
        <v>0</v>
      </c>
      <c r="BC13">
        <f t="shared" si="24"/>
        <v>0</v>
      </c>
      <c r="BD13">
        <f t="shared" si="25"/>
        <v>0</v>
      </c>
      <c r="BE13">
        <f t="shared" si="26"/>
        <v>0</v>
      </c>
      <c r="BF13">
        <f t="shared" si="27"/>
        <v>0</v>
      </c>
      <c r="BG13">
        <f t="shared" si="28"/>
        <v>0</v>
      </c>
      <c r="BH13">
        <f t="shared" si="29"/>
        <v>0</v>
      </c>
      <c r="BI13">
        <f t="shared" si="30"/>
        <v>0</v>
      </c>
      <c r="BJ13">
        <f t="shared" si="31"/>
        <v>0</v>
      </c>
      <c r="BK13">
        <f t="shared" si="32"/>
        <v>0</v>
      </c>
      <c r="BL13">
        <f t="shared" si="33"/>
        <v>0</v>
      </c>
      <c r="BM13">
        <f t="shared" si="34"/>
        <v>0</v>
      </c>
      <c r="BN13">
        <f t="shared" si="35"/>
        <v>0</v>
      </c>
      <c r="BO13">
        <f t="shared" si="36"/>
        <v>0</v>
      </c>
      <c r="BP13">
        <f t="shared" si="37"/>
        <v>0</v>
      </c>
      <c r="BQ13">
        <f t="shared" si="38"/>
        <v>0</v>
      </c>
      <c r="BR13">
        <f t="shared" si="39"/>
        <v>0</v>
      </c>
      <c r="BS13">
        <f t="shared" si="40"/>
        <v>0</v>
      </c>
      <c r="BT13">
        <f t="shared" si="41"/>
        <v>0</v>
      </c>
      <c r="BW13">
        <f t="shared" si="42"/>
        <v>0</v>
      </c>
      <c r="BX13">
        <f t="shared" si="43"/>
        <v>0</v>
      </c>
      <c r="BY13">
        <f t="shared" si="43"/>
        <v>0</v>
      </c>
      <c r="BZ13">
        <f t="shared" si="44"/>
        <v>0</v>
      </c>
      <c r="CA13">
        <f t="shared" si="45"/>
        <v>0</v>
      </c>
      <c r="CB13">
        <f t="shared" si="46"/>
        <v>0</v>
      </c>
      <c r="CC13">
        <f t="shared" si="46"/>
        <v>0</v>
      </c>
      <c r="CD13">
        <f t="shared" si="47"/>
        <v>0</v>
      </c>
      <c r="CE13">
        <f t="shared" si="48"/>
        <v>0</v>
      </c>
      <c r="CF13">
        <f t="shared" si="49"/>
        <v>0</v>
      </c>
      <c r="CG13">
        <f t="shared" si="50"/>
        <v>0</v>
      </c>
      <c r="CH13">
        <f t="shared" si="51"/>
        <v>0</v>
      </c>
      <c r="CI13">
        <f t="shared" si="52"/>
        <v>0</v>
      </c>
      <c r="CJ13">
        <f t="shared" si="53"/>
        <v>0</v>
      </c>
      <c r="CK13">
        <f t="shared" si="54"/>
        <v>0</v>
      </c>
      <c r="CL13">
        <f t="shared" si="55"/>
        <v>0</v>
      </c>
      <c r="CM13">
        <f t="shared" si="56"/>
        <v>0</v>
      </c>
      <c r="CN13">
        <f t="shared" si="57"/>
        <v>0</v>
      </c>
      <c r="CO13">
        <f t="shared" si="58"/>
        <v>0</v>
      </c>
      <c r="CP13">
        <f t="shared" si="59"/>
        <v>0</v>
      </c>
      <c r="CQ13">
        <f t="shared" si="60"/>
        <v>0</v>
      </c>
      <c r="CR13">
        <f t="shared" si="61"/>
        <v>0</v>
      </c>
      <c r="CS13">
        <f t="shared" si="62"/>
        <v>0</v>
      </c>
      <c r="CT13">
        <f t="shared" si="63"/>
        <v>0</v>
      </c>
      <c r="CU13">
        <f t="shared" si="64"/>
        <v>0</v>
      </c>
      <c r="CV13">
        <f t="shared" si="65"/>
        <v>0</v>
      </c>
      <c r="CW13">
        <f t="shared" si="66"/>
        <v>0</v>
      </c>
      <c r="CX13">
        <f t="shared" si="67"/>
        <v>0</v>
      </c>
      <c r="CY13">
        <f t="shared" si="68"/>
        <v>0</v>
      </c>
      <c r="CZ13">
        <f t="shared" si="69"/>
        <v>0</v>
      </c>
      <c r="DA13">
        <f t="shared" si="70"/>
        <v>0</v>
      </c>
      <c r="DB13">
        <f t="shared" si="71"/>
        <v>0</v>
      </c>
      <c r="DC13">
        <f t="shared" si="72"/>
        <v>0</v>
      </c>
      <c r="DD13">
        <f t="shared" si="73"/>
        <v>0</v>
      </c>
    </row>
    <row r="14" spans="1:108" x14ac:dyDescent="0.2">
      <c r="A14" s="85" t="str">
        <f>IF(Timelister!A13="","",(Timelister!A13))</f>
        <v/>
      </c>
      <c r="B14" s="84" t="str">
        <f>IF(Timelister!B13="","",(Timelister!B13))</f>
        <v/>
      </c>
      <c r="C14" s="20" t="str">
        <f>IF(Timelister!C13="","",(Timelister!C13))</f>
        <v/>
      </c>
      <c r="D14" s="21" t="str">
        <f>IF(Timelister!D13="","",(Timelister!D13))</f>
        <v/>
      </c>
      <c r="E14" s="20" t="str">
        <f>Timelister!O13</f>
        <v/>
      </c>
      <c r="F14" s="20" t="str">
        <f>IF(Timelister!E13="","",(Timelister!E13))</f>
        <v/>
      </c>
      <c r="G14" s="185"/>
      <c r="H14" s="185"/>
      <c r="I14" s="185"/>
      <c r="J14" s="185"/>
      <c r="K14" s="185"/>
      <c r="L14" s="185"/>
      <c r="M14" s="185"/>
      <c r="N14" s="185"/>
      <c r="O14" s="250"/>
      <c r="P14" s="185"/>
      <c r="Q14" s="185"/>
      <c r="R14" s="185"/>
      <c r="S14" s="250"/>
      <c r="T14" s="185"/>
      <c r="U14" s="185"/>
      <c r="V14" s="185"/>
      <c r="W14" s="241"/>
      <c r="X14" s="241"/>
      <c r="Y14" s="185"/>
      <c r="Z14" s="185"/>
      <c r="AA14" s="185"/>
      <c r="AB14" s="185"/>
      <c r="AC14" s="185"/>
      <c r="AD14" s="119"/>
      <c r="AE14" s="119"/>
      <c r="AF14" s="119"/>
      <c r="AG14" s="119"/>
      <c r="AH14" s="119"/>
      <c r="AI14" s="121"/>
      <c r="AJ14" s="24" t="str">
        <f>IF(A14="","",((G14*$G$10+K14*$K$10+#REF!*#REF!+M14*$M$10+N14*$N$10+O14*$O$10+#REF!*#REF!+#REF!*#REF!+P14*$P$10+Q14*$Q$10+R14*$R$10+#REF!+W14+#REF!+X14+Y14+Z14+AA14+AB14*$AB$10+AC14*$AC$10+AD14*$AD$10+#REF!*#REF!+AE14*$AE$10+#REF!*#REF!+AF14*$AF$10+AH14*$AH$10+AG14*$AG$10+AI14)))</f>
        <v/>
      </c>
      <c r="AK14" s="137"/>
      <c r="AM14">
        <f t="shared" si="10"/>
        <v>0</v>
      </c>
      <c r="AN14">
        <f t="shared" si="11"/>
        <v>0</v>
      </c>
      <c r="AO14">
        <f t="shared" si="11"/>
        <v>0</v>
      </c>
      <c r="AP14">
        <f t="shared" si="12"/>
        <v>0</v>
      </c>
      <c r="AQ14">
        <f t="shared" si="13"/>
        <v>0</v>
      </c>
      <c r="AR14">
        <f t="shared" si="14"/>
        <v>0</v>
      </c>
      <c r="AS14">
        <f t="shared" si="14"/>
        <v>0</v>
      </c>
      <c r="AT14">
        <f t="shared" si="15"/>
        <v>0</v>
      </c>
      <c r="AU14">
        <f t="shared" si="16"/>
        <v>0</v>
      </c>
      <c r="AV14">
        <f t="shared" si="17"/>
        <v>0</v>
      </c>
      <c r="AW14">
        <f t="shared" si="18"/>
        <v>0</v>
      </c>
      <c r="AX14">
        <f t="shared" si="19"/>
        <v>0</v>
      </c>
      <c r="AY14">
        <f t="shared" si="20"/>
        <v>0</v>
      </c>
      <c r="AZ14">
        <f t="shared" si="21"/>
        <v>0</v>
      </c>
      <c r="BA14">
        <f t="shared" si="22"/>
        <v>0</v>
      </c>
      <c r="BB14">
        <f t="shared" si="23"/>
        <v>0</v>
      </c>
      <c r="BC14">
        <f t="shared" si="24"/>
        <v>0</v>
      </c>
      <c r="BD14">
        <f t="shared" si="25"/>
        <v>0</v>
      </c>
      <c r="BE14">
        <f t="shared" si="26"/>
        <v>0</v>
      </c>
      <c r="BF14">
        <f t="shared" si="27"/>
        <v>0</v>
      </c>
      <c r="BG14">
        <f t="shared" si="28"/>
        <v>0</v>
      </c>
      <c r="BH14">
        <f t="shared" si="29"/>
        <v>0</v>
      </c>
      <c r="BI14">
        <f t="shared" si="30"/>
        <v>0</v>
      </c>
      <c r="BJ14">
        <f t="shared" si="31"/>
        <v>0</v>
      </c>
      <c r="BK14">
        <f t="shared" si="32"/>
        <v>0</v>
      </c>
      <c r="BL14">
        <f t="shared" si="33"/>
        <v>0</v>
      </c>
      <c r="BM14">
        <f t="shared" si="34"/>
        <v>0</v>
      </c>
      <c r="BN14">
        <f t="shared" si="35"/>
        <v>0</v>
      </c>
      <c r="BO14">
        <f t="shared" si="36"/>
        <v>0</v>
      </c>
      <c r="BP14">
        <f t="shared" si="37"/>
        <v>0</v>
      </c>
      <c r="BQ14">
        <f t="shared" si="38"/>
        <v>0</v>
      </c>
      <c r="BR14">
        <f t="shared" si="39"/>
        <v>0</v>
      </c>
      <c r="BS14">
        <f t="shared" si="40"/>
        <v>0</v>
      </c>
      <c r="BT14">
        <f t="shared" si="41"/>
        <v>0</v>
      </c>
      <c r="BW14">
        <f t="shared" si="42"/>
        <v>0</v>
      </c>
      <c r="BX14">
        <f t="shared" si="43"/>
        <v>0</v>
      </c>
      <c r="BY14">
        <f t="shared" si="43"/>
        <v>0</v>
      </c>
      <c r="BZ14">
        <f t="shared" si="44"/>
        <v>0</v>
      </c>
      <c r="CA14">
        <f t="shared" si="45"/>
        <v>0</v>
      </c>
      <c r="CB14">
        <f t="shared" si="46"/>
        <v>0</v>
      </c>
      <c r="CC14">
        <f t="shared" si="46"/>
        <v>0</v>
      </c>
      <c r="CD14">
        <f t="shared" si="47"/>
        <v>0</v>
      </c>
      <c r="CE14">
        <f t="shared" si="48"/>
        <v>0</v>
      </c>
      <c r="CF14">
        <f t="shared" si="49"/>
        <v>0</v>
      </c>
      <c r="CG14">
        <f t="shared" si="50"/>
        <v>0</v>
      </c>
      <c r="CH14">
        <f t="shared" si="51"/>
        <v>0</v>
      </c>
      <c r="CI14">
        <f t="shared" si="52"/>
        <v>0</v>
      </c>
      <c r="CJ14">
        <f t="shared" si="53"/>
        <v>0</v>
      </c>
      <c r="CK14">
        <f t="shared" si="54"/>
        <v>0</v>
      </c>
      <c r="CL14">
        <f t="shared" si="55"/>
        <v>0</v>
      </c>
      <c r="CM14">
        <f t="shared" si="56"/>
        <v>0</v>
      </c>
      <c r="CN14">
        <f t="shared" si="57"/>
        <v>0</v>
      </c>
      <c r="CO14">
        <f t="shared" si="58"/>
        <v>0</v>
      </c>
      <c r="CP14">
        <f t="shared" si="59"/>
        <v>0</v>
      </c>
      <c r="CQ14">
        <f t="shared" si="60"/>
        <v>0</v>
      </c>
      <c r="CR14">
        <f t="shared" si="61"/>
        <v>0</v>
      </c>
      <c r="CS14">
        <f t="shared" si="62"/>
        <v>0</v>
      </c>
      <c r="CT14">
        <f t="shared" si="63"/>
        <v>0</v>
      </c>
      <c r="CU14">
        <f t="shared" si="64"/>
        <v>0</v>
      </c>
      <c r="CV14">
        <f t="shared" si="65"/>
        <v>0</v>
      </c>
      <c r="CW14">
        <f t="shared" si="66"/>
        <v>0</v>
      </c>
      <c r="CX14">
        <f t="shared" si="67"/>
        <v>0</v>
      </c>
      <c r="CY14">
        <f t="shared" si="68"/>
        <v>0</v>
      </c>
      <c r="CZ14">
        <f t="shared" si="69"/>
        <v>0</v>
      </c>
      <c r="DA14">
        <f t="shared" si="70"/>
        <v>0</v>
      </c>
      <c r="DB14">
        <f t="shared" si="71"/>
        <v>0</v>
      </c>
      <c r="DC14">
        <f t="shared" si="72"/>
        <v>0</v>
      </c>
      <c r="DD14">
        <f t="shared" si="73"/>
        <v>0</v>
      </c>
    </row>
    <row r="15" spans="1:108" x14ac:dyDescent="0.2">
      <c r="A15" s="85" t="str">
        <f>IF(Timelister!A14="","",(Timelister!A14))</f>
        <v/>
      </c>
      <c r="B15" s="84" t="str">
        <f>IF(Timelister!B14="","",(Timelister!B14))</f>
        <v/>
      </c>
      <c r="C15" s="20" t="str">
        <f>IF(Timelister!C14="","",(Timelister!C14))</f>
        <v/>
      </c>
      <c r="D15" s="21" t="str">
        <f>IF(Timelister!D14="","",(Timelister!D14))</f>
        <v/>
      </c>
      <c r="E15" s="20" t="str">
        <f>Timelister!O14</f>
        <v/>
      </c>
      <c r="F15" s="20" t="str">
        <f>IF(Timelister!E14="","",(Timelister!E14))</f>
        <v/>
      </c>
      <c r="G15" s="120"/>
      <c r="H15" s="120"/>
      <c r="I15" s="120"/>
      <c r="J15" s="120"/>
      <c r="K15" s="120"/>
      <c r="L15" s="120"/>
      <c r="M15" s="120"/>
      <c r="N15" s="120"/>
      <c r="O15" s="254"/>
      <c r="P15" s="120"/>
      <c r="Q15" s="120"/>
      <c r="R15" s="120"/>
      <c r="S15" s="254"/>
      <c r="T15" s="120"/>
      <c r="U15" s="185"/>
      <c r="V15" s="185"/>
      <c r="W15" s="242"/>
      <c r="X15" s="242"/>
      <c r="Y15" s="120"/>
      <c r="Z15" s="120"/>
      <c r="AA15" s="120"/>
      <c r="AB15" s="120"/>
      <c r="AC15" s="120"/>
      <c r="AD15" s="119"/>
      <c r="AE15" s="119"/>
      <c r="AF15" s="119"/>
      <c r="AG15" s="119"/>
      <c r="AH15" s="119"/>
      <c r="AI15" s="121"/>
      <c r="AJ15" s="24" t="str">
        <f>IF(A15="","",((G15*$G$10+K15*$K$10+#REF!*#REF!+M15*$M$10+N15*$N$10+O15*$O$10+#REF!*#REF!+#REF!*#REF!+P15*$P$10+Q15*$Q$10+R15*$R$10+#REF!+W15+#REF!+X15+Y15+Z15+AA15+AB15*$AB$10+AC15*$AC$10+AD15*$AD$10+#REF!*#REF!+AE15*$AE$10+#REF!*#REF!+AF15*$AF$10+AH15*$AH$10+AG15*$AG$10+AI15)))</f>
        <v/>
      </c>
      <c r="AK15" s="137"/>
      <c r="AM15">
        <f t="shared" si="10"/>
        <v>0</v>
      </c>
      <c r="AN15">
        <f t="shared" si="11"/>
        <v>0</v>
      </c>
      <c r="AO15">
        <f t="shared" si="11"/>
        <v>0</v>
      </c>
      <c r="AP15">
        <f t="shared" si="12"/>
        <v>0</v>
      </c>
      <c r="AQ15">
        <f t="shared" si="13"/>
        <v>0</v>
      </c>
      <c r="AR15">
        <f t="shared" si="14"/>
        <v>0</v>
      </c>
      <c r="AS15">
        <f t="shared" si="14"/>
        <v>0</v>
      </c>
      <c r="AT15">
        <f t="shared" si="15"/>
        <v>0</v>
      </c>
      <c r="AU15">
        <f t="shared" si="16"/>
        <v>0</v>
      </c>
      <c r="AV15">
        <f t="shared" si="17"/>
        <v>0</v>
      </c>
      <c r="AW15">
        <f t="shared" si="18"/>
        <v>0</v>
      </c>
      <c r="AX15">
        <f t="shared" si="19"/>
        <v>0</v>
      </c>
      <c r="AY15">
        <f t="shared" si="20"/>
        <v>0</v>
      </c>
      <c r="AZ15">
        <f t="shared" si="21"/>
        <v>0</v>
      </c>
      <c r="BA15">
        <f t="shared" si="22"/>
        <v>0</v>
      </c>
      <c r="BB15">
        <f t="shared" si="23"/>
        <v>0</v>
      </c>
      <c r="BC15">
        <f t="shared" si="24"/>
        <v>0</v>
      </c>
      <c r="BD15">
        <f t="shared" si="25"/>
        <v>0</v>
      </c>
      <c r="BE15">
        <f t="shared" si="26"/>
        <v>0</v>
      </c>
      <c r="BF15">
        <f t="shared" si="27"/>
        <v>0</v>
      </c>
      <c r="BG15">
        <f t="shared" si="28"/>
        <v>0</v>
      </c>
      <c r="BH15">
        <f t="shared" si="29"/>
        <v>0</v>
      </c>
      <c r="BI15">
        <f t="shared" si="30"/>
        <v>0</v>
      </c>
      <c r="BJ15">
        <f t="shared" si="31"/>
        <v>0</v>
      </c>
      <c r="BK15">
        <f t="shared" si="32"/>
        <v>0</v>
      </c>
      <c r="BL15">
        <f t="shared" si="33"/>
        <v>0</v>
      </c>
      <c r="BM15">
        <f t="shared" si="34"/>
        <v>0</v>
      </c>
      <c r="BN15">
        <f t="shared" si="35"/>
        <v>0</v>
      </c>
      <c r="BO15">
        <f t="shared" si="36"/>
        <v>0</v>
      </c>
      <c r="BP15">
        <f t="shared" si="37"/>
        <v>0</v>
      </c>
      <c r="BQ15">
        <f t="shared" si="38"/>
        <v>0</v>
      </c>
      <c r="BR15">
        <f t="shared" si="39"/>
        <v>0</v>
      </c>
      <c r="BS15">
        <f t="shared" si="40"/>
        <v>0</v>
      </c>
      <c r="BT15">
        <f t="shared" si="41"/>
        <v>0</v>
      </c>
      <c r="BW15">
        <f t="shared" si="42"/>
        <v>0</v>
      </c>
      <c r="BX15">
        <f t="shared" si="43"/>
        <v>0</v>
      </c>
      <c r="BY15">
        <f t="shared" si="43"/>
        <v>0</v>
      </c>
      <c r="BZ15">
        <f t="shared" si="44"/>
        <v>0</v>
      </c>
      <c r="CA15">
        <f t="shared" si="45"/>
        <v>0</v>
      </c>
      <c r="CB15">
        <f t="shared" si="46"/>
        <v>0</v>
      </c>
      <c r="CC15">
        <f t="shared" si="46"/>
        <v>0</v>
      </c>
      <c r="CD15">
        <f t="shared" si="47"/>
        <v>0</v>
      </c>
      <c r="CE15">
        <f t="shared" si="48"/>
        <v>0</v>
      </c>
      <c r="CF15">
        <f t="shared" si="49"/>
        <v>0</v>
      </c>
      <c r="CG15">
        <f t="shared" si="50"/>
        <v>0</v>
      </c>
      <c r="CH15">
        <f t="shared" si="51"/>
        <v>0</v>
      </c>
      <c r="CI15">
        <f t="shared" si="52"/>
        <v>0</v>
      </c>
      <c r="CJ15">
        <f t="shared" si="53"/>
        <v>0</v>
      </c>
      <c r="CK15">
        <f t="shared" si="54"/>
        <v>0</v>
      </c>
      <c r="CL15">
        <f t="shared" si="55"/>
        <v>0</v>
      </c>
      <c r="CM15">
        <f t="shared" si="56"/>
        <v>0</v>
      </c>
      <c r="CN15">
        <f t="shared" si="57"/>
        <v>0</v>
      </c>
      <c r="CO15">
        <f t="shared" si="58"/>
        <v>0</v>
      </c>
      <c r="CP15">
        <f t="shared" si="59"/>
        <v>0</v>
      </c>
      <c r="CQ15">
        <f t="shared" si="60"/>
        <v>0</v>
      </c>
      <c r="CR15">
        <f t="shared" si="61"/>
        <v>0</v>
      </c>
      <c r="CS15">
        <f t="shared" si="62"/>
        <v>0</v>
      </c>
      <c r="CT15">
        <f t="shared" si="63"/>
        <v>0</v>
      </c>
      <c r="CU15">
        <f t="shared" si="64"/>
        <v>0</v>
      </c>
      <c r="CV15">
        <f t="shared" si="65"/>
        <v>0</v>
      </c>
      <c r="CW15">
        <f t="shared" si="66"/>
        <v>0</v>
      </c>
      <c r="CX15">
        <f t="shared" si="67"/>
        <v>0</v>
      </c>
      <c r="CY15">
        <f t="shared" si="68"/>
        <v>0</v>
      </c>
      <c r="CZ15">
        <f t="shared" si="69"/>
        <v>0</v>
      </c>
      <c r="DA15">
        <f t="shared" si="70"/>
        <v>0</v>
      </c>
      <c r="DB15">
        <f t="shared" si="71"/>
        <v>0</v>
      </c>
      <c r="DC15">
        <f t="shared" si="72"/>
        <v>0</v>
      </c>
      <c r="DD15">
        <f t="shared" si="73"/>
        <v>0</v>
      </c>
    </row>
    <row r="16" spans="1:108" x14ac:dyDescent="0.2">
      <c r="A16" s="85" t="str">
        <f>IF(Timelister!A15="","",(Timelister!A15))</f>
        <v/>
      </c>
      <c r="B16" s="84" t="str">
        <f>IF(Timelister!B15="","",(Timelister!B15))</f>
        <v/>
      </c>
      <c r="C16" s="20" t="str">
        <f>IF(Timelister!C15="","",(Timelister!C15))</f>
        <v/>
      </c>
      <c r="D16" s="21" t="str">
        <f>IF(Timelister!D15="","",(Timelister!D15))</f>
        <v/>
      </c>
      <c r="E16" s="20" t="str">
        <f>Timelister!O15</f>
        <v/>
      </c>
      <c r="F16" s="20" t="str">
        <f>IF(Timelister!E15="","",(Timelister!E15))</f>
        <v/>
      </c>
      <c r="G16" s="120"/>
      <c r="H16" s="120"/>
      <c r="I16" s="120"/>
      <c r="J16" s="120"/>
      <c r="K16" s="120"/>
      <c r="L16" s="120"/>
      <c r="M16" s="120"/>
      <c r="N16" s="120"/>
      <c r="O16" s="254"/>
      <c r="P16" s="120"/>
      <c r="Q16" s="120"/>
      <c r="R16" s="120"/>
      <c r="S16" s="254"/>
      <c r="T16" s="120"/>
      <c r="U16" s="185"/>
      <c r="V16" s="185"/>
      <c r="W16" s="242"/>
      <c r="X16" s="242"/>
      <c r="Y16" s="120"/>
      <c r="Z16" s="120"/>
      <c r="AA16" s="120"/>
      <c r="AB16" s="120"/>
      <c r="AC16" s="120"/>
      <c r="AD16" s="119"/>
      <c r="AE16" s="119"/>
      <c r="AF16" s="119"/>
      <c r="AG16" s="119"/>
      <c r="AH16" s="119"/>
      <c r="AI16" s="121"/>
      <c r="AJ16" s="24" t="str">
        <f>IF(A16="","",((G16*$G$10+K16*$K$10+#REF!*#REF!+M16*$M$10+N16*$N$10+O16*$O$10+#REF!*#REF!+#REF!*#REF!+P16*$P$10+Q16*$Q$10+R16*$R$10+#REF!+W16+#REF!+X16+Y16+Z16+AA16+AB16*$AB$10+AC16*$AC$10+AD16*$AD$10+#REF!*#REF!+AE16*$AE$10+#REF!*#REF!+AF16*$AF$10+AH16*$AH$10+AG16*$AG$10+AI16)))</f>
        <v/>
      </c>
      <c r="AK16" s="137"/>
      <c r="AM16">
        <f t="shared" si="10"/>
        <v>0</v>
      </c>
      <c r="AN16">
        <f t="shared" si="11"/>
        <v>0</v>
      </c>
      <c r="AO16">
        <f t="shared" si="11"/>
        <v>0</v>
      </c>
      <c r="AP16">
        <f t="shared" si="12"/>
        <v>0</v>
      </c>
      <c r="AQ16">
        <f t="shared" si="13"/>
        <v>0</v>
      </c>
      <c r="AR16">
        <f t="shared" si="14"/>
        <v>0</v>
      </c>
      <c r="AS16">
        <f t="shared" si="14"/>
        <v>0</v>
      </c>
      <c r="AT16">
        <f t="shared" si="15"/>
        <v>0</v>
      </c>
      <c r="AU16">
        <f t="shared" si="16"/>
        <v>0</v>
      </c>
      <c r="AV16">
        <f t="shared" si="17"/>
        <v>0</v>
      </c>
      <c r="AW16">
        <f t="shared" si="18"/>
        <v>0</v>
      </c>
      <c r="AX16">
        <f t="shared" si="19"/>
        <v>0</v>
      </c>
      <c r="AY16">
        <f t="shared" si="20"/>
        <v>0</v>
      </c>
      <c r="AZ16">
        <f t="shared" si="21"/>
        <v>0</v>
      </c>
      <c r="BA16">
        <f t="shared" si="22"/>
        <v>0</v>
      </c>
      <c r="BB16">
        <f t="shared" si="23"/>
        <v>0</v>
      </c>
      <c r="BC16">
        <f t="shared" si="24"/>
        <v>0</v>
      </c>
      <c r="BD16">
        <f t="shared" si="25"/>
        <v>0</v>
      </c>
      <c r="BE16">
        <f t="shared" si="26"/>
        <v>0</v>
      </c>
      <c r="BF16">
        <f t="shared" si="27"/>
        <v>0</v>
      </c>
      <c r="BG16">
        <f t="shared" si="28"/>
        <v>0</v>
      </c>
      <c r="BH16">
        <f t="shared" si="29"/>
        <v>0</v>
      </c>
      <c r="BI16">
        <f t="shared" si="30"/>
        <v>0</v>
      </c>
      <c r="BJ16">
        <f t="shared" si="31"/>
        <v>0</v>
      </c>
      <c r="BK16">
        <f t="shared" si="32"/>
        <v>0</v>
      </c>
      <c r="BL16">
        <f t="shared" si="33"/>
        <v>0</v>
      </c>
      <c r="BM16">
        <f t="shared" si="34"/>
        <v>0</v>
      </c>
      <c r="BN16">
        <f t="shared" si="35"/>
        <v>0</v>
      </c>
      <c r="BO16">
        <f t="shared" si="36"/>
        <v>0</v>
      </c>
      <c r="BP16">
        <f t="shared" si="37"/>
        <v>0</v>
      </c>
      <c r="BQ16">
        <f t="shared" si="38"/>
        <v>0</v>
      </c>
      <c r="BR16">
        <f t="shared" si="39"/>
        <v>0</v>
      </c>
      <c r="BS16">
        <f t="shared" si="40"/>
        <v>0</v>
      </c>
      <c r="BT16">
        <f t="shared" si="41"/>
        <v>0</v>
      </c>
      <c r="BW16">
        <f t="shared" si="42"/>
        <v>0</v>
      </c>
      <c r="BX16">
        <f t="shared" si="43"/>
        <v>0</v>
      </c>
      <c r="BY16">
        <f t="shared" si="43"/>
        <v>0</v>
      </c>
      <c r="BZ16">
        <f t="shared" si="44"/>
        <v>0</v>
      </c>
      <c r="CA16">
        <f t="shared" si="45"/>
        <v>0</v>
      </c>
      <c r="CB16">
        <f t="shared" si="46"/>
        <v>0</v>
      </c>
      <c r="CC16">
        <f t="shared" si="46"/>
        <v>0</v>
      </c>
      <c r="CD16">
        <f t="shared" si="47"/>
        <v>0</v>
      </c>
      <c r="CE16">
        <f t="shared" si="48"/>
        <v>0</v>
      </c>
      <c r="CF16">
        <f t="shared" si="49"/>
        <v>0</v>
      </c>
      <c r="CG16">
        <f t="shared" si="50"/>
        <v>0</v>
      </c>
      <c r="CH16">
        <f t="shared" si="51"/>
        <v>0</v>
      </c>
      <c r="CI16">
        <f t="shared" si="52"/>
        <v>0</v>
      </c>
      <c r="CJ16">
        <f t="shared" si="53"/>
        <v>0</v>
      </c>
      <c r="CK16">
        <f t="shared" si="54"/>
        <v>0</v>
      </c>
      <c r="CL16">
        <f t="shared" si="55"/>
        <v>0</v>
      </c>
      <c r="CM16">
        <f t="shared" si="56"/>
        <v>0</v>
      </c>
      <c r="CN16">
        <f t="shared" si="57"/>
        <v>0</v>
      </c>
      <c r="CO16">
        <f t="shared" si="58"/>
        <v>0</v>
      </c>
      <c r="CP16">
        <f t="shared" si="59"/>
        <v>0</v>
      </c>
      <c r="CQ16">
        <f t="shared" si="60"/>
        <v>0</v>
      </c>
      <c r="CR16">
        <f t="shared" si="61"/>
        <v>0</v>
      </c>
      <c r="CS16">
        <f t="shared" si="62"/>
        <v>0</v>
      </c>
      <c r="CT16">
        <f t="shared" si="63"/>
        <v>0</v>
      </c>
      <c r="CU16">
        <f t="shared" si="64"/>
        <v>0</v>
      </c>
      <c r="CV16">
        <f t="shared" si="65"/>
        <v>0</v>
      </c>
      <c r="CW16">
        <f t="shared" si="66"/>
        <v>0</v>
      </c>
      <c r="CX16">
        <f t="shared" si="67"/>
        <v>0</v>
      </c>
      <c r="CY16">
        <f t="shared" si="68"/>
        <v>0</v>
      </c>
      <c r="CZ16">
        <f t="shared" si="69"/>
        <v>0</v>
      </c>
      <c r="DA16">
        <f t="shared" si="70"/>
        <v>0</v>
      </c>
      <c r="DB16">
        <f t="shared" si="71"/>
        <v>0</v>
      </c>
      <c r="DC16">
        <f t="shared" si="72"/>
        <v>0</v>
      </c>
      <c r="DD16">
        <f t="shared" si="73"/>
        <v>0</v>
      </c>
    </row>
    <row r="17" spans="1:108" x14ac:dyDescent="0.2">
      <c r="A17" s="85" t="str">
        <f>IF(Timelister!A16="","",(Timelister!A16))</f>
        <v/>
      </c>
      <c r="B17" s="84" t="str">
        <f>IF(Timelister!B16="","",(Timelister!B16))</f>
        <v/>
      </c>
      <c r="C17" s="20" t="str">
        <f>IF(Timelister!C16="","",(Timelister!C16))</f>
        <v/>
      </c>
      <c r="D17" s="21" t="str">
        <f>IF(Timelister!D16="","",(Timelister!D16))</f>
        <v/>
      </c>
      <c r="E17" s="20" t="str">
        <f>Timelister!O16</f>
        <v/>
      </c>
      <c r="F17" s="20" t="str">
        <f>IF(Timelister!E16="","",(Timelister!E16))</f>
        <v/>
      </c>
      <c r="G17" s="120"/>
      <c r="H17" s="120"/>
      <c r="I17" s="120"/>
      <c r="J17" s="120"/>
      <c r="K17" s="120"/>
      <c r="L17" s="120"/>
      <c r="M17" s="120"/>
      <c r="N17" s="120"/>
      <c r="O17" s="254"/>
      <c r="P17" s="120"/>
      <c r="Q17" s="120"/>
      <c r="R17" s="120"/>
      <c r="S17" s="254"/>
      <c r="T17" s="120"/>
      <c r="U17" s="185"/>
      <c r="V17" s="185"/>
      <c r="W17" s="242"/>
      <c r="X17" s="242"/>
      <c r="Y17" s="120"/>
      <c r="Z17" s="120"/>
      <c r="AA17" s="120"/>
      <c r="AB17" s="120"/>
      <c r="AC17" s="120"/>
      <c r="AD17" s="119"/>
      <c r="AE17" s="119"/>
      <c r="AF17" s="119"/>
      <c r="AG17" s="119"/>
      <c r="AH17" s="119"/>
      <c r="AI17" s="121"/>
      <c r="AJ17" s="24" t="str">
        <f>IF(A17="","",((G17*$G$10+K17*$K$10+#REF!*#REF!+M17*$M$10+N17*$N$10+O17*$O$10+#REF!*#REF!+#REF!*#REF!+P17*$P$10+Q17*$Q$10+R17*$R$10+#REF!+W17+#REF!+X17+Y17+Z17+AA17+AB17*$AB$10+AC17*$AC$10+AD17*$AD$10+#REF!*#REF!+AE17*$AE$10+#REF!*#REF!+AF17*$AF$10+AH17*$AH$10+AG17*$AG$10+AI17)))</f>
        <v/>
      </c>
      <c r="AK17" s="137"/>
      <c r="AM17">
        <f t="shared" si="10"/>
        <v>0</v>
      </c>
      <c r="AN17">
        <f t="shared" si="11"/>
        <v>0</v>
      </c>
      <c r="AO17">
        <f t="shared" si="11"/>
        <v>0</v>
      </c>
      <c r="AP17">
        <f t="shared" si="12"/>
        <v>0</v>
      </c>
      <c r="AQ17">
        <f t="shared" si="13"/>
        <v>0</v>
      </c>
      <c r="AR17">
        <f t="shared" si="14"/>
        <v>0</v>
      </c>
      <c r="AS17">
        <f t="shared" si="14"/>
        <v>0</v>
      </c>
      <c r="AT17">
        <f t="shared" si="15"/>
        <v>0</v>
      </c>
      <c r="AU17">
        <f t="shared" si="16"/>
        <v>0</v>
      </c>
      <c r="AV17">
        <f t="shared" si="17"/>
        <v>0</v>
      </c>
      <c r="AW17">
        <f t="shared" si="18"/>
        <v>0</v>
      </c>
      <c r="AX17">
        <f t="shared" si="19"/>
        <v>0</v>
      </c>
      <c r="AY17">
        <f t="shared" si="20"/>
        <v>0</v>
      </c>
      <c r="AZ17">
        <f t="shared" si="21"/>
        <v>0</v>
      </c>
      <c r="BA17">
        <f t="shared" si="22"/>
        <v>0</v>
      </c>
      <c r="BB17">
        <f t="shared" si="23"/>
        <v>0</v>
      </c>
      <c r="BC17">
        <f t="shared" si="24"/>
        <v>0</v>
      </c>
      <c r="BD17">
        <f t="shared" si="25"/>
        <v>0</v>
      </c>
      <c r="BE17">
        <f t="shared" si="26"/>
        <v>0</v>
      </c>
      <c r="BF17">
        <f t="shared" si="27"/>
        <v>0</v>
      </c>
      <c r="BG17">
        <f t="shared" si="28"/>
        <v>0</v>
      </c>
      <c r="BH17">
        <f t="shared" si="29"/>
        <v>0</v>
      </c>
      <c r="BI17">
        <f t="shared" si="30"/>
        <v>0</v>
      </c>
      <c r="BJ17">
        <f t="shared" si="31"/>
        <v>0</v>
      </c>
      <c r="BK17">
        <f t="shared" si="32"/>
        <v>0</v>
      </c>
      <c r="BL17">
        <f t="shared" si="33"/>
        <v>0</v>
      </c>
      <c r="BM17">
        <f t="shared" si="34"/>
        <v>0</v>
      </c>
      <c r="BN17">
        <f t="shared" si="35"/>
        <v>0</v>
      </c>
      <c r="BO17">
        <f t="shared" si="36"/>
        <v>0</v>
      </c>
      <c r="BP17">
        <f t="shared" si="37"/>
        <v>0</v>
      </c>
      <c r="BQ17">
        <f t="shared" si="38"/>
        <v>0</v>
      </c>
      <c r="BR17">
        <f t="shared" si="39"/>
        <v>0</v>
      </c>
      <c r="BS17">
        <f t="shared" si="40"/>
        <v>0</v>
      </c>
      <c r="BT17">
        <f t="shared" si="41"/>
        <v>0</v>
      </c>
      <c r="BW17">
        <f t="shared" si="42"/>
        <v>0</v>
      </c>
      <c r="BX17">
        <f t="shared" si="43"/>
        <v>0</v>
      </c>
      <c r="BY17">
        <f t="shared" si="43"/>
        <v>0</v>
      </c>
      <c r="BZ17">
        <f t="shared" si="44"/>
        <v>0</v>
      </c>
      <c r="CA17">
        <f t="shared" si="45"/>
        <v>0</v>
      </c>
      <c r="CB17">
        <f t="shared" si="46"/>
        <v>0</v>
      </c>
      <c r="CC17">
        <f t="shared" si="46"/>
        <v>0</v>
      </c>
      <c r="CD17">
        <f t="shared" si="47"/>
        <v>0</v>
      </c>
      <c r="CE17">
        <f t="shared" si="48"/>
        <v>0</v>
      </c>
      <c r="CF17">
        <f t="shared" si="49"/>
        <v>0</v>
      </c>
      <c r="CG17">
        <f t="shared" si="50"/>
        <v>0</v>
      </c>
      <c r="CH17">
        <f t="shared" si="51"/>
        <v>0</v>
      </c>
      <c r="CI17">
        <f t="shared" si="52"/>
        <v>0</v>
      </c>
      <c r="CJ17">
        <f t="shared" si="53"/>
        <v>0</v>
      </c>
      <c r="CK17">
        <f t="shared" si="54"/>
        <v>0</v>
      </c>
      <c r="CL17">
        <f t="shared" si="55"/>
        <v>0</v>
      </c>
      <c r="CM17">
        <f t="shared" si="56"/>
        <v>0</v>
      </c>
      <c r="CN17">
        <f t="shared" si="57"/>
        <v>0</v>
      </c>
      <c r="CO17">
        <f t="shared" si="58"/>
        <v>0</v>
      </c>
      <c r="CP17">
        <f t="shared" si="59"/>
        <v>0</v>
      </c>
      <c r="CQ17">
        <f t="shared" si="60"/>
        <v>0</v>
      </c>
      <c r="CR17">
        <f t="shared" si="61"/>
        <v>0</v>
      </c>
      <c r="CS17">
        <f t="shared" si="62"/>
        <v>0</v>
      </c>
      <c r="CT17">
        <f t="shared" si="63"/>
        <v>0</v>
      </c>
      <c r="CU17">
        <f t="shared" si="64"/>
        <v>0</v>
      </c>
      <c r="CV17">
        <f t="shared" si="65"/>
        <v>0</v>
      </c>
      <c r="CW17">
        <f t="shared" si="66"/>
        <v>0</v>
      </c>
      <c r="CX17">
        <f t="shared" si="67"/>
        <v>0</v>
      </c>
      <c r="CY17">
        <f t="shared" si="68"/>
        <v>0</v>
      </c>
      <c r="CZ17">
        <f t="shared" si="69"/>
        <v>0</v>
      </c>
      <c r="DA17">
        <f t="shared" si="70"/>
        <v>0</v>
      </c>
      <c r="DB17">
        <f t="shared" si="71"/>
        <v>0</v>
      </c>
      <c r="DC17">
        <f t="shared" si="72"/>
        <v>0</v>
      </c>
      <c r="DD17">
        <f t="shared" si="73"/>
        <v>0</v>
      </c>
    </row>
    <row r="18" spans="1:108" x14ac:dyDescent="0.2">
      <c r="A18" s="85" t="str">
        <f>IF(Timelister!A17="","",(Timelister!A17))</f>
        <v/>
      </c>
      <c r="B18" s="84" t="str">
        <f>IF(Timelister!B17="","",(Timelister!B17))</f>
        <v/>
      </c>
      <c r="C18" s="20" t="str">
        <f>IF(Timelister!C17="","",(Timelister!C17))</f>
        <v/>
      </c>
      <c r="D18" s="21" t="str">
        <f>IF(Timelister!D17="","",(Timelister!D17))</f>
        <v/>
      </c>
      <c r="E18" s="20" t="str">
        <f>Timelister!O17</f>
        <v/>
      </c>
      <c r="F18" s="20" t="str">
        <f>IF(Timelister!E17="","",(Timelister!E17))</f>
        <v/>
      </c>
      <c r="G18" s="120"/>
      <c r="H18" s="120"/>
      <c r="I18" s="120"/>
      <c r="J18" s="120"/>
      <c r="K18" s="120"/>
      <c r="L18" s="120"/>
      <c r="M18" s="120"/>
      <c r="N18" s="120"/>
      <c r="O18" s="254"/>
      <c r="P18" s="120"/>
      <c r="Q18" s="120"/>
      <c r="R18" s="120"/>
      <c r="S18" s="254"/>
      <c r="T18" s="120"/>
      <c r="U18" s="185"/>
      <c r="V18" s="185"/>
      <c r="W18" s="242"/>
      <c r="X18" s="242"/>
      <c r="Y18" s="120"/>
      <c r="Z18" s="120"/>
      <c r="AA18" s="120"/>
      <c r="AB18" s="120"/>
      <c r="AC18" s="120"/>
      <c r="AD18" s="119"/>
      <c r="AE18" s="119"/>
      <c r="AF18" s="119"/>
      <c r="AG18" s="119"/>
      <c r="AH18" s="119"/>
      <c r="AI18" s="121"/>
      <c r="AJ18" s="24" t="str">
        <f>IF(A18="","",((G18*$G$10+K18*$K$10+#REF!*#REF!+M18*$M$10+N18*$N$10+O18*$O$10+#REF!*#REF!+#REF!*#REF!+P18*$P$10+Q18*$Q$10+R18*$R$10+#REF!+W18+#REF!+X18+Y18+Z18+AA18+AB18*$AB$10+AC18*$AC$10+AD18*$AD$10+#REF!*#REF!+AE18*$AE$10+#REF!*#REF!+AF18*$AF$10+AH18*$AH$10+AG18*$AG$10+AI18)))</f>
        <v/>
      </c>
      <c r="AK18" s="137"/>
      <c r="AM18">
        <f t="shared" si="10"/>
        <v>0</v>
      </c>
      <c r="AN18">
        <f t="shared" si="11"/>
        <v>0</v>
      </c>
      <c r="AO18">
        <f t="shared" si="11"/>
        <v>0</v>
      </c>
      <c r="AP18">
        <f t="shared" si="12"/>
        <v>0</v>
      </c>
      <c r="AQ18">
        <f t="shared" si="13"/>
        <v>0</v>
      </c>
      <c r="AR18">
        <f t="shared" si="14"/>
        <v>0</v>
      </c>
      <c r="AS18">
        <f t="shared" si="14"/>
        <v>0</v>
      </c>
      <c r="AT18">
        <f t="shared" si="15"/>
        <v>0</v>
      </c>
      <c r="AU18">
        <f t="shared" si="16"/>
        <v>0</v>
      </c>
      <c r="AV18">
        <f t="shared" si="17"/>
        <v>0</v>
      </c>
      <c r="AW18">
        <f t="shared" si="18"/>
        <v>0</v>
      </c>
      <c r="AX18">
        <f t="shared" si="19"/>
        <v>0</v>
      </c>
      <c r="AY18">
        <f t="shared" si="20"/>
        <v>0</v>
      </c>
      <c r="AZ18">
        <f t="shared" si="21"/>
        <v>0</v>
      </c>
      <c r="BA18">
        <f t="shared" si="22"/>
        <v>0</v>
      </c>
      <c r="BB18">
        <f t="shared" si="23"/>
        <v>0</v>
      </c>
      <c r="BC18">
        <f t="shared" si="24"/>
        <v>0</v>
      </c>
      <c r="BD18">
        <f t="shared" si="25"/>
        <v>0</v>
      </c>
      <c r="BE18">
        <f t="shared" si="26"/>
        <v>0</v>
      </c>
      <c r="BF18">
        <f t="shared" si="27"/>
        <v>0</v>
      </c>
      <c r="BG18">
        <f t="shared" si="28"/>
        <v>0</v>
      </c>
      <c r="BH18">
        <f t="shared" si="29"/>
        <v>0</v>
      </c>
      <c r="BI18">
        <f t="shared" si="30"/>
        <v>0</v>
      </c>
      <c r="BJ18">
        <f t="shared" si="31"/>
        <v>0</v>
      </c>
      <c r="BK18">
        <f t="shared" si="32"/>
        <v>0</v>
      </c>
      <c r="BL18">
        <f t="shared" si="33"/>
        <v>0</v>
      </c>
      <c r="BM18">
        <f t="shared" si="34"/>
        <v>0</v>
      </c>
      <c r="BN18">
        <f t="shared" si="35"/>
        <v>0</v>
      </c>
      <c r="BO18">
        <f t="shared" si="36"/>
        <v>0</v>
      </c>
      <c r="BP18">
        <f t="shared" si="37"/>
        <v>0</v>
      </c>
      <c r="BQ18">
        <f t="shared" si="38"/>
        <v>0</v>
      </c>
      <c r="BR18">
        <f t="shared" si="39"/>
        <v>0</v>
      </c>
      <c r="BS18">
        <f t="shared" si="40"/>
        <v>0</v>
      </c>
      <c r="BT18">
        <f t="shared" si="41"/>
        <v>0</v>
      </c>
      <c r="BW18">
        <f t="shared" si="42"/>
        <v>0</v>
      </c>
      <c r="BX18">
        <f t="shared" si="43"/>
        <v>0</v>
      </c>
      <c r="BY18">
        <f t="shared" si="43"/>
        <v>0</v>
      </c>
      <c r="BZ18">
        <f t="shared" si="44"/>
        <v>0</v>
      </c>
      <c r="CA18">
        <f t="shared" si="45"/>
        <v>0</v>
      </c>
      <c r="CB18">
        <f t="shared" si="46"/>
        <v>0</v>
      </c>
      <c r="CC18">
        <f t="shared" si="46"/>
        <v>0</v>
      </c>
      <c r="CD18">
        <f t="shared" si="47"/>
        <v>0</v>
      </c>
      <c r="CE18">
        <f t="shared" si="48"/>
        <v>0</v>
      </c>
      <c r="CF18">
        <f t="shared" si="49"/>
        <v>0</v>
      </c>
      <c r="CG18">
        <f t="shared" si="50"/>
        <v>0</v>
      </c>
      <c r="CH18">
        <f t="shared" si="51"/>
        <v>0</v>
      </c>
      <c r="CI18">
        <f t="shared" si="52"/>
        <v>0</v>
      </c>
      <c r="CJ18">
        <f t="shared" si="53"/>
        <v>0</v>
      </c>
      <c r="CK18">
        <f t="shared" si="54"/>
        <v>0</v>
      </c>
      <c r="CL18">
        <f t="shared" si="55"/>
        <v>0</v>
      </c>
      <c r="CM18">
        <f t="shared" si="56"/>
        <v>0</v>
      </c>
      <c r="CN18">
        <f t="shared" si="57"/>
        <v>0</v>
      </c>
      <c r="CO18">
        <f t="shared" si="58"/>
        <v>0</v>
      </c>
      <c r="CP18">
        <f t="shared" si="59"/>
        <v>0</v>
      </c>
      <c r="CQ18">
        <f t="shared" si="60"/>
        <v>0</v>
      </c>
      <c r="CR18">
        <f t="shared" si="61"/>
        <v>0</v>
      </c>
      <c r="CS18">
        <f t="shared" si="62"/>
        <v>0</v>
      </c>
      <c r="CT18">
        <f t="shared" si="63"/>
        <v>0</v>
      </c>
      <c r="CU18">
        <f t="shared" si="64"/>
        <v>0</v>
      </c>
      <c r="CV18">
        <f t="shared" si="65"/>
        <v>0</v>
      </c>
      <c r="CW18">
        <f t="shared" si="66"/>
        <v>0</v>
      </c>
      <c r="CX18">
        <f t="shared" si="67"/>
        <v>0</v>
      </c>
      <c r="CY18">
        <f t="shared" si="68"/>
        <v>0</v>
      </c>
      <c r="CZ18">
        <f t="shared" si="69"/>
        <v>0</v>
      </c>
      <c r="DA18">
        <f t="shared" si="70"/>
        <v>0</v>
      </c>
      <c r="DB18">
        <f t="shared" si="71"/>
        <v>0</v>
      </c>
      <c r="DC18">
        <f t="shared" si="72"/>
        <v>0</v>
      </c>
      <c r="DD18">
        <f t="shared" si="73"/>
        <v>0</v>
      </c>
    </row>
    <row r="19" spans="1:108" x14ac:dyDescent="0.2">
      <c r="A19" s="85" t="str">
        <f>IF(Timelister!A18="","",(Timelister!A18))</f>
        <v/>
      </c>
      <c r="B19" s="84" t="str">
        <f>IF(Timelister!B18="","",(Timelister!B18))</f>
        <v/>
      </c>
      <c r="C19" s="20" t="str">
        <f>IF(Timelister!C18="","",(Timelister!C18))</f>
        <v/>
      </c>
      <c r="D19" s="21" t="str">
        <f>IF(Timelister!D18="","",(Timelister!D18))</f>
        <v/>
      </c>
      <c r="E19" s="20" t="str">
        <f>Timelister!O18</f>
        <v/>
      </c>
      <c r="F19" s="20" t="str">
        <f>IF(Timelister!E18="","",(Timelister!E18))</f>
        <v/>
      </c>
      <c r="G19" s="120"/>
      <c r="H19" s="120"/>
      <c r="I19" s="120"/>
      <c r="J19" s="120"/>
      <c r="K19" s="120"/>
      <c r="L19" s="120"/>
      <c r="M19" s="120"/>
      <c r="N19" s="120"/>
      <c r="O19" s="254"/>
      <c r="P19" s="120"/>
      <c r="Q19" s="120"/>
      <c r="R19" s="120"/>
      <c r="S19" s="254"/>
      <c r="T19" s="120"/>
      <c r="U19" s="185"/>
      <c r="V19" s="185"/>
      <c r="W19" s="242"/>
      <c r="X19" s="242"/>
      <c r="Y19" s="120"/>
      <c r="Z19" s="120"/>
      <c r="AA19" s="120"/>
      <c r="AB19" s="120"/>
      <c r="AC19" s="120"/>
      <c r="AD19" s="119"/>
      <c r="AE19" s="119"/>
      <c r="AF19" s="119"/>
      <c r="AG19" s="119"/>
      <c r="AH19" s="119"/>
      <c r="AI19" s="121"/>
      <c r="AJ19" s="24" t="str">
        <f>IF(A19="","",((G19*$G$10+K19*$K$10+#REF!*#REF!+M19*$M$10+N19*$N$10+O19*$O$10+#REF!*#REF!+#REF!*#REF!+P19*$P$10+Q19*$Q$10+R19*$R$10+#REF!+W19+#REF!+X19+Y19+Z19+AA19+AB19*$AB$10+AC19*$AC$10+AD19*$AD$10+#REF!*#REF!+AE19*$AE$10+#REF!*#REF!+AF19*$AF$10+AH19*$AH$10+AG19*$AG$10+AI19)))</f>
        <v/>
      </c>
      <c r="AK19" s="137"/>
      <c r="AM19">
        <f t="shared" si="10"/>
        <v>0</v>
      </c>
      <c r="AN19">
        <f t="shared" si="11"/>
        <v>0</v>
      </c>
      <c r="AO19">
        <f t="shared" si="11"/>
        <v>0</v>
      </c>
      <c r="AP19">
        <f t="shared" si="12"/>
        <v>0</v>
      </c>
      <c r="AQ19">
        <f t="shared" si="13"/>
        <v>0</v>
      </c>
      <c r="AR19">
        <f t="shared" si="14"/>
        <v>0</v>
      </c>
      <c r="AS19">
        <f t="shared" si="14"/>
        <v>0</v>
      </c>
      <c r="AT19">
        <f t="shared" si="15"/>
        <v>0</v>
      </c>
      <c r="AU19">
        <f t="shared" si="16"/>
        <v>0</v>
      </c>
      <c r="AV19">
        <f t="shared" si="17"/>
        <v>0</v>
      </c>
      <c r="AW19">
        <f t="shared" si="18"/>
        <v>0</v>
      </c>
      <c r="AX19">
        <f t="shared" si="19"/>
        <v>0</v>
      </c>
      <c r="AY19">
        <f t="shared" si="20"/>
        <v>0</v>
      </c>
      <c r="AZ19">
        <f t="shared" si="21"/>
        <v>0</v>
      </c>
      <c r="BA19">
        <f t="shared" si="22"/>
        <v>0</v>
      </c>
      <c r="BB19">
        <f t="shared" si="23"/>
        <v>0</v>
      </c>
      <c r="BC19">
        <f t="shared" si="24"/>
        <v>0</v>
      </c>
      <c r="BD19">
        <f t="shared" si="25"/>
        <v>0</v>
      </c>
      <c r="BE19">
        <f t="shared" si="26"/>
        <v>0</v>
      </c>
      <c r="BF19">
        <f t="shared" si="27"/>
        <v>0</v>
      </c>
      <c r="BG19">
        <f t="shared" si="28"/>
        <v>0</v>
      </c>
      <c r="BH19">
        <f t="shared" si="29"/>
        <v>0</v>
      </c>
      <c r="BI19">
        <f t="shared" si="30"/>
        <v>0</v>
      </c>
      <c r="BJ19">
        <f t="shared" si="31"/>
        <v>0</v>
      </c>
      <c r="BK19">
        <f t="shared" si="32"/>
        <v>0</v>
      </c>
      <c r="BL19">
        <f t="shared" si="33"/>
        <v>0</v>
      </c>
      <c r="BM19">
        <f t="shared" si="34"/>
        <v>0</v>
      </c>
      <c r="BN19">
        <f t="shared" si="35"/>
        <v>0</v>
      </c>
      <c r="BO19">
        <f t="shared" si="36"/>
        <v>0</v>
      </c>
      <c r="BP19">
        <f t="shared" si="37"/>
        <v>0</v>
      </c>
      <c r="BQ19">
        <f t="shared" si="38"/>
        <v>0</v>
      </c>
      <c r="BR19">
        <f t="shared" si="39"/>
        <v>0</v>
      </c>
      <c r="BS19">
        <f t="shared" si="40"/>
        <v>0</v>
      </c>
      <c r="BT19">
        <f t="shared" si="41"/>
        <v>0</v>
      </c>
      <c r="BW19">
        <f t="shared" si="42"/>
        <v>0</v>
      </c>
      <c r="BX19">
        <f t="shared" si="43"/>
        <v>0</v>
      </c>
      <c r="BY19">
        <f t="shared" si="43"/>
        <v>0</v>
      </c>
      <c r="BZ19">
        <f t="shared" si="44"/>
        <v>0</v>
      </c>
      <c r="CA19">
        <f t="shared" si="45"/>
        <v>0</v>
      </c>
      <c r="CB19">
        <f t="shared" si="46"/>
        <v>0</v>
      </c>
      <c r="CC19">
        <f t="shared" si="46"/>
        <v>0</v>
      </c>
      <c r="CD19">
        <f t="shared" si="47"/>
        <v>0</v>
      </c>
      <c r="CE19">
        <f t="shared" si="48"/>
        <v>0</v>
      </c>
      <c r="CF19">
        <f t="shared" si="49"/>
        <v>0</v>
      </c>
      <c r="CG19">
        <f t="shared" si="50"/>
        <v>0</v>
      </c>
      <c r="CH19">
        <f t="shared" si="51"/>
        <v>0</v>
      </c>
      <c r="CI19">
        <f t="shared" si="52"/>
        <v>0</v>
      </c>
      <c r="CJ19">
        <f t="shared" si="53"/>
        <v>0</v>
      </c>
      <c r="CK19">
        <f t="shared" si="54"/>
        <v>0</v>
      </c>
      <c r="CL19">
        <f t="shared" si="55"/>
        <v>0</v>
      </c>
      <c r="CM19">
        <f t="shared" si="56"/>
        <v>0</v>
      </c>
      <c r="CN19">
        <f t="shared" si="57"/>
        <v>0</v>
      </c>
      <c r="CO19">
        <f t="shared" si="58"/>
        <v>0</v>
      </c>
      <c r="CP19">
        <f t="shared" si="59"/>
        <v>0</v>
      </c>
      <c r="CQ19">
        <f t="shared" si="60"/>
        <v>0</v>
      </c>
      <c r="CR19">
        <f t="shared" si="61"/>
        <v>0</v>
      </c>
      <c r="CS19">
        <f t="shared" si="62"/>
        <v>0</v>
      </c>
      <c r="CT19">
        <f t="shared" si="63"/>
        <v>0</v>
      </c>
      <c r="CU19">
        <f t="shared" si="64"/>
        <v>0</v>
      </c>
      <c r="CV19">
        <f t="shared" si="65"/>
        <v>0</v>
      </c>
      <c r="CW19">
        <f t="shared" si="66"/>
        <v>0</v>
      </c>
      <c r="CX19">
        <f t="shared" si="67"/>
        <v>0</v>
      </c>
      <c r="CY19">
        <f t="shared" si="68"/>
        <v>0</v>
      </c>
      <c r="CZ19">
        <f t="shared" si="69"/>
        <v>0</v>
      </c>
      <c r="DA19">
        <f t="shared" si="70"/>
        <v>0</v>
      </c>
      <c r="DB19">
        <f t="shared" si="71"/>
        <v>0</v>
      </c>
      <c r="DC19">
        <f t="shared" si="72"/>
        <v>0</v>
      </c>
      <c r="DD19">
        <f t="shared" si="73"/>
        <v>0</v>
      </c>
    </row>
    <row r="20" spans="1:108" x14ac:dyDescent="0.2">
      <c r="A20" s="85" t="str">
        <f>IF(Timelister!A19="","",(Timelister!A19))</f>
        <v/>
      </c>
      <c r="B20" s="84" t="str">
        <f>IF(Timelister!B19="","",(Timelister!B19))</f>
        <v/>
      </c>
      <c r="C20" s="20" t="str">
        <f>IF(Timelister!C19="","",(Timelister!C19))</f>
        <v/>
      </c>
      <c r="D20" s="21" t="str">
        <f>IF(Timelister!D19="","",(Timelister!D19))</f>
        <v/>
      </c>
      <c r="E20" s="20" t="str">
        <f>Timelister!O19</f>
        <v/>
      </c>
      <c r="F20" s="20" t="str">
        <f>IF(Timelister!E19="","",(Timelister!E19))</f>
        <v/>
      </c>
      <c r="G20" s="120"/>
      <c r="H20" s="120"/>
      <c r="I20" s="120"/>
      <c r="J20" s="120"/>
      <c r="K20" s="120"/>
      <c r="L20" s="120"/>
      <c r="M20" s="120"/>
      <c r="N20" s="120"/>
      <c r="O20" s="254"/>
      <c r="P20" s="120"/>
      <c r="Q20" s="120"/>
      <c r="R20" s="120"/>
      <c r="S20" s="254"/>
      <c r="T20" s="120"/>
      <c r="U20" s="185"/>
      <c r="V20" s="185"/>
      <c r="W20" s="242"/>
      <c r="X20" s="242"/>
      <c r="Y20" s="120"/>
      <c r="Z20" s="120"/>
      <c r="AA20" s="120"/>
      <c r="AB20" s="120"/>
      <c r="AC20" s="120"/>
      <c r="AD20" s="121"/>
      <c r="AE20" s="121"/>
      <c r="AF20" s="121"/>
      <c r="AG20" s="121"/>
      <c r="AH20" s="121"/>
      <c r="AI20" s="121"/>
      <c r="AJ20" s="24" t="str">
        <f>IF(A20="","",((G20*$G$10+K20*$K$10+#REF!*#REF!+M20*$M$10+N20*$N$10+O20*$O$10+#REF!*#REF!+#REF!*#REF!+P20*$P$10+Q20*$Q$10+R20*$R$10+#REF!+W20+#REF!+X20+Y20+Z20+AA20+AB20*$AB$10+AC20*$AC$10+AD20*$AD$10+#REF!*#REF!+AE20*$AE$10+#REF!*#REF!+AF20*$AF$10+AH20*$AH$10+AG20*$AG$10+AI20)))</f>
        <v/>
      </c>
      <c r="AK20" s="137"/>
      <c r="AM20">
        <f t="shared" si="10"/>
        <v>0</v>
      </c>
      <c r="AN20">
        <f t="shared" si="11"/>
        <v>0</v>
      </c>
      <c r="AO20">
        <f t="shared" si="11"/>
        <v>0</v>
      </c>
      <c r="AP20">
        <f t="shared" si="12"/>
        <v>0</v>
      </c>
      <c r="AQ20">
        <f t="shared" si="13"/>
        <v>0</v>
      </c>
      <c r="AR20">
        <f t="shared" si="14"/>
        <v>0</v>
      </c>
      <c r="AS20">
        <f t="shared" si="14"/>
        <v>0</v>
      </c>
      <c r="AT20">
        <f t="shared" si="15"/>
        <v>0</v>
      </c>
      <c r="AU20">
        <f t="shared" si="16"/>
        <v>0</v>
      </c>
      <c r="AV20">
        <f t="shared" si="17"/>
        <v>0</v>
      </c>
      <c r="AW20">
        <f t="shared" si="18"/>
        <v>0</v>
      </c>
      <c r="AX20">
        <f t="shared" si="19"/>
        <v>0</v>
      </c>
      <c r="AY20">
        <f t="shared" si="20"/>
        <v>0</v>
      </c>
      <c r="AZ20">
        <f t="shared" si="21"/>
        <v>0</v>
      </c>
      <c r="BA20">
        <f t="shared" si="22"/>
        <v>0</v>
      </c>
      <c r="BB20">
        <f t="shared" si="23"/>
        <v>0</v>
      </c>
      <c r="BC20">
        <f t="shared" si="24"/>
        <v>0</v>
      </c>
      <c r="BD20">
        <f t="shared" si="25"/>
        <v>0</v>
      </c>
      <c r="BE20">
        <f t="shared" si="26"/>
        <v>0</v>
      </c>
      <c r="BF20">
        <f t="shared" si="27"/>
        <v>0</v>
      </c>
      <c r="BG20">
        <f t="shared" si="28"/>
        <v>0</v>
      </c>
      <c r="BH20">
        <f t="shared" si="29"/>
        <v>0</v>
      </c>
      <c r="BI20">
        <f t="shared" si="30"/>
        <v>0</v>
      </c>
      <c r="BJ20">
        <f t="shared" si="31"/>
        <v>0</v>
      </c>
      <c r="BK20">
        <f t="shared" si="32"/>
        <v>0</v>
      </c>
      <c r="BL20">
        <f t="shared" si="33"/>
        <v>0</v>
      </c>
      <c r="BM20">
        <f t="shared" si="34"/>
        <v>0</v>
      </c>
      <c r="BN20">
        <f t="shared" si="35"/>
        <v>0</v>
      </c>
      <c r="BO20">
        <f t="shared" si="36"/>
        <v>0</v>
      </c>
      <c r="BP20">
        <f t="shared" si="37"/>
        <v>0</v>
      </c>
      <c r="BQ20">
        <f t="shared" si="38"/>
        <v>0</v>
      </c>
      <c r="BR20">
        <f t="shared" si="39"/>
        <v>0</v>
      </c>
      <c r="BS20">
        <f t="shared" si="40"/>
        <v>0</v>
      </c>
      <c r="BT20">
        <f t="shared" si="41"/>
        <v>0</v>
      </c>
      <c r="BW20">
        <f t="shared" si="42"/>
        <v>0</v>
      </c>
      <c r="BX20">
        <f t="shared" si="43"/>
        <v>0</v>
      </c>
      <c r="BY20">
        <f t="shared" si="43"/>
        <v>0</v>
      </c>
      <c r="BZ20">
        <f t="shared" si="44"/>
        <v>0</v>
      </c>
      <c r="CA20">
        <f t="shared" si="45"/>
        <v>0</v>
      </c>
      <c r="CB20">
        <f t="shared" si="46"/>
        <v>0</v>
      </c>
      <c r="CC20">
        <f t="shared" si="46"/>
        <v>0</v>
      </c>
      <c r="CD20">
        <f t="shared" si="47"/>
        <v>0</v>
      </c>
      <c r="CE20">
        <f t="shared" si="48"/>
        <v>0</v>
      </c>
      <c r="CF20">
        <f t="shared" si="49"/>
        <v>0</v>
      </c>
      <c r="CG20">
        <f t="shared" si="50"/>
        <v>0</v>
      </c>
      <c r="CH20">
        <f t="shared" si="51"/>
        <v>0</v>
      </c>
      <c r="CI20">
        <f t="shared" si="52"/>
        <v>0</v>
      </c>
      <c r="CJ20">
        <f t="shared" si="53"/>
        <v>0</v>
      </c>
      <c r="CK20">
        <f t="shared" si="54"/>
        <v>0</v>
      </c>
      <c r="CL20">
        <f t="shared" si="55"/>
        <v>0</v>
      </c>
      <c r="CM20">
        <f t="shared" si="56"/>
        <v>0</v>
      </c>
      <c r="CN20">
        <f t="shared" si="57"/>
        <v>0</v>
      </c>
      <c r="CO20">
        <f t="shared" si="58"/>
        <v>0</v>
      </c>
      <c r="CP20">
        <f t="shared" si="59"/>
        <v>0</v>
      </c>
      <c r="CQ20">
        <f t="shared" si="60"/>
        <v>0</v>
      </c>
      <c r="CR20">
        <f t="shared" si="61"/>
        <v>0</v>
      </c>
      <c r="CS20">
        <f t="shared" si="62"/>
        <v>0</v>
      </c>
      <c r="CT20">
        <f t="shared" si="63"/>
        <v>0</v>
      </c>
      <c r="CU20">
        <f t="shared" si="64"/>
        <v>0</v>
      </c>
      <c r="CV20">
        <f t="shared" si="65"/>
        <v>0</v>
      </c>
      <c r="CW20">
        <f t="shared" si="66"/>
        <v>0</v>
      </c>
      <c r="CX20">
        <f t="shared" si="67"/>
        <v>0</v>
      </c>
      <c r="CY20">
        <f t="shared" si="68"/>
        <v>0</v>
      </c>
      <c r="CZ20">
        <f t="shared" si="69"/>
        <v>0</v>
      </c>
      <c r="DA20">
        <f t="shared" si="70"/>
        <v>0</v>
      </c>
      <c r="DB20">
        <f t="shared" si="71"/>
        <v>0</v>
      </c>
      <c r="DC20">
        <f t="shared" si="72"/>
        <v>0</v>
      </c>
      <c r="DD20">
        <f t="shared" si="73"/>
        <v>0</v>
      </c>
    </row>
    <row r="21" spans="1:108" x14ac:dyDescent="0.2">
      <c r="A21" s="85" t="str">
        <f>IF(Timelister!A20="","",(Timelister!A20))</f>
        <v/>
      </c>
      <c r="B21" s="84" t="str">
        <f>IF(Timelister!B20="","",(Timelister!B20))</f>
        <v/>
      </c>
      <c r="C21" s="20" t="str">
        <f>IF(Timelister!C20="","",(Timelister!C20))</f>
        <v/>
      </c>
      <c r="D21" s="21" t="str">
        <f>IF(Timelister!D20="","",(Timelister!D20))</f>
        <v/>
      </c>
      <c r="E21" s="20" t="str">
        <f>Timelister!O20</f>
        <v/>
      </c>
      <c r="F21" s="20" t="str">
        <f>IF(Timelister!E20="","",(Timelister!E20))</f>
        <v/>
      </c>
      <c r="G21" s="120"/>
      <c r="H21" s="120"/>
      <c r="I21" s="120"/>
      <c r="J21" s="120"/>
      <c r="K21" s="120"/>
      <c r="L21" s="120"/>
      <c r="M21" s="120"/>
      <c r="N21" s="120"/>
      <c r="O21" s="254"/>
      <c r="P21" s="120"/>
      <c r="Q21" s="120"/>
      <c r="R21" s="120"/>
      <c r="S21" s="254"/>
      <c r="T21" s="120"/>
      <c r="U21" s="185"/>
      <c r="V21" s="185"/>
      <c r="W21" s="242"/>
      <c r="X21" s="242"/>
      <c r="Y21" s="120"/>
      <c r="Z21" s="120"/>
      <c r="AA21" s="120"/>
      <c r="AB21" s="120"/>
      <c r="AC21" s="120"/>
      <c r="AD21" s="121"/>
      <c r="AE21" s="121"/>
      <c r="AF21" s="121"/>
      <c r="AG21" s="121"/>
      <c r="AH21" s="121"/>
      <c r="AI21" s="121"/>
      <c r="AJ21" s="24" t="str">
        <f>IF(A21="","",((G21*$G$10+K21*$K$10+#REF!*#REF!+M21*$M$10+N21*$N$10+O21*$O$10+#REF!*#REF!+#REF!*#REF!+P21*$P$10+Q21*$Q$10+R21*$R$10+#REF!+W21+#REF!+X21+Y21+Z21+AA21+AB21*$AB$10+AC21*$AC$10+AD21*$AD$10+#REF!*#REF!+AE21*$AE$10+#REF!*#REF!+AF21*$AF$10+AH21*$AH$10+AG21*$AG$10+AI21)))</f>
        <v/>
      </c>
      <c r="AK21" s="137"/>
      <c r="AM21">
        <f t="shared" si="10"/>
        <v>0</v>
      </c>
      <c r="AN21">
        <f t="shared" si="11"/>
        <v>0</v>
      </c>
      <c r="AO21">
        <f t="shared" si="11"/>
        <v>0</v>
      </c>
      <c r="AP21">
        <f t="shared" si="12"/>
        <v>0</v>
      </c>
      <c r="AQ21">
        <f t="shared" si="13"/>
        <v>0</v>
      </c>
      <c r="AR21">
        <f t="shared" si="14"/>
        <v>0</v>
      </c>
      <c r="AS21">
        <f t="shared" si="14"/>
        <v>0</v>
      </c>
      <c r="AT21">
        <f t="shared" si="15"/>
        <v>0</v>
      </c>
      <c r="AU21">
        <f t="shared" si="16"/>
        <v>0</v>
      </c>
      <c r="AV21">
        <f t="shared" si="17"/>
        <v>0</v>
      </c>
      <c r="AW21">
        <f t="shared" si="18"/>
        <v>0</v>
      </c>
      <c r="AX21">
        <f t="shared" si="19"/>
        <v>0</v>
      </c>
      <c r="AY21">
        <f t="shared" si="20"/>
        <v>0</v>
      </c>
      <c r="AZ21">
        <f t="shared" si="21"/>
        <v>0</v>
      </c>
      <c r="BA21">
        <f t="shared" si="22"/>
        <v>0</v>
      </c>
      <c r="BB21">
        <f t="shared" si="23"/>
        <v>0</v>
      </c>
      <c r="BC21">
        <f t="shared" si="24"/>
        <v>0</v>
      </c>
      <c r="BD21">
        <f t="shared" si="25"/>
        <v>0</v>
      </c>
      <c r="BE21">
        <f t="shared" si="26"/>
        <v>0</v>
      </c>
      <c r="BF21">
        <f t="shared" si="27"/>
        <v>0</v>
      </c>
      <c r="BG21">
        <f t="shared" si="28"/>
        <v>0</v>
      </c>
      <c r="BH21">
        <f t="shared" si="29"/>
        <v>0</v>
      </c>
      <c r="BI21">
        <f t="shared" si="30"/>
        <v>0</v>
      </c>
      <c r="BJ21">
        <f t="shared" si="31"/>
        <v>0</v>
      </c>
      <c r="BK21">
        <f t="shared" si="32"/>
        <v>0</v>
      </c>
      <c r="BL21">
        <f t="shared" si="33"/>
        <v>0</v>
      </c>
      <c r="BM21">
        <f t="shared" si="34"/>
        <v>0</v>
      </c>
      <c r="BN21">
        <f t="shared" si="35"/>
        <v>0</v>
      </c>
      <c r="BO21">
        <f t="shared" si="36"/>
        <v>0</v>
      </c>
      <c r="BP21">
        <f t="shared" si="37"/>
        <v>0</v>
      </c>
      <c r="BQ21">
        <f t="shared" si="38"/>
        <v>0</v>
      </c>
      <c r="BR21">
        <f t="shared" si="39"/>
        <v>0</v>
      </c>
      <c r="BS21">
        <f t="shared" si="40"/>
        <v>0</v>
      </c>
      <c r="BT21">
        <f t="shared" si="41"/>
        <v>0</v>
      </c>
      <c r="BW21">
        <f t="shared" si="42"/>
        <v>0</v>
      </c>
      <c r="BX21">
        <f t="shared" si="43"/>
        <v>0</v>
      </c>
      <c r="BY21">
        <f t="shared" si="43"/>
        <v>0</v>
      </c>
      <c r="BZ21">
        <f t="shared" si="44"/>
        <v>0</v>
      </c>
      <c r="CA21">
        <f t="shared" si="45"/>
        <v>0</v>
      </c>
      <c r="CB21">
        <f t="shared" si="46"/>
        <v>0</v>
      </c>
      <c r="CC21">
        <f t="shared" si="46"/>
        <v>0</v>
      </c>
      <c r="CD21">
        <f t="shared" si="47"/>
        <v>0</v>
      </c>
      <c r="CE21">
        <f t="shared" si="48"/>
        <v>0</v>
      </c>
      <c r="CF21">
        <f t="shared" si="49"/>
        <v>0</v>
      </c>
      <c r="CG21">
        <f t="shared" si="50"/>
        <v>0</v>
      </c>
      <c r="CH21">
        <f t="shared" si="51"/>
        <v>0</v>
      </c>
      <c r="CI21">
        <f t="shared" si="52"/>
        <v>0</v>
      </c>
      <c r="CJ21">
        <f t="shared" si="53"/>
        <v>0</v>
      </c>
      <c r="CK21">
        <f t="shared" si="54"/>
        <v>0</v>
      </c>
      <c r="CL21">
        <f t="shared" si="55"/>
        <v>0</v>
      </c>
      <c r="CM21">
        <f t="shared" si="56"/>
        <v>0</v>
      </c>
      <c r="CN21">
        <f t="shared" si="57"/>
        <v>0</v>
      </c>
      <c r="CO21">
        <f t="shared" si="58"/>
        <v>0</v>
      </c>
      <c r="CP21">
        <f t="shared" si="59"/>
        <v>0</v>
      </c>
      <c r="CQ21">
        <f t="shared" si="60"/>
        <v>0</v>
      </c>
      <c r="CR21">
        <f t="shared" si="61"/>
        <v>0</v>
      </c>
      <c r="CS21">
        <f t="shared" si="62"/>
        <v>0</v>
      </c>
      <c r="CT21">
        <f t="shared" si="63"/>
        <v>0</v>
      </c>
      <c r="CU21">
        <f t="shared" si="64"/>
        <v>0</v>
      </c>
      <c r="CV21">
        <f t="shared" si="65"/>
        <v>0</v>
      </c>
      <c r="CW21">
        <f t="shared" si="66"/>
        <v>0</v>
      </c>
      <c r="CX21">
        <f t="shared" si="67"/>
        <v>0</v>
      </c>
      <c r="CY21">
        <f t="shared" si="68"/>
        <v>0</v>
      </c>
      <c r="CZ21">
        <f t="shared" si="69"/>
        <v>0</v>
      </c>
      <c r="DA21">
        <f t="shared" si="70"/>
        <v>0</v>
      </c>
      <c r="DB21">
        <f t="shared" si="71"/>
        <v>0</v>
      </c>
      <c r="DC21">
        <f t="shared" si="72"/>
        <v>0</v>
      </c>
      <c r="DD21">
        <f t="shared" si="73"/>
        <v>0</v>
      </c>
    </row>
    <row r="22" spans="1:108" x14ac:dyDescent="0.2">
      <c r="A22" s="85" t="str">
        <f>IF(Timelister!A21="","",(Timelister!A21))</f>
        <v/>
      </c>
      <c r="B22" s="84" t="str">
        <f>IF(Timelister!B21="","",(Timelister!B21))</f>
        <v/>
      </c>
      <c r="C22" s="20" t="str">
        <f>IF(Timelister!C21="","",(Timelister!C21))</f>
        <v/>
      </c>
      <c r="D22" s="21" t="str">
        <f>IF(Timelister!D21="","",(Timelister!D21))</f>
        <v/>
      </c>
      <c r="E22" s="20" t="str">
        <f>Timelister!O21</f>
        <v/>
      </c>
      <c r="F22" s="20" t="str">
        <f>IF(Timelister!E21="","",(Timelister!E21))</f>
        <v/>
      </c>
      <c r="G22" s="120"/>
      <c r="H22" s="120"/>
      <c r="I22" s="120"/>
      <c r="J22" s="120"/>
      <c r="K22" s="120"/>
      <c r="L22" s="120"/>
      <c r="M22" s="120"/>
      <c r="N22" s="120"/>
      <c r="O22" s="254"/>
      <c r="P22" s="120"/>
      <c r="Q22" s="120"/>
      <c r="R22" s="120"/>
      <c r="S22" s="254"/>
      <c r="T22" s="120"/>
      <c r="U22" s="185"/>
      <c r="V22" s="185"/>
      <c r="W22" s="242"/>
      <c r="X22" s="242"/>
      <c r="Y22" s="120"/>
      <c r="Z22" s="120"/>
      <c r="AA22" s="120"/>
      <c r="AB22" s="120"/>
      <c r="AC22" s="120"/>
      <c r="AD22" s="121"/>
      <c r="AE22" s="121"/>
      <c r="AF22" s="121"/>
      <c r="AG22" s="121"/>
      <c r="AH22" s="121"/>
      <c r="AI22" s="121"/>
      <c r="AJ22" s="24" t="str">
        <f>IF(A22="","",((G22*$G$10+K22*$K$10+#REF!*#REF!+M22*$M$10+N22*$N$10+O22*$O$10+#REF!*#REF!+#REF!*#REF!+P22*$P$10+Q22*$Q$10+R22*$R$10+#REF!+W22+#REF!+X22+Y22+Z22+AA22+AB22*$AB$10+AC22*$AC$10+AD22*$AD$10+#REF!*#REF!+AE22*$AE$10+#REF!*#REF!+AF22*$AF$10+AH22*$AH$10+AG22*$AG$10+AI22)))</f>
        <v/>
      </c>
      <c r="AK22" s="137"/>
      <c r="AM22">
        <f t="shared" si="10"/>
        <v>0</v>
      </c>
      <c r="AN22">
        <f t="shared" si="11"/>
        <v>0</v>
      </c>
      <c r="AO22">
        <f t="shared" si="11"/>
        <v>0</v>
      </c>
      <c r="AP22">
        <f t="shared" si="12"/>
        <v>0</v>
      </c>
      <c r="AQ22">
        <f t="shared" si="13"/>
        <v>0</v>
      </c>
      <c r="AR22">
        <f t="shared" si="14"/>
        <v>0</v>
      </c>
      <c r="AS22">
        <f t="shared" si="14"/>
        <v>0</v>
      </c>
      <c r="AT22">
        <f t="shared" si="15"/>
        <v>0</v>
      </c>
      <c r="AU22">
        <f t="shared" si="16"/>
        <v>0</v>
      </c>
      <c r="AV22">
        <f t="shared" si="17"/>
        <v>0</v>
      </c>
      <c r="AW22">
        <f t="shared" si="18"/>
        <v>0</v>
      </c>
      <c r="AX22">
        <f t="shared" si="19"/>
        <v>0</v>
      </c>
      <c r="AY22">
        <f t="shared" si="20"/>
        <v>0</v>
      </c>
      <c r="AZ22">
        <f t="shared" si="21"/>
        <v>0</v>
      </c>
      <c r="BA22">
        <f t="shared" si="22"/>
        <v>0</v>
      </c>
      <c r="BB22">
        <f t="shared" si="23"/>
        <v>0</v>
      </c>
      <c r="BC22">
        <f t="shared" si="24"/>
        <v>0</v>
      </c>
      <c r="BD22">
        <f t="shared" si="25"/>
        <v>0</v>
      </c>
      <c r="BE22">
        <f t="shared" si="26"/>
        <v>0</v>
      </c>
      <c r="BF22">
        <f t="shared" si="27"/>
        <v>0</v>
      </c>
      <c r="BG22">
        <f t="shared" si="28"/>
        <v>0</v>
      </c>
      <c r="BH22">
        <f t="shared" si="29"/>
        <v>0</v>
      </c>
      <c r="BI22">
        <f t="shared" si="30"/>
        <v>0</v>
      </c>
      <c r="BJ22">
        <f t="shared" si="31"/>
        <v>0</v>
      </c>
      <c r="BK22">
        <f t="shared" si="32"/>
        <v>0</v>
      </c>
      <c r="BL22">
        <f t="shared" si="33"/>
        <v>0</v>
      </c>
      <c r="BM22">
        <f t="shared" si="34"/>
        <v>0</v>
      </c>
      <c r="BN22">
        <f t="shared" si="35"/>
        <v>0</v>
      </c>
      <c r="BO22">
        <f t="shared" si="36"/>
        <v>0</v>
      </c>
      <c r="BP22">
        <f t="shared" si="37"/>
        <v>0</v>
      </c>
      <c r="BQ22">
        <f t="shared" si="38"/>
        <v>0</v>
      </c>
      <c r="BR22">
        <f t="shared" si="39"/>
        <v>0</v>
      </c>
      <c r="BS22">
        <f t="shared" si="40"/>
        <v>0</v>
      </c>
      <c r="BT22">
        <f t="shared" si="41"/>
        <v>0</v>
      </c>
      <c r="BW22">
        <f t="shared" si="42"/>
        <v>0</v>
      </c>
      <c r="BX22">
        <f t="shared" si="43"/>
        <v>0</v>
      </c>
      <c r="BY22">
        <f t="shared" si="43"/>
        <v>0</v>
      </c>
      <c r="BZ22">
        <f t="shared" si="44"/>
        <v>0</v>
      </c>
      <c r="CA22">
        <f t="shared" si="45"/>
        <v>0</v>
      </c>
      <c r="CB22">
        <f t="shared" si="46"/>
        <v>0</v>
      </c>
      <c r="CC22">
        <f t="shared" si="46"/>
        <v>0</v>
      </c>
      <c r="CD22">
        <f t="shared" si="47"/>
        <v>0</v>
      </c>
      <c r="CE22">
        <f t="shared" si="48"/>
        <v>0</v>
      </c>
      <c r="CF22">
        <f t="shared" si="49"/>
        <v>0</v>
      </c>
      <c r="CG22">
        <f t="shared" si="50"/>
        <v>0</v>
      </c>
      <c r="CH22">
        <f t="shared" si="51"/>
        <v>0</v>
      </c>
      <c r="CI22">
        <f t="shared" si="52"/>
        <v>0</v>
      </c>
      <c r="CJ22">
        <f t="shared" si="53"/>
        <v>0</v>
      </c>
      <c r="CK22">
        <f t="shared" si="54"/>
        <v>0</v>
      </c>
      <c r="CL22">
        <f t="shared" si="55"/>
        <v>0</v>
      </c>
      <c r="CM22">
        <f t="shared" si="56"/>
        <v>0</v>
      </c>
      <c r="CN22">
        <f t="shared" si="57"/>
        <v>0</v>
      </c>
      <c r="CO22">
        <f t="shared" si="58"/>
        <v>0</v>
      </c>
      <c r="CP22">
        <f t="shared" si="59"/>
        <v>0</v>
      </c>
      <c r="CQ22">
        <f t="shared" si="60"/>
        <v>0</v>
      </c>
      <c r="CR22">
        <f t="shared" si="61"/>
        <v>0</v>
      </c>
      <c r="CS22">
        <f t="shared" si="62"/>
        <v>0</v>
      </c>
      <c r="CT22">
        <f t="shared" si="63"/>
        <v>0</v>
      </c>
      <c r="CU22">
        <f t="shared" si="64"/>
        <v>0</v>
      </c>
      <c r="CV22">
        <f t="shared" si="65"/>
        <v>0</v>
      </c>
      <c r="CW22">
        <f t="shared" si="66"/>
        <v>0</v>
      </c>
      <c r="CX22">
        <f t="shared" si="67"/>
        <v>0</v>
      </c>
      <c r="CY22">
        <f t="shared" si="68"/>
        <v>0</v>
      </c>
      <c r="CZ22">
        <f t="shared" si="69"/>
        <v>0</v>
      </c>
      <c r="DA22">
        <f t="shared" si="70"/>
        <v>0</v>
      </c>
      <c r="DB22">
        <f t="shared" si="71"/>
        <v>0</v>
      </c>
      <c r="DC22">
        <f t="shared" si="72"/>
        <v>0</v>
      </c>
      <c r="DD22">
        <f t="shared" si="73"/>
        <v>0</v>
      </c>
    </row>
    <row r="23" spans="1:108" x14ac:dyDescent="0.2">
      <c r="A23" s="85" t="str">
        <f>IF(Timelister!A22="","",(Timelister!A22))</f>
        <v/>
      </c>
      <c r="B23" s="84" t="str">
        <f>IF(Timelister!B22="","",(Timelister!B22))</f>
        <v/>
      </c>
      <c r="C23" s="20" t="str">
        <f>IF(Timelister!C22="","",(Timelister!C22))</f>
        <v/>
      </c>
      <c r="D23" s="21" t="str">
        <f>IF(Timelister!D22="","",(Timelister!D22))</f>
        <v/>
      </c>
      <c r="E23" s="20" t="str">
        <f>Timelister!O22</f>
        <v/>
      </c>
      <c r="F23" s="20" t="str">
        <f>IF(Timelister!E22="","",(Timelister!E22))</f>
        <v/>
      </c>
      <c r="G23" s="120"/>
      <c r="H23" s="120"/>
      <c r="I23" s="120"/>
      <c r="J23" s="120"/>
      <c r="K23" s="120"/>
      <c r="L23" s="120"/>
      <c r="M23" s="120"/>
      <c r="N23" s="120"/>
      <c r="O23" s="254"/>
      <c r="P23" s="120"/>
      <c r="Q23" s="120"/>
      <c r="R23" s="120"/>
      <c r="S23" s="254"/>
      <c r="T23" s="120"/>
      <c r="U23" s="185"/>
      <c r="V23" s="185"/>
      <c r="W23" s="242"/>
      <c r="X23" s="242"/>
      <c r="Y23" s="120"/>
      <c r="Z23" s="120"/>
      <c r="AA23" s="120"/>
      <c r="AB23" s="120"/>
      <c r="AC23" s="120"/>
      <c r="AD23" s="121"/>
      <c r="AE23" s="121"/>
      <c r="AF23" s="121"/>
      <c r="AG23" s="121"/>
      <c r="AH23" s="121"/>
      <c r="AI23" s="121"/>
      <c r="AJ23" s="24" t="str">
        <f>IF(A23="","",((G23*$G$10+K23*$K$10+#REF!*#REF!+M23*$M$10+N23*$N$10+O23*$O$10+#REF!*#REF!+#REF!*#REF!+P23*$P$10+Q23*$Q$10+R23*$R$10+#REF!+W23+#REF!+X23+Y23+Z23+AA23+AB23*$AB$10+AC23*$AC$10+AD23*$AD$10+#REF!*#REF!+AE23*$AE$10+#REF!*#REF!+AF23*$AF$10+AH23*$AH$10+AG23*$AG$10+AI23)))</f>
        <v/>
      </c>
      <c r="AK23" s="137"/>
      <c r="AM23">
        <f t="shared" si="10"/>
        <v>0</v>
      </c>
      <c r="AN23">
        <f t="shared" si="11"/>
        <v>0</v>
      </c>
      <c r="AO23">
        <f t="shared" si="11"/>
        <v>0</v>
      </c>
      <c r="AP23">
        <f t="shared" si="12"/>
        <v>0</v>
      </c>
      <c r="AQ23">
        <f t="shared" si="13"/>
        <v>0</v>
      </c>
      <c r="AR23">
        <f t="shared" si="14"/>
        <v>0</v>
      </c>
      <c r="AS23">
        <f t="shared" si="14"/>
        <v>0</v>
      </c>
      <c r="AT23">
        <f t="shared" si="15"/>
        <v>0</v>
      </c>
      <c r="AU23">
        <f t="shared" si="16"/>
        <v>0</v>
      </c>
      <c r="AV23">
        <f t="shared" si="17"/>
        <v>0</v>
      </c>
      <c r="AW23">
        <f t="shared" si="18"/>
        <v>0</v>
      </c>
      <c r="AX23">
        <f t="shared" si="19"/>
        <v>0</v>
      </c>
      <c r="AY23">
        <f t="shared" si="20"/>
        <v>0</v>
      </c>
      <c r="AZ23">
        <f t="shared" si="21"/>
        <v>0</v>
      </c>
      <c r="BA23">
        <f t="shared" si="22"/>
        <v>0</v>
      </c>
      <c r="BB23">
        <f t="shared" si="23"/>
        <v>0</v>
      </c>
      <c r="BC23">
        <f t="shared" si="24"/>
        <v>0</v>
      </c>
      <c r="BD23">
        <f t="shared" si="25"/>
        <v>0</v>
      </c>
      <c r="BE23">
        <f t="shared" si="26"/>
        <v>0</v>
      </c>
      <c r="BF23">
        <f t="shared" si="27"/>
        <v>0</v>
      </c>
      <c r="BG23">
        <f t="shared" si="28"/>
        <v>0</v>
      </c>
      <c r="BH23">
        <f t="shared" si="29"/>
        <v>0</v>
      </c>
      <c r="BI23">
        <f t="shared" si="30"/>
        <v>0</v>
      </c>
      <c r="BJ23">
        <f t="shared" si="31"/>
        <v>0</v>
      </c>
      <c r="BK23">
        <f t="shared" si="32"/>
        <v>0</v>
      </c>
      <c r="BL23">
        <f t="shared" si="33"/>
        <v>0</v>
      </c>
      <c r="BM23">
        <f t="shared" si="34"/>
        <v>0</v>
      </c>
      <c r="BN23">
        <f t="shared" si="35"/>
        <v>0</v>
      </c>
      <c r="BO23">
        <f t="shared" si="36"/>
        <v>0</v>
      </c>
      <c r="BP23">
        <f t="shared" si="37"/>
        <v>0</v>
      </c>
      <c r="BQ23">
        <f t="shared" si="38"/>
        <v>0</v>
      </c>
      <c r="BR23">
        <f t="shared" si="39"/>
        <v>0</v>
      </c>
      <c r="BS23">
        <f t="shared" si="40"/>
        <v>0</v>
      </c>
      <c r="BT23">
        <f t="shared" si="41"/>
        <v>0</v>
      </c>
      <c r="BW23">
        <f t="shared" si="42"/>
        <v>0</v>
      </c>
      <c r="BX23">
        <f t="shared" si="43"/>
        <v>0</v>
      </c>
      <c r="BY23">
        <f t="shared" si="43"/>
        <v>0</v>
      </c>
      <c r="BZ23">
        <f t="shared" si="44"/>
        <v>0</v>
      </c>
      <c r="CA23">
        <f t="shared" si="45"/>
        <v>0</v>
      </c>
      <c r="CB23">
        <f t="shared" si="46"/>
        <v>0</v>
      </c>
      <c r="CC23">
        <f t="shared" si="46"/>
        <v>0</v>
      </c>
      <c r="CD23">
        <f t="shared" si="47"/>
        <v>0</v>
      </c>
      <c r="CE23">
        <f t="shared" si="48"/>
        <v>0</v>
      </c>
      <c r="CF23">
        <f t="shared" si="49"/>
        <v>0</v>
      </c>
      <c r="CG23">
        <f t="shared" si="50"/>
        <v>0</v>
      </c>
      <c r="CH23">
        <f t="shared" si="51"/>
        <v>0</v>
      </c>
      <c r="CI23">
        <f t="shared" si="52"/>
        <v>0</v>
      </c>
      <c r="CJ23">
        <f t="shared" si="53"/>
        <v>0</v>
      </c>
      <c r="CK23">
        <f t="shared" si="54"/>
        <v>0</v>
      </c>
      <c r="CL23">
        <f t="shared" si="55"/>
        <v>0</v>
      </c>
      <c r="CM23">
        <f t="shared" si="56"/>
        <v>0</v>
      </c>
      <c r="CN23">
        <f t="shared" si="57"/>
        <v>0</v>
      </c>
      <c r="CO23">
        <f t="shared" si="58"/>
        <v>0</v>
      </c>
      <c r="CP23">
        <f t="shared" si="59"/>
        <v>0</v>
      </c>
      <c r="CQ23">
        <f t="shared" si="60"/>
        <v>0</v>
      </c>
      <c r="CR23">
        <f t="shared" si="61"/>
        <v>0</v>
      </c>
      <c r="CS23">
        <f t="shared" si="62"/>
        <v>0</v>
      </c>
      <c r="CT23">
        <f t="shared" si="63"/>
        <v>0</v>
      </c>
      <c r="CU23">
        <f t="shared" si="64"/>
        <v>0</v>
      </c>
      <c r="CV23">
        <f t="shared" si="65"/>
        <v>0</v>
      </c>
      <c r="CW23">
        <f t="shared" si="66"/>
        <v>0</v>
      </c>
      <c r="CX23">
        <f t="shared" si="67"/>
        <v>0</v>
      </c>
      <c r="CY23">
        <f t="shared" si="68"/>
        <v>0</v>
      </c>
      <c r="CZ23">
        <f t="shared" si="69"/>
        <v>0</v>
      </c>
      <c r="DA23">
        <f t="shared" si="70"/>
        <v>0</v>
      </c>
      <c r="DB23">
        <f t="shared" si="71"/>
        <v>0</v>
      </c>
      <c r="DC23">
        <f t="shared" si="72"/>
        <v>0</v>
      </c>
      <c r="DD23">
        <f t="shared" si="73"/>
        <v>0</v>
      </c>
    </row>
    <row r="24" spans="1:108" x14ac:dyDescent="0.2">
      <c r="A24" s="85" t="str">
        <f>IF(Timelister!A23="","",(Timelister!A23))</f>
        <v/>
      </c>
      <c r="B24" s="84" t="str">
        <f>IF(Timelister!B23="","",(Timelister!B23))</f>
        <v/>
      </c>
      <c r="C24" s="20" t="str">
        <f>IF(Timelister!C23="","",(Timelister!C23))</f>
        <v/>
      </c>
      <c r="D24" s="21" t="str">
        <f>IF(Timelister!D23="","",(Timelister!D23))</f>
        <v/>
      </c>
      <c r="E24" s="20" t="str">
        <f>Timelister!O23</f>
        <v/>
      </c>
      <c r="F24" s="20" t="str">
        <f>IF(Timelister!E23="","",(Timelister!E23))</f>
        <v/>
      </c>
      <c r="G24" s="120"/>
      <c r="H24" s="120"/>
      <c r="I24" s="120"/>
      <c r="J24" s="120"/>
      <c r="K24" s="120"/>
      <c r="L24" s="120"/>
      <c r="M24" s="120"/>
      <c r="N24" s="120"/>
      <c r="O24" s="254"/>
      <c r="P24" s="120"/>
      <c r="Q24" s="120"/>
      <c r="R24" s="120"/>
      <c r="S24" s="254"/>
      <c r="T24" s="120"/>
      <c r="U24" s="185"/>
      <c r="V24" s="185"/>
      <c r="W24" s="242"/>
      <c r="X24" s="242"/>
      <c r="Y24" s="120"/>
      <c r="Z24" s="120"/>
      <c r="AA24" s="120"/>
      <c r="AB24" s="120"/>
      <c r="AC24" s="120"/>
      <c r="AD24" s="121"/>
      <c r="AE24" s="121"/>
      <c r="AF24" s="121"/>
      <c r="AG24" s="121"/>
      <c r="AH24" s="121"/>
      <c r="AI24" s="121"/>
      <c r="AJ24" s="24" t="str">
        <f>IF(A24="","",((G24*$G$10+K24*$K$10+#REF!*#REF!+M24*$M$10+N24*$N$10+O24*$O$10+#REF!*#REF!+#REF!*#REF!+P24*$P$10+Q24*$Q$10+R24*$R$10+#REF!+W24+#REF!+X24+Y24+Z24+AA24+AB24*$AB$10+AC24*$AC$10+AD24*$AD$10+#REF!*#REF!+AE24*$AE$10+#REF!*#REF!+AF24*$AF$10+AH24*$AH$10+AG24*$AG$10+AI24)))</f>
        <v/>
      </c>
      <c r="AK24" s="137"/>
      <c r="AM24">
        <f t="shared" si="10"/>
        <v>0</v>
      </c>
      <c r="AN24">
        <f t="shared" si="11"/>
        <v>0</v>
      </c>
      <c r="AO24">
        <f t="shared" si="11"/>
        <v>0</v>
      </c>
      <c r="AP24">
        <f t="shared" si="12"/>
        <v>0</v>
      </c>
      <c r="AQ24">
        <f t="shared" si="13"/>
        <v>0</v>
      </c>
      <c r="AR24">
        <f t="shared" si="14"/>
        <v>0</v>
      </c>
      <c r="AS24">
        <f t="shared" si="14"/>
        <v>0</v>
      </c>
      <c r="AT24">
        <f t="shared" si="15"/>
        <v>0</v>
      </c>
      <c r="AU24">
        <f t="shared" si="16"/>
        <v>0</v>
      </c>
      <c r="AV24">
        <f t="shared" si="17"/>
        <v>0</v>
      </c>
      <c r="AW24">
        <f t="shared" si="18"/>
        <v>0</v>
      </c>
      <c r="AX24">
        <f t="shared" si="19"/>
        <v>0</v>
      </c>
      <c r="AY24">
        <f t="shared" si="20"/>
        <v>0</v>
      </c>
      <c r="AZ24">
        <f t="shared" si="21"/>
        <v>0</v>
      </c>
      <c r="BA24">
        <f t="shared" si="22"/>
        <v>0</v>
      </c>
      <c r="BB24">
        <f t="shared" si="23"/>
        <v>0</v>
      </c>
      <c r="BC24">
        <f t="shared" si="24"/>
        <v>0</v>
      </c>
      <c r="BD24">
        <f t="shared" si="25"/>
        <v>0</v>
      </c>
      <c r="BE24">
        <f t="shared" si="26"/>
        <v>0</v>
      </c>
      <c r="BF24">
        <f t="shared" si="27"/>
        <v>0</v>
      </c>
      <c r="BG24">
        <f t="shared" si="28"/>
        <v>0</v>
      </c>
      <c r="BH24">
        <f t="shared" si="29"/>
        <v>0</v>
      </c>
      <c r="BI24">
        <f t="shared" si="30"/>
        <v>0</v>
      </c>
      <c r="BJ24">
        <f t="shared" si="31"/>
        <v>0</v>
      </c>
      <c r="BK24">
        <f t="shared" si="32"/>
        <v>0</v>
      </c>
      <c r="BL24">
        <f t="shared" si="33"/>
        <v>0</v>
      </c>
      <c r="BM24">
        <f t="shared" si="34"/>
        <v>0</v>
      </c>
      <c r="BN24">
        <f t="shared" si="35"/>
        <v>0</v>
      </c>
      <c r="BO24">
        <f t="shared" si="36"/>
        <v>0</v>
      </c>
      <c r="BP24">
        <f t="shared" si="37"/>
        <v>0</v>
      </c>
      <c r="BQ24">
        <f t="shared" si="38"/>
        <v>0</v>
      </c>
      <c r="BR24">
        <f t="shared" si="39"/>
        <v>0</v>
      </c>
      <c r="BS24">
        <f t="shared" si="40"/>
        <v>0</v>
      </c>
      <c r="BT24">
        <f t="shared" si="41"/>
        <v>0</v>
      </c>
      <c r="BW24">
        <f t="shared" si="42"/>
        <v>0</v>
      </c>
      <c r="BX24">
        <f t="shared" si="43"/>
        <v>0</v>
      </c>
      <c r="BY24">
        <f t="shared" si="43"/>
        <v>0</v>
      </c>
      <c r="BZ24">
        <f t="shared" si="44"/>
        <v>0</v>
      </c>
      <c r="CA24">
        <f t="shared" si="45"/>
        <v>0</v>
      </c>
      <c r="CB24">
        <f t="shared" si="46"/>
        <v>0</v>
      </c>
      <c r="CC24">
        <f t="shared" si="46"/>
        <v>0</v>
      </c>
      <c r="CD24">
        <f t="shared" si="47"/>
        <v>0</v>
      </c>
      <c r="CE24">
        <f t="shared" si="48"/>
        <v>0</v>
      </c>
      <c r="CF24">
        <f t="shared" si="49"/>
        <v>0</v>
      </c>
      <c r="CG24">
        <f t="shared" si="50"/>
        <v>0</v>
      </c>
      <c r="CH24">
        <f t="shared" si="51"/>
        <v>0</v>
      </c>
      <c r="CI24">
        <f t="shared" si="52"/>
        <v>0</v>
      </c>
      <c r="CJ24">
        <f t="shared" si="53"/>
        <v>0</v>
      </c>
      <c r="CK24">
        <f t="shared" si="54"/>
        <v>0</v>
      </c>
      <c r="CL24">
        <f t="shared" si="55"/>
        <v>0</v>
      </c>
      <c r="CM24">
        <f t="shared" si="56"/>
        <v>0</v>
      </c>
      <c r="CN24">
        <f t="shared" si="57"/>
        <v>0</v>
      </c>
      <c r="CO24">
        <f t="shared" si="58"/>
        <v>0</v>
      </c>
      <c r="CP24">
        <f t="shared" si="59"/>
        <v>0</v>
      </c>
      <c r="CQ24">
        <f t="shared" si="60"/>
        <v>0</v>
      </c>
      <c r="CR24">
        <f t="shared" si="61"/>
        <v>0</v>
      </c>
      <c r="CS24">
        <f t="shared" si="62"/>
        <v>0</v>
      </c>
      <c r="CT24">
        <f t="shared" si="63"/>
        <v>0</v>
      </c>
      <c r="CU24">
        <f t="shared" si="64"/>
        <v>0</v>
      </c>
      <c r="CV24">
        <f t="shared" si="65"/>
        <v>0</v>
      </c>
      <c r="CW24">
        <f t="shared" si="66"/>
        <v>0</v>
      </c>
      <c r="CX24">
        <f t="shared" si="67"/>
        <v>0</v>
      </c>
      <c r="CY24">
        <f t="shared" si="68"/>
        <v>0</v>
      </c>
      <c r="CZ24">
        <f t="shared" si="69"/>
        <v>0</v>
      </c>
      <c r="DA24">
        <f t="shared" si="70"/>
        <v>0</v>
      </c>
      <c r="DB24">
        <f t="shared" si="71"/>
        <v>0</v>
      </c>
      <c r="DC24">
        <f t="shared" si="72"/>
        <v>0</v>
      </c>
      <c r="DD24">
        <f t="shared" si="73"/>
        <v>0</v>
      </c>
    </row>
    <row r="25" spans="1:108" x14ac:dyDescent="0.2">
      <c r="A25" s="85" t="str">
        <f>IF(Timelister!A24="","",(Timelister!A24))</f>
        <v/>
      </c>
      <c r="B25" s="84" t="str">
        <f>IF(Timelister!B24="","",(Timelister!B24))</f>
        <v/>
      </c>
      <c r="C25" s="20" t="str">
        <f>IF(Timelister!C24="","",(Timelister!C24))</f>
        <v/>
      </c>
      <c r="D25" s="21" t="str">
        <f>IF(Timelister!D24="","",(Timelister!D24))</f>
        <v/>
      </c>
      <c r="E25" s="20" t="str">
        <f>Timelister!O24</f>
        <v/>
      </c>
      <c r="F25" s="20" t="str">
        <f>IF(Timelister!E24="","",(Timelister!E24))</f>
        <v/>
      </c>
      <c r="G25" s="120"/>
      <c r="H25" s="120"/>
      <c r="I25" s="120"/>
      <c r="J25" s="120"/>
      <c r="K25" s="120"/>
      <c r="L25" s="120"/>
      <c r="M25" s="120"/>
      <c r="N25" s="120"/>
      <c r="O25" s="254"/>
      <c r="P25" s="120"/>
      <c r="Q25" s="120"/>
      <c r="R25" s="120"/>
      <c r="S25" s="254"/>
      <c r="T25" s="120"/>
      <c r="U25" s="185"/>
      <c r="V25" s="185"/>
      <c r="W25" s="242"/>
      <c r="X25" s="242"/>
      <c r="Y25" s="120"/>
      <c r="Z25" s="120"/>
      <c r="AA25" s="120"/>
      <c r="AB25" s="120"/>
      <c r="AC25" s="120"/>
      <c r="AD25" s="121"/>
      <c r="AE25" s="121"/>
      <c r="AF25" s="121"/>
      <c r="AG25" s="121"/>
      <c r="AH25" s="121"/>
      <c r="AI25" s="121"/>
      <c r="AJ25" s="24" t="str">
        <f>IF(A25="","",((G25*$G$10+K25*$K$10+#REF!*#REF!+M25*$M$10+N25*$N$10+O25*$O$10+#REF!*#REF!+#REF!*#REF!+P25*$P$10+Q25*$Q$10+R25*$R$10+#REF!+W25+#REF!+X25+Y25+Z25+AA25+AB25*$AB$10+AC25*$AC$10+AD25*$AD$10+#REF!*#REF!+AE25*$AE$10+#REF!*#REF!+AF25*$AF$10+AH25*$AH$10+AG25*$AG$10+AI25)))</f>
        <v/>
      </c>
      <c r="AK25" s="137"/>
      <c r="AM25">
        <f t="shared" si="10"/>
        <v>0</v>
      </c>
      <c r="AN25">
        <f t="shared" si="11"/>
        <v>0</v>
      </c>
      <c r="AO25">
        <f t="shared" si="11"/>
        <v>0</v>
      </c>
      <c r="AP25">
        <f t="shared" si="12"/>
        <v>0</v>
      </c>
      <c r="AQ25">
        <f t="shared" si="13"/>
        <v>0</v>
      </c>
      <c r="AR25">
        <f t="shared" si="14"/>
        <v>0</v>
      </c>
      <c r="AS25">
        <f t="shared" si="14"/>
        <v>0</v>
      </c>
      <c r="AT25">
        <f t="shared" si="15"/>
        <v>0</v>
      </c>
      <c r="AU25">
        <f t="shared" si="16"/>
        <v>0</v>
      </c>
      <c r="AV25">
        <f t="shared" si="17"/>
        <v>0</v>
      </c>
      <c r="AW25">
        <f t="shared" si="18"/>
        <v>0</v>
      </c>
      <c r="AX25">
        <f t="shared" si="19"/>
        <v>0</v>
      </c>
      <c r="AY25">
        <f t="shared" si="20"/>
        <v>0</v>
      </c>
      <c r="AZ25">
        <f t="shared" si="21"/>
        <v>0</v>
      </c>
      <c r="BA25">
        <f t="shared" si="22"/>
        <v>0</v>
      </c>
      <c r="BB25">
        <f t="shared" si="23"/>
        <v>0</v>
      </c>
      <c r="BC25">
        <f t="shared" si="24"/>
        <v>0</v>
      </c>
      <c r="BD25">
        <f t="shared" si="25"/>
        <v>0</v>
      </c>
      <c r="BE25">
        <f t="shared" si="26"/>
        <v>0</v>
      </c>
      <c r="BF25">
        <f t="shared" si="27"/>
        <v>0</v>
      </c>
      <c r="BG25">
        <f t="shared" si="28"/>
        <v>0</v>
      </c>
      <c r="BH25">
        <f t="shared" si="29"/>
        <v>0</v>
      </c>
      <c r="BI25">
        <f t="shared" si="30"/>
        <v>0</v>
      </c>
      <c r="BJ25">
        <f t="shared" si="31"/>
        <v>0</v>
      </c>
      <c r="BK25">
        <f t="shared" si="32"/>
        <v>0</v>
      </c>
      <c r="BL25">
        <f t="shared" si="33"/>
        <v>0</v>
      </c>
      <c r="BM25">
        <f t="shared" si="34"/>
        <v>0</v>
      </c>
      <c r="BN25">
        <f t="shared" si="35"/>
        <v>0</v>
      </c>
      <c r="BO25">
        <f t="shared" si="36"/>
        <v>0</v>
      </c>
      <c r="BP25">
        <f t="shared" si="37"/>
        <v>0</v>
      </c>
      <c r="BQ25">
        <f t="shared" si="38"/>
        <v>0</v>
      </c>
      <c r="BR25">
        <f t="shared" si="39"/>
        <v>0</v>
      </c>
      <c r="BS25">
        <f t="shared" si="40"/>
        <v>0</v>
      </c>
      <c r="BT25">
        <f t="shared" si="41"/>
        <v>0</v>
      </c>
      <c r="BW25">
        <f t="shared" si="42"/>
        <v>0</v>
      </c>
      <c r="BX25">
        <f t="shared" si="43"/>
        <v>0</v>
      </c>
      <c r="BY25">
        <f t="shared" si="43"/>
        <v>0</v>
      </c>
      <c r="BZ25">
        <f t="shared" si="44"/>
        <v>0</v>
      </c>
      <c r="CA25">
        <f t="shared" si="45"/>
        <v>0</v>
      </c>
      <c r="CB25">
        <f t="shared" si="46"/>
        <v>0</v>
      </c>
      <c r="CC25">
        <f t="shared" si="46"/>
        <v>0</v>
      </c>
      <c r="CD25">
        <f t="shared" si="47"/>
        <v>0</v>
      </c>
      <c r="CE25">
        <f t="shared" si="48"/>
        <v>0</v>
      </c>
      <c r="CF25">
        <f t="shared" si="49"/>
        <v>0</v>
      </c>
      <c r="CG25">
        <f t="shared" si="50"/>
        <v>0</v>
      </c>
      <c r="CH25">
        <f t="shared" si="51"/>
        <v>0</v>
      </c>
      <c r="CI25">
        <f t="shared" si="52"/>
        <v>0</v>
      </c>
      <c r="CJ25">
        <f t="shared" si="53"/>
        <v>0</v>
      </c>
      <c r="CK25">
        <f t="shared" si="54"/>
        <v>0</v>
      </c>
      <c r="CL25">
        <f t="shared" si="55"/>
        <v>0</v>
      </c>
      <c r="CM25">
        <f t="shared" si="56"/>
        <v>0</v>
      </c>
      <c r="CN25">
        <f t="shared" si="57"/>
        <v>0</v>
      </c>
      <c r="CO25">
        <f t="shared" si="58"/>
        <v>0</v>
      </c>
      <c r="CP25">
        <f t="shared" si="59"/>
        <v>0</v>
      </c>
      <c r="CQ25">
        <f t="shared" si="60"/>
        <v>0</v>
      </c>
      <c r="CR25">
        <f t="shared" si="61"/>
        <v>0</v>
      </c>
      <c r="CS25">
        <f t="shared" si="62"/>
        <v>0</v>
      </c>
      <c r="CT25">
        <f t="shared" si="63"/>
        <v>0</v>
      </c>
      <c r="CU25">
        <f t="shared" si="64"/>
        <v>0</v>
      </c>
      <c r="CV25">
        <f t="shared" si="65"/>
        <v>0</v>
      </c>
      <c r="CW25">
        <f t="shared" si="66"/>
        <v>0</v>
      </c>
      <c r="CX25">
        <f t="shared" si="67"/>
        <v>0</v>
      </c>
      <c r="CY25">
        <f t="shared" si="68"/>
        <v>0</v>
      </c>
      <c r="CZ25">
        <f t="shared" si="69"/>
        <v>0</v>
      </c>
      <c r="DA25">
        <f t="shared" si="70"/>
        <v>0</v>
      </c>
      <c r="DB25">
        <f t="shared" si="71"/>
        <v>0</v>
      </c>
      <c r="DC25">
        <f t="shared" si="72"/>
        <v>0</v>
      </c>
      <c r="DD25">
        <f t="shared" si="73"/>
        <v>0</v>
      </c>
    </row>
    <row r="26" spans="1:108" x14ac:dyDescent="0.2">
      <c r="A26" s="85" t="str">
        <f>IF(Timelister!A25="","",(Timelister!A25))</f>
        <v/>
      </c>
      <c r="B26" s="84" t="str">
        <f>IF(Timelister!B25="","",(Timelister!B25))</f>
        <v/>
      </c>
      <c r="C26" s="20" t="str">
        <f>IF(Timelister!C25="","",(Timelister!C25))</f>
        <v/>
      </c>
      <c r="D26" s="21" t="str">
        <f>IF(Timelister!D25="","",(Timelister!D25))</f>
        <v/>
      </c>
      <c r="E26" s="20" t="str">
        <f>Timelister!O25</f>
        <v/>
      </c>
      <c r="F26" s="20" t="str">
        <f>IF(Timelister!E25="","",(Timelister!E25))</f>
        <v/>
      </c>
      <c r="G26" s="120"/>
      <c r="H26" s="120"/>
      <c r="I26" s="120"/>
      <c r="J26" s="120"/>
      <c r="K26" s="120"/>
      <c r="L26" s="120"/>
      <c r="M26" s="120"/>
      <c r="N26" s="120"/>
      <c r="O26" s="254"/>
      <c r="P26" s="120"/>
      <c r="Q26" s="120"/>
      <c r="R26" s="120"/>
      <c r="S26" s="254"/>
      <c r="T26" s="120"/>
      <c r="U26" s="185"/>
      <c r="V26" s="185"/>
      <c r="W26" s="242"/>
      <c r="X26" s="242"/>
      <c r="Y26" s="120"/>
      <c r="Z26" s="120"/>
      <c r="AA26" s="120"/>
      <c r="AB26" s="120"/>
      <c r="AC26" s="120"/>
      <c r="AD26" s="121"/>
      <c r="AE26" s="121"/>
      <c r="AF26" s="121"/>
      <c r="AG26" s="121"/>
      <c r="AH26" s="121"/>
      <c r="AI26" s="121"/>
      <c r="AJ26" s="24" t="str">
        <f>IF(A26="","",((G26*$G$10+K26*$K$10+#REF!*#REF!+M26*$M$10+N26*$N$10+O26*$O$10+#REF!*#REF!+#REF!*#REF!+P26*$P$10+Q26*$Q$10+R26*$R$10+#REF!+W26+#REF!+X26+Y26+Z26+AA26+AB26*$AB$10+AC26*$AC$10+AD26*$AD$10+#REF!*#REF!+AE26*$AE$10+#REF!*#REF!+AF26*$AF$10+AH26*$AH$10+AG26*$AG$10+AI26)))</f>
        <v/>
      </c>
      <c r="AK26" s="137"/>
      <c r="AM26">
        <f t="shared" si="10"/>
        <v>0</v>
      </c>
      <c r="AN26">
        <f t="shared" si="11"/>
        <v>0</v>
      </c>
      <c r="AO26">
        <f t="shared" si="11"/>
        <v>0</v>
      </c>
      <c r="AP26">
        <f t="shared" si="12"/>
        <v>0</v>
      </c>
      <c r="AQ26">
        <f t="shared" si="13"/>
        <v>0</v>
      </c>
      <c r="AR26">
        <f t="shared" si="14"/>
        <v>0</v>
      </c>
      <c r="AS26">
        <f t="shared" si="14"/>
        <v>0</v>
      </c>
      <c r="AT26">
        <f t="shared" si="15"/>
        <v>0</v>
      </c>
      <c r="AU26">
        <f t="shared" si="16"/>
        <v>0</v>
      </c>
      <c r="AV26">
        <f t="shared" si="17"/>
        <v>0</v>
      </c>
      <c r="AW26">
        <f t="shared" si="18"/>
        <v>0</v>
      </c>
      <c r="AX26">
        <f t="shared" si="19"/>
        <v>0</v>
      </c>
      <c r="AY26">
        <f t="shared" si="20"/>
        <v>0</v>
      </c>
      <c r="AZ26">
        <f t="shared" si="21"/>
        <v>0</v>
      </c>
      <c r="BA26">
        <f t="shared" si="22"/>
        <v>0</v>
      </c>
      <c r="BB26">
        <f t="shared" si="23"/>
        <v>0</v>
      </c>
      <c r="BC26">
        <f t="shared" si="24"/>
        <v>0</v>
      </c>
      <c r="BD26">
        <f t="shared" si="25"/>
        <v>0</v>
      </c>
      <c r="BE26">
        <f t="shared" si="26"/>
        <v>0</v>
      </c>
      <c r="BF26">
        <f t="shared" si="27"/>
        <v>0</v>
      </c>
      <c r="BG26">
        <f t="shared" si="28"/>
        <v>0</v>
      </c>
      <c r="BH26">
        <f t="shared" si="29"/>
        <v>0</v>
      </c>
      <c r="BI26">
        <f t="shared" si="30"/>
        <v>0</v>
      </c>
      <c r="BJ26">
        <f t="shared" si="31"/>
        <v>0</v>
      </c>
      <c r="BK26">
        <f t="shared" si="32"/>
        <v>0</v>
      </c>
      <c r="BL26">
        <f t="shared" si="33"/>
        <v>0</v>
      </c>
      <c r="BM26">
        <f t="shared" si="34"/>
        <v>0</v>
      </c>
      <c r="BN26">
        <f t="shared" si="35"/>
        <v>0</v>
      </c>
      <c r="BO26">
        <f t="shared" si="36"/>
        <v>0</v>
      </c>
      <c r="BP26">
        <f t="shared" si="37"/>
        <v>0</v>
      </c>
      <c r="BQ26">
        <f t="shared" si="38"/>
        <v>0</v>
      </c>
      <c r="BR26">
        <f t="shared" si="39"/>
        <v>0</v>
      </c>
      <c r="BS26">
        <f t="shared" si="40"/>
        <v>0</v>
      </c>
      <c r="BT26">
        <f t="shared" si="41"/>
        <v>0</v>
      </c>
      <c r="BW26">
        <f t="shared" si="42"/>
        <v>0</v>
      </c>
      <c r="BX26">
        <f t="shared" si="43"/>
        <v>0</v>
      </c>
      <c r="BY26">
        <f t="shared" si="43"/>
        <v>0</v>
      </c>
      <c r="BZ26">
        <f t="shared" si="44"/>
        <v>0</v>
      </c>
      <c r="CA26">
        <f t="shared" si="45"/>
        <v>0</v>
      </c>
      <c r="CB26">
        <f t="shared" si="46"/>
        <v>0</v>
      </c>
      <c r="CC26">
        <f t="shared" si="46"/>
        <v>0</v>
      </c>
      <c r="CD26">
        <f t="shared" si="47"/>
        <v>0</v>
      </c>
      <c r="CE26">
        <f t="shared" si="48"/>
        <v>0</v>
      </c>
      <c r="CF26">
        <f t="shared" si="49"/>
        <v>0</v>
      </c>
      <c r="CG26">
        <f t="shared" si="50"/>
        <v>0</v>
      </c>
      <c r="CH26">
        <f t="shared" si="51"/>
        <v>0</v>
      </c>
      <c r="CI26">
        <f t="shared" si="52"/>
        <v>0</v>
      </c>
      <c r="CJ26">
        <f t="shared" si="53"/>
        <v>0</v>
      </c>
      <c r="CK26">
        <f t="shared" si="54"/>
        <v>0</v>
      </c>
      <c r="CL26">
        <f t="shared" si="55"/>
        <v>0</v>
      </c>
      <c r="CM26">
        <f t="shared" si="56"/>
        <v>0</v>
      </c>
      <c r="CN26">
        <f t="shared" si="57"/>
        <v>0</v>
      </c>
      <c r="CO26">
        <f t="shared" si="58"/>
        <v>0</v>
      </c>
      <c r="CP26">
        <f t="shared" si="59"/>
        <v>0</v>
      </c>
      <c r="CQ26">
        <f t="shared" si="60"/>
        <v>0</v>
      </c>
      <c r="CR26">
        <f t="shared" si="61"/>
        <v>0</v>
      </c>
      <c r="CS26">
        <f t="shared" si="62"/>
        <v>0</v>
      </c>
      <c r="CT26">
        <f t="shared" si="63"/>
        <v>0</v>
      </c>
      <c r="CU26">
        <f t="shared" si="64"/>
        <v>0</v>
      </c>
      <c r="CV26">
        <f t="shared" si="65"/>
        <v>0</v>
      </c>
      <c r="CW26">
        <f t="shared" si="66"/>
        <v>0</v>
      </c>
      <c r="CX26">
        <f t="shared" si="67"/>
        <v>0</v>
      </c>
      <c r="CY26">
        <f t="shared" si="68"/>
        <v>0</v>
      </c>
      <c r="CZ26">
        <f t="shared" si="69"/>
        <v>0</v>
      </c>
      <c r="DA26">
        <f t="shared" si="70"/>
        <v>0</v>
      </c>
      <c r="DB26">
        <f t="shared" si="71"/>
        <v>0</v>
      </c>
      <c r="DC26">
        <f t="shared" si="72"/>
        <v>0</v>
      </c>
      <c r="DD26">
        <f t="shared" si="73"/>
        <v>0</v>
      </c>
    </row>
    <row r="27" spans="1:108" x14ac:dyDescent="0.2">
      <c r="A27" s="85" t="str">
        <f>IF(Timelister!A26="","",(Timelister!A26))</f>
        <v/>
      </c>
      <c r="B27" s="84" t="str">
        <f>IF(Timelister!B26="","",(Timelister!B26))</f>
        <v/>
      </c>
      <c r="C27" s="20" t="str">
        <f>IF(Timelister!C26="","",(Timelister!C26))</f>
        <v/>
      </c>
      <c r="D27" s="21" t="str">
        <f>IF(Timelister!D26="","",(Timelister!D26))</f>
        <v/>
      </c>
      <c r="E27" s="20" t="str">
        <f>Timelister!O26</f>
        <v/>
      </c>
      <c r="F27" s="20" t="str">
        <f>IF(Timelister!E26="","",(Timelister!E26))</f>
        <v/>
      </c>
      <c r="G27" s="120"/>
      <c r="H27" s="120"/>
      <c r="I27" s="120"/>
      <c r="J27" s="120"/>
      <c r="K27" s="120"/>
      <c r="L27" s="120"/>
      <c r="M27" s="120"/>
      <c r="N27" s="120"/>
      <c r="O27" s="254"/>
      <c r="P27" s="120"/>
      <c r="Q27" s="120"/>
      <c r="R27" s="120"/>
      <c r="S27" s="254"/>
      <c r="T27" s="120"/>
      <c r="U27" s="185"/>
      <c r="V27" s="185"/>
      <c r="W27" s="242"/>
      <c r="X27" s="242"/>
      <c r="Y27" s="120"/>
      <c r="Z27" s="120"/>
      <c r="AA27" s="120"/>
      <c r="AB27" s="120"/>
      <c r="AC27" s="120"/>
      <c r="AD27" s="121"/>
      <c r="AE27" s="121"/>
      <c r="AF27" s="121"/>
      <c r="AG27" s="121"/>
      <c r="AH27" s="121"/>
      <c r="AI27" s="121"/>
      <c r="AJ27" s="24" t="str">
        <f>IF(A27="","",((G27*$G$10+K27*$K$10+#REF!*#REF!+M27*$M$10+N27*$N$10+O27*$O$10+#REF!*#REF!+#REF!*#REF!+P27*$P$10+Q27*$Q$10+R27*$R$10+#REF!+W27+#REF!+X27+Y27+Z27+AA27+AB27*$AB$10+AC27*$AC$10+AD27*$AD$10+#REF!*#REF!+AE27*$AE$10+#REF!*#REF!+AF27*$AF$10+AH27*$AH$10+AG27*$AG$10+AI27)))</f>
        <v/>
      </c>
      <c r="AK27" s="137"/>
      <c r="AM27">
        <f t="shared" si="10"/>
        <v>0</v>
      </c>
      <c r="AN27">
        <f t="shared" si="11"/>
        <v>0</v>
      </c>
      <c r="AO27">
        <f t="shared" si="11"/>
        <v>0</v>
      </c>
      <c r="AP27">
        <f t="shared" si="12"/>
        <v>0</v>
      </c>
      <c r="AQ27">
        <f t="shared" si="13"/>
        <v>0</v>
      </c>
      <c r="AR27">
        <f t="shared" si="14"/>
        <v>0</v>
      </c>
      <c r="AS27">
        <f t="shared" si="14"/>
        <v>0</v>
      </c>
      <c r="AT27">
        <f t="shared" si="15"/>
        <v>0</v>
      </c>
      <c r="AU27">
        <f t="shared" si="16"/>
        <v>0</v>
      </c>
      <c r="AV27">
        <f t="shared" si="17"/>
        <v>0</v>
      </c>
      <c r="AW27">
        <f t="shared" si="18"/>
        <v>0</v>
      </c>
      <c r="AX27">
        <f t="shared" si="19"/>
        <v>0</v>
      </c>
      <c r="AY27">
        <f t="shared" si="20"/>
        <v>0</v>
      </c>
      <c r="AZ27">
        <f t="shared" si="21"/>
        <v>0</v>
      </c>
      <c r="BA27">
        <f t="shared" si="22"/>
        <v>0</v>
      </c>
      <c r="BB27">
        <f t="shared" si="23"/>
        <v>0</v>
      </c>
      <c r="BC27">
        <f t="shared" si="24"/>
        <v>0</v>
      </c>
      <c r="BD27">
        <f t="shared" si="25"/>
        <v>0</v>
      </c>
      <c r="BE27">
        <f t="shared" si="26"/>
        <v>0</v>
      </c>
      <c r="BF27">
        <f t="shared" si="27"/>
        <v>0</v>
      </c>
      <c r="BG27">
        <f t="shared" si="28"/>
        <v>0</v>
      </c>
      <c r="BH27">
        <f t="shared" si="29"/>
        <v>0</v>
      </c>
      <c r="BI27">
        <f t="shared" si="30"/>
        <v>0</v>
      </c>
      <c r="BJ27">
        <f t="shared" si="31"/>
        <v>0</v>
      </c>
      <c r="BK27">
        <f t="shared" si="32"/>
        <v>0</v>
      </c>
      <c r="BL27">
        <f t="shared" si="33"/>
        <v>0</v>
      </c>
      <c r="BM27">
        <f t="shared" si="34"/>
        <v>0</v>
      </c>
      <c r="BN27">
        <f t="shared" si="35"/>
        <v>0</v>
      </c>
      <c r="BO27">
        <f t="shared" si="36"/>
        <v>0</v>
      </c>
      <c r="BP27">
        <f t="shared" si="37"/>
        <v>0</v>
      </c>
      <c r="BQ27">
        <f t="shared" si="38"/>
        <v>0</v>
      </c>
      <c r="BR27">
        <f t="shared" si="39"/>
        <v>0</v>
      </c>
      <c r="BS27">
        <f t="shared" si="40"/>
        <v>0</v>
      </c>
      <c r="BT27">
        <f t="shared" si="41"/>
        <v>0</v>
      </c>
      <c r="BW27">
        <f t="shared" si="42"/>
        <v>0</v>
      </c>
      <c r="BX27">
        <f t="shared" si="43"/>
        <v>0</v>
      </c>
      <c r="BY27">
        <f t="shared" si="43"/>
        <v>0</v>
      </c>
      <c r="BZ27">
        <f t="shared" si="44"/>
        <v>0</v>
      </c>
      <c r="CA27">
        <f t="shared" si="45"/>
        <v>0</v>
      </c>
      <c r="CB27">
        <f t="shared" si="46"/>
        <v>0</v>
      </c>
      <c r="CC27">
        <f t="shared" si="46"/>
        <v>0</v>
      </c>
      <c r="CD27">
        <f t="shared" si="47"/>
        <v>0</v>
      </c>
      <c r="CE27">
        <f t="shared" si="48"/>
        <v>0</v>
      </c>
      <c r="CF27">
        <f t="shared" si="49"/>
        <v>0</v>
      </c>
      <c r="CG27">
        <f t="shared" si="50"/>
        <v>0</v>
      </c>
      <c r="CH27">
        <f t="shared" si="51"/>
        <v>0</v>
      </c>
      <c r="CI27">
        <f t="shared" si="52"/>
        <v>0</v>
      </c>
      <c r="CJ27">
        <f t="shared" si="53"/>
        <v>0</v>
      </c>
      <c r="CK27">
        <f t="shared" si="54"/>
        <v>0</v>
      </c>
      <c r="CL27">
        <f t="shared" si="55"/>
        <v>0</v>
      </c>
      <c r="CM27">
        <f t="shared" si="56"/>
        <v>0</v>
      </c>
      <c r="CN27">
        <f t="shared" si="57"/>
        <v>0</v>
      </c>
      <c r="CO27">
        <f t="shared" si="58"/>
        <v>0</v>
      </c>
      <c r="CP27">
        <f t="shared" si="59"/>
        <v>0</v>
      </c>
      <c r="CQ27">
        <f t="shared" si="60"/>
        <v>0</v>
      </c>
      <c r="CR27">
        <f t="shared" si="61"/>
        <v>0</v>
      </c>
      <c r="CS27">
        <f t="shared" si="62"/>
        <v>0</v>
      </c>
      <c r="CT27">
        <f t="shared" si="63"/>
        <v>0</v>
      </c>
      <c r="CU27">
        <f t="shared" si="64"/>
        <v>0</v>
      </c>
      <c r="CV27">
        <f t="shared" si="65"/>
        <v>0</v>
      </c>
      <c r="CW27">
        <f t="shared" si="66"/>
        <v>0</v>
      </c>
      <c r="CX27">
        <f t="shared" si="67"/>
        <v>0</v>
      </c>
      <c r="CY27">
        <f t="shared" si="68"/>
        <v>0</v>
      </c>
      <c r="CZ27">
        <f t="shared" si="69"/>
        <v>0</v>
      </c>
      <c r="DA27">
        <f t="shared" si="70"/>
        <v>0</v>
      </c>
      <c r="DB27">
        <f t="shared" si="71"/>
        <v>0</v>
      </c>
      <c r="DC27">
        <f t="shared" si="72"/>
        <v>0</v>
      </c>
      <c r="DD27">
        <f t="shared" si="73"/>
        <v>0</v>
      </c>
    </row>
    <row r="28" spans="1:108" x14ac:dyDescent="0.2">
      <c r="A28" s="85" t="str">
        <f>IF(Timelister!A27="","",(Timelister!A27))</f>
        <v/>
      </c>
      <c r="B28" s="84" t="str">
        <f>IF(Timelister!B27="","",(Timelister!B27))</f>
        <v/>
      </c>
      <c r="C28" s="20" t="str">
        <f>IF(Timelister!C27="","",(Timelister!C27))</f>
        <v/>
      </c>
      <c r="D28" s="21" t="str">
        <f>IF(Timelister!D27="","",(Timelister!D27))</f>
        <v/>
      </c>
      <c r="E28" s="20" t="str">
        <f>Timelister!O27</f>
        <v/>
      </c>
      <c r="F28" s="20" t="str">
        <f>IF(Timelister!E27="","",(Timelister!E27))</f>
        <v/>
      </c>
      <c r="G28" s="120"/>
      <c r="H28" s="120"/>
      <c r="I28" s="120"/>
      <c r="J28" s="120"/>
      <c r="K28" s="120"/>
      <c r="L28" s="120"/>
      <c r="M28" s="120"/>
      <c r="N28" s="120"/>
      <c r="O28" s="254"/>
      <c r="P28" s="120"/>
      <c r="Q28" s="120"/>
      <c r="R28" s="120"/>
      <c r="S28" s="254"/>
      <c r="T28" s="120"/>
      <c r="U28" s="185"/>
      <c r="V28" s="185"/>
      <c r="W28" s="242"/>
      <c r="X28" s="242"/>
      <c r="Y28" s="120"/>
      <c r="Z28" s="120"/>
      <c r="AA28" s="120"/>
      <c r="AB28" s="120"/>
      <c r="AC28" s="120"/>
      <c r="AD28" s="121"/>
      <c r="AE28" s="121"/>
      <c r="AF28" s="121"/>
      <c r="AG28" s="121"/>
      <c r="AH28" s="121"/>
      <c r="AI28" s="121"/>
      <c r="AJ28" s="24" t="str">
        <f>IF(A28="","",((G28*$G$10+K28*$K$10+#REF!*#REF!+M28*$M$10+N28*$N$10+O28*$O$10+#REF!*#REF!+#REF!*#REF!+P28*$P$10+Q28*$Q$10+R28*$R$10+#REF!+W28+#REF!+X28+Y28+Z28+AA28+AB28*$AB$10+AC28*$AC$10+AD28*$AD$10+#REF!*#REF!+AE28*$AE$10+#REF!*#REF!+AF28*$AF$10+AH28*$AH$10+AG28*$AG$10+AI28)))</f>
        <v/>
      </c>
      <c r="AK28" s="137"/>
      <c r="AM28">
        <f t="shared" si="10"/>
        <v>0</v>
      </c>
      <c r="AN28">
        <f t="shared" si="11"/>
        <v>0</v>
      </c>
      <c r="AO28">
        <f t="shared" si="11"/>
        <v>0</v>
      </c>
      <c r="AP28">
        <f t="shared" si="12"/>
        <v>0</v>
      </c>
      <c r="AQ28">
        <f t="shared" si="13"/>
        <v>0</v>
      </c>
      <c r="AR28">
        <f t="shared" si="14"/>
        <v>0</v>
      </c>
      <c r="AS28">
        <f t="shared" si="14"/>
        <v>0</v>
      </c>
      <c r="AT28">
        <f t="shared" si="15"/>
        <v>0</v>
      </c>
      <c r="AU28">
        <f t="shared" si="16"/>
        <v>0</v>
      </c>
      <c r="AV28">
        <f t="shared" si="17"/>
        <v>0</v>
      </c>
      <c r="AW28">
        <f t="shared" si="18"/>
        <v>0</v>
      </c>
      <c r="AX28">
        <f t="shared" si="19"/>
        <v>0</v>
      </c>
      <c r="AY28">
        <f t="shared" si="20"/>
        <v>0</v>
      </c>
      <c r="AZ28">
        <f t="shared" si="21"/>
        <v>0</v>
      </c>
      <c r="BA28">
        <f t="shared" si="22"/>
        <v>0</v>
      </c>
      <c r="BB28">
        <f t="shared" si="23"/>
        <v>0</v>
      </c>
      <c r="BC28">
        <f t="shared" si="24"/>
        <v>0</v>
      </c>
      <c r="BD28">
        <f t="shared" si="25"/>
        <v>0</v>
      </c>
      <c r="BE28">
        <f t="shared" si="26"/>
        <v>0</v>
      </c>
      <c r="BF28">
        <f t="shared" si="27"/>
        <v>0</v>
      </c>
      <c r="BG28">
        <f t="shared" si="28"/>
        <v>0</v>
      </c>
      <c r="BH28">
        <f t="shared" si="29"/>
        <v>0</v>
      </c>
      <c r="BI28">
        <f t="shared" si="30"/>
        <v>0</v>
      </c>
      <c r="BJ28">
        <f t="shared" si="31"/>
        <v>0</v>
      </c>
      <c r="BK28">
        <f t="shared" si="32"/>
        <v>0</v>
      </c>
      <c r="BL28">
        <f t="shared" si="33"/>
        <v>0</v>
      </c>
      <c r="BM28">
        <f t="shared" si="34"/>
        <v>0</v>
      </c>
      <c r="BN28">
        <f t="shared" si="35"/>
        <v>0</v>
      </c>
      <c r="BO28">
        <f t="shared" si="36"/>
        <v>0</v>
      </c>
      <c r="BP28">
        <f t="shared" si="37"/>
        <v>0</v>
      </c>
      <c r="BQ28">
        <f t="shared" si="38"/>
        <v>0</v>
      </c>
      <c r="BR28">
        <f t="shared" si="39"/>
        <v>0</v>
      </c>
      <c r="BS28">
        <f t="shared" si="40"/>
        <v>0</v>
      </c>
      <c r="BT28">
        <f t="shared" si="41"/>
        <v>0</v>
      </c>
      <c r="BW28">
        <f t="shared" si="42"/>
        <v>0</v>
      </c>
      <c r="BX28">
        <f t="shared" si="43"/>
        <v>0</v>
      </c>
      <c r="BY28">
        <f t="shared" si="43"/>
        <v>0</v>
      </c>
      <c r="BZ28">
        <f t="shared" si="44"/>
        <v>0</v>
      </c>
      <c r="CA28">
        <f t="shared" si="45"/>
        <v>0</v>
      </c>
      <c r="CB28">
        <f t="shared" si="46"/>
        <v>0</v>
      </c>
      <c r="CC28">
        <f t="shared" si="46"/>
        <v>0</v>
      </c>
      <c r="CD28">
        <f t="shared" si="47"/>
        <v>0</v>
      </c>
      <c r="CE28">
        <f t="shared" si="48"/>
        <v>0</v>
      </c>
      <c r="CF28">
        <f t="shared" si="49"/>
        <v>0</v>
      </c>
      <c r="CG28">
        <f t="shared" si="50"/>
        <v>0</v>
      </c>
      <c r="CH28">
        <f t="shared" si="51"/>
        <v>0</v>
      </c>
      <c r="CI28">
        <f t="shared" si="52"/>
        <v>0</v>
      </c>
      <c r="CJ28">
        <f t="shared" si="53"/>
        <v>0</v>
      </c>
      <c r="CK28">
        <f t="shared" si="54"/>
        <v>0</v>
      </c>
      <c r="CL28">
        <f t="shared" si="55"/>
        <v>0</v>
      </c>
      <c r="CM28">
        <f t="shared" si="56"/>
        <v>0</v>
      </c>
      <c r="CN28">
        <f t="shared" si="57"/>
        <v>0</v>
      </c>
      <c r="CO28">
        <f t="shared" si="58"/>
        <v>0</v>
      </c>
      <c r="CP28">
        <f t="shared" si="59"/>
        <v>0</v>
      </c>
      <c r="CQ28">
        <f t="shared" si="60"/>
        <v>0</v>
      </c>
      <c r="CR28">
        <f t="shared" si="61"/>
        <v>0</v>
      </c>
      <c r="CS28">
        <f t="shared" si="62"/>
        <v>0</v>
      </c>
      <c r="CT28">
        <f t="shared" si="63"/>
        <v>0</v>
      </c>
      <c r="CU28">
        <f t="shared" si="64"/>
        <v>0</v>
      </c>
      <c r="CV28">
        <f t="shared" si="65"/>
        <v>0</v>
      </c>
      <c r="CW28">
        <f t="shared" si="66"/>
        <v>0</v>
      </c>
      <c r="CX28">
        <f t="shared" si="67"/>
        <v>0</v>
      </c>
      <c r="CY28">
        <f t="shared" si="68"/>
        <v>0</v>
      </c>
      <c r="CZ28">
        <f t="shared" si="69"/>
        <v>0</v>
      </c>
      <c r="DA28">
        <f t="shared" si="70"/>
        <v>0</v>
      </c>
      <c r="DB28">
        <f t="shared" si="71"/>
        <v>0</v>
      </c>
      <c r="DC28">
        <f t="shared" si="72"/>
        <v>0</v>
      </c>
      <c r="DD28">
        <f t="shared" si="73"/>
        <v>0</v>
      </c>
    </row>
    <row r="29" spans="1:108" x14ac:dyDescent="0.2">
      <c r="A29" s="85" t="str">
        <f>IF(Timelister!A28="","",(Timelister!A28))</f>
        <v/>
      </c>
      <c r="B29" s="84" t="str">
        <f>IF(Timelister!B28="","",(Timelister!B28))</f>
        <v/>
      </c>
      <c r="C29" s="20" t="str">
        <f>IF(Timelister!C28="","",(Timelister!C28))</f>
        <v/>
      </c>
      <c r="D29" s="21" t="str">
        <f>IF(Timelister!D28="","",(Timelister!D28))</f>
        <v/>
      </c>
      <c r="E29" s="20" t="str">
        <f>Timelister!O28</f>
        <v/>
      </c>
      <c r="F29" s="20" t="str">
        <f>IF(Timelister!E28="","",(Timelister!E28))</f>
        <v/>
      </c>
      <c r="G29" s="120"/>
      <c r="H29" s="120"/>
      <c r="I29" s="120"/>
      <c r="J29" s="120"/>
      <c r="K29" s="120"/>
      <c r="L29" s="120"/>
      <c r="M29" s="120"/>
      <c r="N29" s="120"/>
      <c r="O29" s="254"/>
      <c r="P29" s="120"/>
      <c r="Q29" s="120"/>
      <c r="R29" s="120"/>
      <c r="S29" s="254"/>
      <c r="T29" s="120"/>
      <c r="U29" s="185"/>
      <c r="V29" s="185"/>
      <c r="W29" s="242"/>
      <c r="X29" s="242"/>
      <c r="Y29" s="120"/>
      <c r="Z29" s="120"/>
      <c r="AA29" s="120"/>
      <c r="AB29" s="120"/>
      <c r="AC29" s="120"/>
      <c r="AD29" s="121"/>
      <c r="AE29" s="121"/>
      <c r="AF29" s="121"/>
      <c r="AG29" s="121"/>
      <c r="AH29" s="121"/>
      <c r="AI29" s="121"/>
      <c r="AJ29" s="24" t="str">
        <f>IF(A29="","",((G29*$G$10+K29*$K$10+#REF!*#REF!+M29*$M$10+N29*$N$10+O29*$O$10+#REF!*#REF!+#REF!*#REF!+P29*$P$10+Q29*$Q$10+R29*$R$10+#REF!+W29+#REF!+X29+Y29+Z29+AA29+AB29*$AB$10+AC29*$AC$10+AD29*$AD$10+#REF!*#REF!+AE29*$AE$10+#REF!*#REF!+AF29*$AF$10+AH29*$AH$10+AG29*$AG$10+AI29)))</f>
        <v/>
      </c>
      <c r="AK29" s="137"/>
      <c r="AM29">
        <f t="shared" si="10"/>
        <v>0</v>
      </c>
      <c r="AN29">
        <f t="shared" si="11"/>
        <v>0</v>
      </c>
      <c r="AO29">
        <f t="shared" si="11"/>
        <v>0</v>
      </c>
      <c r="AP29">
        <f t="shared" si="12"/>
        <v>0</v>
      </c>
      <c r="AQ29">
        <f t="shared" si="13"/>
        <v>0</v>
      </c>
      <c r="AR29">
        <f t="shared" si="14"/>
        <v>0</v>
      </c>
      <c r="AS29">
        <f t="shared" si="14"/>
        <v>0</v>
      </c>
      <c r="AT29">
        <f t="shared" si="15"/>
        <v>0</v>
      </c>
      <c r="AU29">
        <f t="shared" si="16"/>
        <v>0</v>
      </c>
      <c r="AV29">
        <f t="shared" si="17"/>
        <v>0</v>
      </c>
      <c r="AW29">
        <f t="shared" si="18"/>
        <v>0</v>
      </c>
      <c r="AX29">
        <f t="shared" si="19"/>
        <v>0</v>
      </c>
      <c r="AY29">
        <f t="shared" si="20"/>
        <v>0</v>
      </c>
      <c r="AZ29">
        <f t="shared" si="21"/>
        <v>0</v>
      </c>
      <c r="BA29">
        <f t="shared" si="22"/>
        <v>0</v>
      </c>
      <c r="BB29">
        <f t="shared" si="23"/>
        <v>0</v>
      </c>
      <c r="BC29">
        <f t="shared" si="24"/>
        <v>0</v>
      </c>
      <c r="BD29">
        <f t="shared" si="25"/>
        <v>0</v>
      </c>
      <c r="BE29">
        <f t="shared" si="26"/>
        <v>0</v>
      </c>
      <c r="BF29">
        <f t="shared" si="27"/>
        <v>0</v>
      </c>
      <c r="BG29">
        <f t="shared" si="28"/>
        <v>0</v>
      </c>
      <c r="BH29">
        <f t="shared" si="29"/>
        <v>0</v>
      </c>
      <c r="BI29">
        <f t="shared" si="30"/>
        <v>0</v>
      </c>
      <c r="BJ29">
        <f t="shared" si="31"/>
        <v>0</v>
      </c>
      <c r="BK29">
        <f t="shared" si="32"/>
        <v>0</v>
      </c>
      <c r="BL29">
        <f t="shared" si="33"/>
        <v>0</v>
      </c>
      <c r="BM29">
        <f t="shared" si="34"/>
        <v>0</v>
      </c>
      <c r="BN29">
        <f t="shared" si="35"/>
        <v>0</v>
      </c>
      <c r="BO29">
        <f t="shared" si="36"/>
        <v>0</v>
      </c>
      <c r="BP29">
        <f t="shared" si="37"/>
        <v>0</v>
      </c>
      <c r="BQ29">
        <f t="shared" si="38"/>
        <v>0</v>
      </c>
      <c r="BR29">
        <f t="shared" si="39"/>
        <v>0</v>
      </c>
      <c r="BS29">
        <f t="shared" si="40"/>
        <v>0</v>
      </c>
      <c r="BT29">
        <f t="shared" si="41"/>
        <v>0</v>
      </c>
      <c r="BW29">
        <f t="shared" si="42"/>
        <v>0</v>
      </c>
      <c r="BX29">
        <f t="shared" si="43"/>
        <v>0</v>
      </c>
      <c r="BY29">
        <f t="shared" si="43"/>
        <v>0</v>
      </c>
      <c r="BZ29">
        <f t="shared" si="44"/>
        <v>0</v>
      </c>
      <c r="CA29">
        <f t="shared" si="45"/>
        <v>0</v>
      </c>
      <c r="CB29">
        <f t="shared" si="46"/>
        <v>0</v>
      </c>
      <c r="CC29">
        <f t="shared" si="46"/>
        <v>0</v>
      </c>
      <c r="CD29">
        <f t="shared" si="47"/>
        <v>0</v>
      </c>
      <c r="CE29">
        <f t="shared" si="48"/>
        <v>0</v>
      </c>
      <c r="CF29">
        <f t="shared" si="49"/>
        <v>0</v>
      </c>
      <c r="CG29">
        <f t="shared" si="50"/>
        <v>0</v>
      </c>
      <c r="CH29">
        <f t="shared" si="51"/>
        <v>0</v>
      </c>
      <c r="CI29">
        <f t="shared" si="52"/>
        <v>0</v>
      </c>
      <c r="CJ29">
        <f t="shared" si="53"/>
        <v>0</v>
      </c>
      <c r="CK29">
        <f t="shared" si="54"/>
        <v>0</v>
      </c>
      <c r="CL29">
        <f t="shared" si="55"/>
        <v>0</v>
      </c>
      <c r="CM29">
        <f t="shared" si="56"/>
        <v>0</v>
      </c>
      <c r="CN29">
        <f t="shared" si="57"/>
        <v>0</v>
      </c>
      <c r="CO29">
        <f t="shared" si="58"/>
        <v>0</v>
      </c>
      <c r="CP29">
        <f t="shared" si="59"/>
        <v>0</v>
      </c>
      <c r="CQ29">
        <f t="shared" si="60"/>
        <v>0</v>
      </c>
      <c r="CR29">
        <f t="shared" si="61"/>
        <v>0</v>
      </c>
      <c r="CS29">
        <f t="shared" si="62"/>
        <v>0</v>
      </c>
      <c r="CT29">
        <f t="shared" si="63"/>
        <v>0</v>
      </c>
      <c r="CU29">
        <f t="shared" si="64"/>
        <v>0</v>
      </c>
      <c r="CV29">
        <f t="shared" si="65"/>
        <v>0</v>
      </c>
      <c r="CW29">
        <f t="shared" si="66"/>
        <v>0</v>
      </c>
      <c r="CX29">
        <f t="shared" si="67"/>
        <v>0</v>
      </c>
      <c r="CY29">
        <f t="shared" si="68"/>
        <v>0</v>
      </c>
      <c r="CZ29">
        <f t="shared" si="69"/>
        <v>0</v>
      </c>
      <c r="DA29">
        <f t="shared" si="70"/>
        <v>0</v>
      </c>
      <c r="DB29">
        <f t="shared" si="71"/>
        <v>0</v>
      </c>
      <c r="DC29">
        <f t="shared" si="72"/>
        <v>0</v>
      </c>
      <c r="DD29">
        <f t="shared" si="73"/>
        <v>0</v>
      </c>
    </row>
    <row r="30" spans="1:108" x14ac:dyDescent="0.2">
      <c r="A30" s="85" t="str">
        <f>IF(Timelister!A29="","",(Timelister!A29))</f>
        <v/>
      </c>
      <c r="B30" s="84" t="str">
        <f>IF(Timelister!B29="","",(Timelister!B29))</f>
        <v/>
      </c>
      <c r="C30" s="20" t="str">
        <f>IF(Timelister!C29="","",(Timelister!C29))</f>
        <v/>
      </c>
      <c r="D30" s="21" t="str">
        <f>IF(Timelister!D29="","",(Timelister!D29))</f>
        <v/>
      </c>
      <c r="E30" s="20" t="str">
        <f>Timelister!O29</f>
        <v/>
      </c>
      <c r="F30" s="20" t="str">
        <f>IF(Timelister!E29="","",(Timelister!E29))</f>
        <v/>
      </c>
      <c r="G30" s="120"/>
      <c r="H30" s="120"/>
      <c r="I30" s="120"/>
      <c r="J30" s="120"/>
      <c r="K30" s="120"/>
      <c r="L30" s="120"/>
      <c r="M30" s="120"/>
      <c r="N30" s="120"/>
      <c r="O30" s="254"/>
      <c r="P30" s="120"/>
      <c r="Q30" s="120"/>
      <c r="R30" s="120"/>
      <c r="S30" s="254"/>
      <c r="T30" s="120"/>
      <c r="U30" s="185"/>
      <c r="V30" s="185"/>
      <c r="W30" s="242"/>
      <c r="X30" s="242"/>
      <c r="Y30" s="120"/>
      <c r="Z30" s="120"/>
      <c r="AA30" s="120"/>
      <c r="AB30" s="120"/>
      <c r="AC30" s="120"/>
      <c r="AD30" s="121"/>
      <c r="AE30" s="121"/>
      <c r="AF30" s="121"/>
      <c r="AG30" s="121"/>
      <c r="AH30" s="121"/>
      <c r="AI30" s="121"/>
      <c r="AJ30" s="24" t="str">
        <f>IF(A30="","",((G30*$G$10+K30*$K$10+#REF!*#REF!+M30*$M$10+N30*$N$10+O30*$O$10+#REF!*#REF!+#REF!*#REF!+P30*$P$10+Q30*$Q$10+R30*$R$10+#REF!+W30+#REF!+X30+Y30+Z30+AA30+AB30*$AB$10+AC30*$AC$10+AD30*$AD$10+#REF!*#REF!+AE30*$AE$10+#REF!*#REF!+AF30*$AF$10+AH30*$AH$10+AG30*$AG$10+AI30)))</f>
        <v/>
      </c>
      <c r="AK30" s="137"/>
      <c r="AM30">
        <f t="shared" si="10"/>
        <v>0</v>
      </c>
      <c r="AN30">
        <f t="shared" si="11"/>
        <v>0</v>
      </c>
      <c r="AO30">
        <f t="shared" si="11"/>
        <v>0</v>
      </c>
      <c r="AP30">
        <f t="shared" si="12"/>
        <v>0</v>
      </c>
      <c r="AQ30">
        <f t="shared" si="13"/>
        <v>0</v>
      </c>
      <c r="AR30">
        <f t="shared" si="14"/>
        <v>0</v>
      </c>
      <c r="AS30">
        <f t="shared" si="14"/>
        <v>0</v>
      </c>
      <c r="AT30">
        <f t="shared" si="15"/>
        <v>0</v>
      </c>
      <c r="AU30">
        <f t="shared" si="16"/>
        <v>0</v>
      </c>
      <c r="AV30">
        <f t="shared" si="17"/>
        <v>0</v>
      </c>
      <c r="AW30">
        <f t="shared" si="18"/>
        <v>0</v>
      </c>
      <c r="AX30">
        <f t="shared" si="19"/>
        <v>0</v>
      </c>
      <c r="AY30">
        <f t="shared" si="20"/>
        <v>0</v>
      </c>
      <c r="AZ30">
        <f t="shared" si="21"/>
        <v>0</v>
      </c>
      <c r="BA30">
        <f t="shared" si="22"/>
        <v>0</v>
      </c>
      <c r="BB30">
        <f t="shared" si="23"/>
        <v>0</v>
      </c>
      <c r="BC30">
        <f t="shared" si="24"/>
        <v>0</v>
      </c>
      <c r="BD30">
        <f t="shared" si="25"/>
        <v>0</v>
      </c>
      <c r="BE30">
        <f t="shared" si="26"/>
        <v>0</v>
      </c>
      <c r="BF30">
        <f t="shared" si="27"/>
        <v>0</v>
      </c>
      <c r="BG30">
        <f t="shared" si="28"/>
        <v>0</v>
      </c>
      <c r="BH30">
        <f t="shared" si="29"/>
        <v>0</v>
      </c>
      <c r="BI30">
        <f t="shared" si="30"/>
        <v>0</v>
      </c>
      <c r="BJ30">
        <f t="shared" si="31"/>
        <v>0</v>
      </c>
      <c r="BK30">
        <f t="shared" si="32"/>
        <v>0</v>
      </c>
      <c r="BL30">
        <f t="shared" si="33"/>
        <v>0</v>
      </c>
      <c r="BM30">
        <f t="shared" si="34"/>
        <v>0</v>
      </c>
      <c r="BN30">
        <f t="shared" si="35"/>
        <v>0</v>
      </c>
      <c r="BO30">
        <f t="shared" si="36"/>
        <v>0</v>
      </c>
      <c r="BP30">
        <f t="shared" si="37"/>
        <v>0</v>
      </c>
      <c r="BQ30">
        <f t="shared" si="38"/>
        <v>0</v>
      </c>
      <c r="BR30">
        <f t="shared" si="39"/>
        <v>0</v>
      </c>
      <c r="BS30">
        <f t="shared" si="40"/>
        <v>0</v>
      </c>
      <c r="BT30">
        <f t="shared" si="41"/>
        <v>0</v>
      </c>
      <c r="BW30">
        <f t="shared" si="42"/>
        <v>0</v>
      </c>
      <c r="BX30">
        <f t="shared" si="43"/>
        <v>0</v>
      </c>
      <c r="BY30">
        <f t="shared" si="43"/>
        <v>0</v>
      </c>
      <c r="BZ30">
        <f t="shared" si="44"/>
        <v>0</v>
      </c>
      <c r="CA30">
        <f t="shared" si="45"/>
        <v>0</v>
      </c>
      <c r="CB30">
        <f t="shared" si="46"/>
        <v>0</v>
      </c>
      <c r="CC30">
        <f t="shared" si="46"/>
        <v>0</v>
      </c>
      <c r="CD30">
        <f t="shared" si="47"/>
        <v>0</v>
      </c>
      <c r="CE30">
        <f t="shared" si="48"/>
        <v>0</v>
      </c>
      <c r="CF30">
        <f t="shared" si="49"/>
        <v>0</v>
      </c>
      <c r="CG30">
        <f t="shared" si="50"/>
        <v>0</v>
      </c>
      <c r="CH30">
        <f t="shared" si="51"/>
        <v>0</v>
      </c>
      <c r="CI30">
        <f t="shared" si="52"/>
        <v>0</v>
      </c>
      <c r="CJ30">
        <f t="shared" si="53"/>
        <v>0</v>
      </c>
      <c r="CK30">
        <f t="shared" si="54"/>
        <v>0</v>
      </c>
      <c r="CL30">
        <f t="shared" si="55"/>
        <v>0</v>
      </c>
      <c r="CM30">
        <f t="shared" si="56"/>
        <v>0</v>
      </c>
      <c r="CN30">
        <f t="shared" si="57"/>
        <v>0</v>
      </c>
      <c r="CO30">
        <f t="shared" si="58"/>
        <v>0</v>
      </c>
      <c r="CP30">
        <f t="shared" si="59"/>
        <v>0</v>
      </c>
      <c r="CQ30">
        <f t="shared" si="60"/>
        <v>0</v>
      </c>
      <c r="CR30">
        <f t="shared" si="61"/>
        <v>0</v>
      </c>
      <c r="CS30">
        <f t="shared" si="62"/>
        <v>0</v>
      </c>
      <c r="CT30">
        <f t="shared" si="63"/>
        <v>0</v>
      </c>
      <c r="CU30">
        <f t="shared" si="64"/>
        <v>0</v>
      </c>
      <c r="CV30">
        <f t="shared" si="65"/>
        <v>0</v>
      </c>
      <c r="CW30">
        <f t="shared" si="66"/>
        <v>0</v>
      </c>
      <c r="CX30">
        <f t="shared" si="67"/>
        <v>0</v>
      </c>
      <c r="CY30">
        <f t="shared" si="68"/>
        <v>0</v>
      </c>
      <c r="CZ30">
        <f t="shared" si="69"/>
        <v>0</v>
      </c>
      <c r="DA30">
        <f t="shared" si="70"/>
        <v>0</v>
      </c>
      <c r="DB30">
        <f t="shared" si="71"/>
        <v>0</v>
      </c>
      <c r="DC30">
        <f t="shared" si="72"/>
        <v>0</v>
      </c>
      <c r="DD30">
        <f t="shared" si="73"/>
        <v>0</v>
      </c>
    </row>
    <row r="31" spans="1:108" x14ac:dyDescent="0.2">
      <c r="A31" s="85" t="str">
        <f>IF(Timelister!A30="","",(Timelister!A30))</f>
        <v/>
      </c>
      <c r="B31" s="84" t="str">
        <f>IF(Timelister!B30="","",(Timelister!B30))</f>
        <v/>
      </c>
      <c r="C31" s="20" t="str">
        <f>IF(Timelister!C30="","",(Timelister!C30))</f>
        <v/>
      </c>
      <c r="D31" s="21" t="str">
        <f>IF(Timelister!D30="","",(Timelister!D30))</f>
        <v/>
      </c>
      <c r="E31" s="20" t="str">
        <f>Timelister!O30</f>
        <v/>
      </c>
      <c r="F31" s="20" t="str">
        <f>IF(Timelister!E30="","",(Timelister!E30))</f>
        <v/>
      </c>
      <c r="G31" s="120"/>
      <c r="H31" s="120"/>
      <c r="I31" s="120"/>
      <c r="J31" s="120"/>
      <c r="K31" s="120"/>
      <c r="L31" s="120"/>
      <c r="M31" s="120"/>
      <c r="N31" s="120"/>
      <c r="O31" s="254"/>
      <c r="P31" s="120"/>
      <c r="Q31" s="120"/>
      <c r="R31" s="120"/>
      <c r="S31" s="254"/>
      <c r="T31" s="120"/>
      <c r="U31" s="185"/>
      <c r="V31" s="185"/>
      <c r="W31" s="242"/>
      <c r="X31" s="242"/>
      <c r="Y31" s="120"/>
      <c r="Z31" s="120"/>
      <c r="AA31" s="120"/>
      <c r="AB31" s="120"/>
      <c r="AC31" s="120"/>
      <c r="AD31" s="121"/>
      <c r="AE31" s="121"/>
      <c r="AF31" s="121"/>
      <c r="AG31" s="121"/>
      <c r="AH31" s="121"/>
      <c r="AI31" s="121"/>
      <c r="AJ31" s="24" t="str">
        <f>IF(A31="","",((G31*$G$10+K31*$K$10+#REF!*#REF!+M31*$M$10+N31*$N$10+O31*$O$10+#REF!*#REF!+#REF!*#REF!+P31*$P$10+Q31*$Q$10+R31*$R$10+#REF!+W31+#REF!+X31+Y31+Z31+AA31+AB31*$AB$10+AC31*$AC$10+AD31*$AD$10+#REF!*#REF!+AE31*$AE$10+#REF!*#REF!+AF31*$AF$10+AH31*$AH$10+AG31*$AG$10+AI31)))</f>
        <v/>
      </c>
      <c r="AK31" s="137"/>
      <c r="AM31">
        <f t="shared" si="10"/>
        <v>0</v>
      </c>
      <c r="AN31">
        <f t="shared" si="11"/>
        <v>0</v>
      </c>
      <c r="AO31">
        <f t="shared" si="11"/>
        <v>0</v>
      </c>
      <c r="AP31">
        <f t="shared" si="12"/>
        <v>0</v>
      </c>
      <c r="AQ31">
        <f t="shared" si="13"/>
        <v>0</v>
      </c>
      <c r="AR31">
        <f t="shared" si="14"/>
        <v>0</v>
      </c>
      <c r="AS31">
        <f t="shared" si="14"/>
        <v>0</v>
      </c>
      <c r="AT31">
        <f t="shared" si="15"/>
        <v>0</v>
      </c>
      <c r="AU31">
        <f t="shared" si="16"/>
        <v>0</v>
      </c>
      <c r="AV31">
        <f t="shared" si="17"/>
        <v>0</v>
      </c>
      <c r="AW31">
        <f t="shared" si="18"/>
        <v>0</v>
      </c>
      <c r="AX31">
        <f t="shared" si="19"/>
        <v>0</v>
      </c>
      <c r="AY31">
        <f t="shared" si="20"/>
        <v>0</v>
      </c>
      <c r="AZ31">
        <f t="shared" si="21"/>
        <v>0</v>
      </c>
      <c r="BA31">
        <f t="shared" si="22"/>
        <v>0</v>
      </c>
      <c r="BB31">
        <f t="shared" si="23"/>
        <v>0</v>
      </c>
      <c r="BC31">
        <f t="shared" si="24"/>
        <v>0</v>
      </c>
      <c r="BD31">
        <f t="shared" si="25"/>
        <v>0</v>
      </c>
      <c r="BE31">
        <f t="shared" si="26"/>
        <v>0</v>
      </c>
      <c r="BF31">
        <f t="shared" si="27"/>
        <v>0</v>
      </c>
      <c r="BG31">
        <f t="shared" si="28"/>
        <v>0</v>
      </c>
      <c r="BH31">
        <f t="shared" si="29"/>
        <v>0</v>
      </c>
      <c r="BI31">
        <f t="shared" si="30"/>
        <v>0</v>
      </c>
      <c r="BJ31">
        <f t="shared" si="31"/>
        <v>0</v>
      </c>
      <c r="BK31">
        <f t="shared" si="32"/>
        <v>0</v>
      </c>
      <c r="BL31">
        <f t="shared" si="33"/>
        <v>0</v>
      </c>
      <c r="BM31">
        <f t="shared" si="34"/>
        <v>0</v>
      </c>
      <c r="BN31">
        <f t="shared" si="35"/>
        <v>0</v>
      </c>
      <c r="BO31">
        <f t="shared" si="36"/>
        <v>0</v>
      </c>
      <c r="BP31">
        <f t="shared" si="37"/>
        <v>0</v>
      </c>
      <c r="BQ31">
        <f t="shared" si="38"/>
        <v>0</v>
      </c>
      <c r="BR31">
        <f t="shared" si="39"/>
        <v>0</v>
      </c>
      <c r="BS31">
        <f t="shared" si="40"/>
        <v>0</v>
      </c>
      <c r="BT31">
        <f t="shared" si="41"/>
        <v>0</v>
      </c>
      <c r="BW31">
        <f t="shared" si="42"/>
        <v>0</v>
      </c>
      <c r="BX31">
        <f t="shared" si="43"/>
        <v>0</v>
      </c>
      <c r="BY31">
        <f t="shared" si="43"/>
        <v>0</v>
      </c>
      <c r="BZ31">
        <f t="shared" si="44"/>
        <v>0</v>
      </c>
      <c r="CA31">
        <f t="shared" si="45"/>
        <v>0</v>
      </c>
      <c r="CB31">
        <f t="shared" si="46"/>
        <v>0</v>
      </c>
      <c r="CC31">
        <f t="shared" si="46"/>
        <v>0</v>
      </c>
      <c r="CD31">
        <f t="shared" si="47"/>
        <v>0</v>
      </c>
      <c r="CE31">
        <f t="shared" si="48"/>
        <v>0</v>
      </c>
      <c r="CF31">
        <f t="shared" si="49"/>
        <v>0</v>
      </c>
      <c r="CG31">
        <f t="shared" si="50"/>
        <v>0</v>
      </c>
      <c r="CH31">
        <f t="shared" si="51"/>
        <v>0</v>
      </c>
      <c r="CI31">
        <f t="shared" si="52"/>
        <v>0</v>
      </c>
      <c r="CJ31">
        <f t="shared" si="53"/>
        <v>0</v>
      </c>
      <c r="CK31">
        <f t="shared" si="54"/>
        <v>0</v>
      </c>
      <c r="CL31">
        <f t="shared" si="55"/>
        <v>0</v>
      </c>
      <c r="CM31">
        <f t="shared" si="56"/>
        <v>0</v>
      </c>
      <c r="CN31">
        <f t="shared" si="57"/>
        <v>0</v>
      </c>
      <c r="CO31">
        <f t="shared" si="58"/>
        <v>0</v>
      </c>
      <c r="CP31">
        <f t="shared" si="59"/>
        <v>0</v>
      </c>
      <c r="CQ31">
        <f t="shared" si="60"/>
        <v>0</v>
      </c>
      <c r="CR31">
        <f t="shared" si="61"/>
        <v>0</v>
      </c>
      <c r="CS31">
        <f t="shared" si="62"/>
        <v>0</v>
      </c>
      <c r="CT31">
        <f t="shared" si="63"/>
        <v>0</v>
      </c>
      <c r="CU31">
        <f t="shared" si="64"/>
        <v>0</v>
      </c>
      <c r="CV31">
        <f t="shared" si="65"/>
        <v>0</v>
      </c>
      <c r="CW31">
        <f t="shared" si="66"/>
        <v>0</v>
      </c>
      <c r="CX31">
        <f t="shared" si="67"/>
        <v>0</v>
      </c>
      <c r="CY31">
        <f t="shared" si="68"/>
        <v>0</v>
      </c>
      <c r="CZ31">
        <f t="shared" si="69"/>
        <v>0</v>
      </c>
      <c r="DA31">
        <f t="shared" si="70"/>
        <v>0</v>
      </c>
      <c r="DB31">
        <f t="shared" si="71"/>
        <v>0</v>
      </c>
      <c r="DC31">
        <f t="shared" si="72"/>
        <v>0</v>
      </c>
      <c r="DD31">
        <f t="shared" si="73"/>
        <v>0</v>
      </c>
    </row>
    <row r="32" spans="1:108" x14ac:dyDescent="0.2">
      <c r="A32" s="85" t="str">
        <f>IF(Timelister!A31="","",(Timelister!A31))</f>
        <v/>
      </c>
      <c r="B32" s="84" t="str">
        <f>IF(Timelister!B31="","",(Timelister!B31))</f>
        <v/>
      </c>
      <c r="C32" s="20" t="str">
        <f>IF(Timelister!C31="","",(Timelister!C31))</f>
        <v/>
      </c>
      <c r="D32" s="21" t="str">
        <f>IF(Timelister!D31="","",(Timelister!D31))</f>
        <v/>
      </c>
      <c r="E32" s="20" t="str">
        <f>Timelister!O31</f>
        <v/>
      </c>
      <c r="F32" s="20" t="str">
        <f>IF(Timelister!E31="","",(Timelister!E31))</f>
        <v/>
      </c>
      <c r="G32" s="120"/>
      <c r="H32" s="120"/>
      <c r="I32" s="120"/>
      <c r="J32" s="120"/>
      <c r="K32" s="120"/>
      <c r="L32" s="120"/>
      <c r="M32" s="120"/>
      <c r="N32" s="120"/>
      <c r="O32" s="254"/>
      <c r="P32" s="120"/>
      <c r="Q32" s="120"/>
      <c r="R32" s="120"/>
      <c r="S32" s="254"/>
      <c r="T32" s="120"/>
      <c r="U32" s="185"/>
      <c r="V32" s="185"/>
      <c r="W32" s="242"/>
      <c r="X32" s="242"/>
      <c r="Y32" s="120"/>
      <c r="Z32" s="120"/>
      <c r="AA32" s="120"/>
      <c r="AB32" s="120"/>
      <c r="AC32" s="120"/>
      <c r="AD32" s="121"/>
      <c r="AE32" s="121"/>
      <c r="AF32" s="121"/>
      <c r="AG32" s="121"/>
      <c r="AH32" s="121"/>
      <c r="AI32" s="121"/>
      <c r="AJ32" s="24" t="str">
        <f>IF(A32="","",((G32*$G$10+K32*$K$10+#REF!*#REF!+M32*$M$10+N32*$N$10+O32*$O$10+#REF!*#REF!+#REF!*#REF!+P32*$P$10+Q32*$Q$10+R32*$R$10+#REF!+W32+#REF!+X32+Y32+Z32+AA32+AB32*$AB$10+AC32*$AC$10+AD32*$AD$10+#REF!*#REF!+AE32*$AE$10+#REF!*#REF!+AF32*$AF$10+AH32*$AH$10+AG32*$AG$10+AI32)))</f>
        <v/>
      </c>
      <c r="AK32" s="137"/>
      <c r="AM32">
        <f t="shared" si="10"/>
        <v>0</v>
      </c>
      <c r="AN32">
        <f t="shared" si="11"/>
        <v>0</v>
      </c>
      <c r="AO32">
        <f t="shared" si="11"/>
        <v>0</v>
      </c>
      <c r="AP32">
        <f t="shared" si="12"/>
        <v>0</v>
      </c>
      <c r="AQ32">
        <f t="shared" si="13"/>
        <v>0</v>
      </c>
      <c r="AR32">
        <f t="shared" si="14"/>
        <v>0</v>
      </c>
      <c r="AS32">
        <f t="shared" si="14"/>
        <v>0</v>
      </c>
      <c r="AT32">
        <f t="shared" si="15"/>
        <v>0</v>
      </c>
      <c r="AU32">
        <f t="shared" si="16"/>
        <v>0</v>
      </c>
      <c r="AV32">
        <f t="shared" si="17"/>
        <v>0</v>
      </c>
      <c r="AW32">
        <f t="shared" si="18"/>
        <v>0</v>
      </c>
      <c r="AX32">
        <f t="shared" si="19"/>
        <v>0</v>
      </c>
      <c r="AY32">
        <f t="shared" si="20"/>
        <v>0</v>
      </c>
      <c r="AZ32">
        <f t="shared" si="21"/>
        <v>0</v>
      </c>
      <c r="BA32">
        <f t="shared" si="22"/>
        <v>0</v>
      </c>
      <c r="BB32">
        <f t="shared" si="23"/>
        <v>0</v>
      </c>
      <c r="BC32">
        <f t="shared" si="24"/>
        <v>0</v>
      </c>
      <c r="BD32">
        <f t="shared" si="25"/>
        <v>0</v>
      </c>
      <c r="BE32">
        <f t="shared" si="26"/>
        <v>0</v>
      </c>
      <c r="BF32">
        <f t="shared" si="27"/>
        <v>0</v>
      </c>
      <c r="BG32">
        <f t="shared" si="28"/>
        <v>0</v>
      </c>
      <c r="BH32">
        <f t="shared" si="29"/>
        <v>0</v>
      </c>
      <c r="BI32">
        <f t="shared" si="30"/>
        <v>0</v>
      </c>
      <c r="BJ32">
        <f t="shared" si="31"/>
        <v>0</v>
      </c>
      <c r="BK32">
        <f t="shared" si="32"/>
        <v>0</v>
      </c>
      <c r="BL32">
        <f t="shared" si="33"/>
        <v>0</v>
      </c>
      <c r="BM32">
        <f t="shared" si="34"/>
        <v>0</v>
      </c>
      <c r="BN32">
        <f t="shared" si="35"/>
        <v>0</v>
      </c>
      <c r="BO32">
        <f t="shared" si="36"/>
        <v>0</v>
      </c>
      <c r="BP32">
        <f t="shared" si="37"/>
        <v>0</v>
      </c>
      <c r="BQ32">
        <f t="shared" si="38"/>
        <v>0</v>
      </c>
      <c r="BR32">
        <f t="shared" si="39"/>
        <v>0</v>
      </c>
      <c r="BS32">
        <f t="shared" si="40"/>
        <v>0</v>
      </c>
      <c r="BT32">
        <f t="shared" si="41"/>
        <v>0</v>
      </c>
      <c r="BW32">
        <f t="shared" si="42"/>
        <v>0</v>
      </c>
      <c r="BX32">
        <f t="shared" si="43"/>
        <v>0</v>
      </c>
      <c r="BY32">
        <f t="shared" si="43"/>
        <v>0</v>
      </c>
      <c r="BZ32">
        <f t="shared" si="44"/>
        <v>0</v>
      </c>
      <c r="CA32">
        <f t="shared" si="45"/>
        <v>0</v>
      </c>
      <c r="CB32">
        <f t="shared" si="46"/>
        <v>0</v>
      </c>
      <c r="CC32">
        <f t="shared" si="46"/>
        <v>0</v>
      </c>
      <c r="CD32">
        <f t="shared" si="47"/>
        <v>0</v>
      </c>
      <c r="CE32">
        <f t="shared" si="48"/>
        <v>0</v>
      </c>
      <c r="CF32">
        <f t="shared" si="49"/>
        <v>0</v>
      </c>
      <c r="CG32">
        <f t="shared" si="50"/>
        <v>0</v>
      </c>
      <c r="CH32">
        <f t="shared" si="51"/>
        <v>0</v>
      </c>
      <c r="CI32">
        <f t="shared" si="52"/>
        <v>0</v>
      </c>
      <c r="CJ32">
        <f t="shared" si="53"/>
        <v>0</v>
      </c>
      <c r="CK32">
        <f t="shared" si="54"/>
        <v>0</v>
      </c>
      <c r="CL32">
        <f t="shared" si="55"/>
        <v>0</v>
      </c>
      <c r="CM32">
        <f t="shared" si="56"/>
        <v>0</v>
      </c>
      <c r="CN32">
        <f t="shared" si="57"/>
        <v>0</v>
      </c>
      <c r="CO32">
        <f t="shared" si="58"/>
        <v>0</v>
      </c>
      <c r="CP32">
        <f t="shared" si="59"/>
        <v>0</v>
      </c>
      <c r="CQ32">
        <f t="shared" si="60"/>
        <v>0</v>
      </c>
      <c r="CR32">
        <f t="shared" si="61"/>
        <v>0</v>
      </c>
      <c r="CS32">
        <f t="shared" si="62"/>
        <v>0</v>
      </c>
      <c r="CT32">
        <f t="shared" si="63"/>
        <v>0</v>
      </c>
      <c r="CU32">
        <f t="shared" si="64"/>
        <v>0</v>
      </c>
      <c r="CV32">
        <f t="shared" si="65"/>
        <v>0</v>
      </c>
      <c r="CW32">
        <f t="shared" si="66"/>
        <v>0</v>
      </c>
      <c r="CX32">
        <f t="shared" si="67"/>
        <v>0</v>
      </c>
      <c r="CY32">
        <f t="shared" si="68"/>
        <v>0</v>
      </c>
      <c r="CZ32">
        <f t="shared" si="69"/>
        <v>0</v>
      </c>
      <c r="DA32">
        <f t="shared" si="70"/>
        <v>0</v>
      </c>
      <c r="DB32">
        <f t="shared" si="71"/>
        <v>0</v>
      </c>
      <c r="DC32">
        <f t="shared" si="72"/>
        <v>0</v>
      </c>
      <c r="DD32">
        <f t="shared" si="73"/>
        <v>0</v>
      </c>
    </row>
    <row r="33" spans="1:108" x14ac:dyDescent="0.2">
      <c r="A33" s="85" t="str">
        <f>IF(Timelister!A32="","",(Timelister!A32))</f>
        <v/>
      </c>
      <c r="B33" s="84" t="str">
        <f>IF(Timelister!B32="","",(Timelister!B32))</f>
        <v/>
      </c>
      <c r="C33" s="20" t="str">
        <f>IF(Timelister!C32="","",(Timelister!C32))</f>
        <v/>
      </c>
      <c r="D33" s="21" t="str">
        <f>IF(Timelister!D32="","",(Timelister!D32))</f>
        <v/>
      </c>
      <c r="E33" s="20" t="str">
        <f>Timelister!O32</f>
        <v/>
      </c>
      <c r="F33" s="20" t="str">
        <f>IF(Timelister!E32="","",(Timelister!E32))</f>
        <v/>
      </c>
      <c r="G33" s="120"/>
      <c r="H33" s="120"/>
      <c r="I33" s="120"/>
      <c r="J33" s="120"/>
      <c r="K33" s="120"/>
      <c r="L33" s="120"/>
      <c r="M33" s="120"/>
      <c r="N33" s="120"/>
      <c r="O33" s="254"/>
      <c r="P33" s="120"/>
      <c r="Q33" s="120"/>
      <c r="R33" s="120"/>
      <c r="S33" s="254"/>
      <c r="T33" s="120"/>
      <c r="U33" s="185"/>
      <c r="V33" s="185"/>
      <c r="W33" s="242"/>
      <c r="X33" s="242"/>
      <c r="Y33" s="120"/>
      <c r="Z33" s="120"/>
      <c r="AA33" s="120"/>
      <c r="AB33" s="120"/>
      <c r="AC33" s="120"/>
      <c r="AD33" s="121"/>
      <c r="AE33" s="121"/>
      <c r="AF33" s="121"/>
      <c r="AG33" s="121"/>
      <c r="AH33" s="121"/>
      <c r="AI33" s="121"/>
      <c r="AJ33" s="24" t="str">
        <f>IF(A33="","",((G33*$G$10+K33*$K$10+#REF!*#REF!+M33*$M$10+N33*$N$10+O33*$O$10+#REF!*#REF!+#REF!*#REF!+P33*$P$10+Q33*$Q$10+R33*$R$10+#REF!+W33+#REF!+X33+Y33+Z33+AA33+AB33*$AB$10+AC33*$AC$10+AD33*$AD$10+#REF!*#REF!+AE33*$AE$10+#REF!*#REF!+AF33*$AF$10+AH33*$AH$10+AG33*$AG$10+AI33)))</f>
        <v/>
      </c>
      <c r="AK33" s="137"/>
      <c r="AM33">
        <f t="shared" si="10"/>
        <v>0</v>
      </c>
      <c r="AN33">
        <f t="shared" si="11"/>
        <v>0</v>
      </c>
      <c r="AO33">
        <f t="shared" si="11"/>
        <v>0</v>
      </c>
      <c r="AP33">
        <f t="shared" si="12"/>
        <v>0</v>
      </c>
      <c r="AQ33">
        <f t="shared" si="13"/>
        <v>0</v>
      </c>
      <c r="AR33">
        <f t="shared" si="14"/>
        <v>0</v>
      </c>
      <c r="AS33">
        <f t="shared" si="14"/>
        <v>0</v>
      </c>
      <c r="AT33">
        <f t="shared" si="15"/>
        <v>0</v>
      </c>
      <c r="AU33">
        <f t="shared" si="16"/>
        <v>0</v>
      </c>
      <c r="AV33">
        <f t="shared" si="17"/>
        <v>0</v>
      </c>
      <c r="AW33">
        <f t="shared" si="18"/>
        <v>0</v>
      </c>
      <c r="AX33">
        <f t="shared" si="19"/>
        <v>0</v>
      </c>
      <c r="AY33">
        <f t="shared" si="20"/>
        <v>0</v>
      </c>
      <c r="AZ33">
        <f t="shared" si="21"/>
        <v>0</v>
      </c>
      <c r="BA33">
        <f t="shared" si="22"/>
        <v>0</v>
      </c>
      <c r="BB33">
        <f t="shared" si="23"/>
        <v>0</v>
      </c>
      <c r="BC33">
        <f t="shared" si="24"/>
        <v>0</v>
      </c>
      <c r="BD33">
        <f t="shared" si="25"/>
        <v>0</v>
      </c>
      <c r="BE33">
        <f t="shared" si="26"/>
        <v>0</v>
      </c>
      <c r="BF33">
        <f t="shared" si="27"/>
        <v>0</v>
      </c>
      <c r="BG33">
        <f t="shared" si="28"/>
        <v>0</v>
      </c>
      <c r="BH33">
        <f t="shared" si="29"/>
        <v>0</v>
      </c>
      <c r="BI33">
        <f t="shared" si="30"/>
        <v>0</v>
      </c>
      <c r="BJ33">
        <f t="shared" si="31"/>
        <v>0</v>
      </c>
      <c r="BK33">
        <f t="shared" si="32"/>
        <v>0</v>
      </c>
      <c r="BL33">
        <f t="shared" si="33"/>
        <v>0</v>
      </c>
      <c r="BM33">
        <f t="shared" si="34"/>
        <v>0</v>
      </c>
      <c r="BN33">
        <f t="shared" si="35"/>
        <v>0</v>
      </c>
      <c r="BO33">
        <f t="shared" si="36"/>
        <v>0</v>
      </c>
      <c r="BP33">
        <f t="shared" si="37"/>
        <v>0</v>
      </c>
      <c r="BQ33">
        <f t="shared" si="38"/>
        <v>0</v>
      </c>
      <c r="BR33">
        <f t="shared" si="39"/>
        <v>0</v>
      </c>
      <c r="BS33">
        <f t="shared" si="40"/>
        <v>0</v>
      </c>
      <c r="BT33">
        <f t="shared" si="41"/>
        <v>0</v>
      </c>
      <c r="BW33">
        <f t="shared" si="42"/>
        <v>0</v>
      </c>
      <c r="BX33">
        <f t="shared" si="43"/>
        <v>0</v>
      </c>
      <c r="BY33">
        <f t="shared" si="43"/>
        <v>0</v>
      </c>
      <c r="BZ33">
        <f t="shared" si="44"/>
        <v>0</v>
      </c>
      <c r="CA33">
        <f t="shared" si="45"/>
        <v>0</v>
      </c>
      <c r="CB33">
        <f t="shared" si="46"/>
        <v>0</v>
      </c>
      <c r="CC33">
        <f t="shared" si="46"/>
        <v>0</v>
      </c>
      <c r="CD33">
        <f t="shared" si="47"/>
        <v>0</v>
      </c>
      <c r="CE33">
        <f t="shared" si="48"/>
        <v>0</v>
      </c>
      <c r="CF33">
        <f t="shared" si="49"/>
        <v>0</v>
      </c>
      <c r="CG33">
        <f t="shared" si="50"/>
        <v>0</v>
      </c>
      <c r="CH33">
        <f t="shared" si="51"/>
        <v>0</v>
      </c>
      <c r="CI33">
        <f t="shared" si="52"/>
        <v>0</v>
      </c>
      <c r="CJ33">
        <f t="shared" si="53"/>
        <v>0</v>
      </c>
      <c r="CK33">
        <f t="shared" si="54"/>
        <v>0</v>
      </c>
      <c r="CL33">
        <f t="shared" si="55"/>
        <v>0</v>
      </c>
      <c r="CM33">
        <f t="shared" si="56"/>
        <v>0</v>
      </c>
      <c r="CN33">
        <f t="shared" si="57"/>
        <v>0</v>
      </c>
      <c r="CO33">
        <f t="shared" si="58"/>
        <v>0</v>
      </c>
      <c r="CP33">
        <f t="shared" si="59"/>
        <v>0</v>
      </c>
      <c r="CQ33">
        <f t="shared" si="60"/>
        <v>0</v>
      </c>
      <c r="CR33">
        <f t="shared" si="61"/>
        <v>0</v>
      </c>
      <c r="CS33">
        <f t="shared" si="62"/>
        <v>0</v>
      </c>
      <c r="CT33">
        <f t="shared" si="63"/>
        <v>0</v>
      </c>
      <c r="CU33">
        <f t="shared" si="64"/>
        <v>0</v>
      </c>
      <c r="CV33">
        <f t="shared" si="65"/>
        <v>0</v>
      </c>
      <c r="CW33">
        <f t="shared" si="66"/>
        <v>0</v>
      </c>
      <c r="CX33">
        <f t="shared" si="67"/>
        <v>0</v>
      </c>
      <c r="CY33">
        <f t="shared" si="68"/>
        <v>0</v>
      </c>
      <c r="CZ33">
        <f t="shared" si="69"/>
        <v>0</v>
      </c>
      <c r="DA33">
        <f t="shared" si="70"/>
        <v>0</v>
      </c>
      <c r="DB33">
        <f t="shared" si="71"/>
        <v>0</v>
      </c>
      <c r="DC33">
        <f t="shared" si="72"/>
        <v>0</v>
      </c>
      <c r="DD33">
        <f t="shared" si="73"/>
        <v>0</v>
      </c>
    </row>
    <row r="34" spans="1:108" x14ac:dyDescent="0.2">
      <c r="A34" s="85" t="str">
        <f>IF(Timelister!A33="","",(Timelister!A33))</f>
        <v/>
      </c>
      <c r="B34" s="84" t="str">
        <f>IF(Timelister!B33="","",(Timelister!B33))</f>
        <v/>
      </c>
      <c r="C34" s="20" t="str">
        <f>IF(Timelister!C33="","",(Timelister!C33))</f>
        <v/>
      </c>
      <c r="D34" s="21" t="str">
        <f>IF(Timelister!D33="","",(Timelister!D33))</f>
        <v/>
      </c>
      <c r="E34" s="20" t="str">
        <f>Timelister!O33</f>
        <v/>
      </c>
      <c r="F34" s="20" t="str">
        <f>IF(Timelister!E33="","",(Timelister!E33))</f>
        <v/>
      </c>
      <c r="G34" s="120"/>
      <c r="H34" s="120"/>
      <c r="I34" s="120"/>
      <c r="J34" s="120"/>
      <c r="K34" s="120"/>
      <c r="L34" s="120"/>
      <c r="M34" s="120"/>
      <c r="N34" s="120"/>
      <c r="O34" s="254"/>
      <c r="P34" s="120"/>
      <c r="Q34" s="120"/>
      <c r="R34" s="120"/>
      <c r="S34" s="254"/>
      <c r="T34" s="120"/>
      <c r="U34" s="185"/>
      <c r="V34" s="185"/>
      <c r="W34" s="242"/>
      <c r="X34" s="242"/>
      <c r="Y34" s="120"/>
      <c r="Z34" s="120"/>
      <c r="AA34" s="120"/>
      <c r="AB34" s="120"/>
      <c r="AC34" s="120"/>
      <c r="AD34" s="121"/>
      <c r="AE34" s="121"/>
      <c r="AF34" s="121"/>
      <c r="AG34" s="121"/>
      <c r="AH34" s="121"/>
      <c r="AI34" s="121"/>
      <c r="AJ34" s="24" t="str">
        <f>IF(A34="","",((G34*$G$10+K34*$K$10+#REF!*#REF!+M34*$M$10+N34*$N$10+O34*$O$10+#REF!*#REF!+#REF!*#REF!+P34*$P$10+Q34*$Q$10+R34*$R$10+#REF!+W34+#REF!+X34+Y34+Z34+AA34+AB34*$AB$10+AC34*$AC$10+AD34*$AD$10+#REF!*#REF!+AE34*$AE$10+#REF!*#REF!+AF34*$AF$10+AH34*$AH$10+AG34*$AG$10+AI34)))</f>
        <v/>
      </c>
      <c r="AK34" s="137"/>
      <c r="AM34">
        <f t="shared" si="10"/>
        <v>0</v>
      </c>
      <c r="AN34">
        <f t="shared" si="11"/>
        <v>0</v>
      </c>
      <c r="AO34">
        <f t="shared" si="11"/>
        <v>0</v>
      </c>
      <c r="AP34">
        <f t="shared" si="12"/>
        <v>0</v>
      </c>
      <c r="AQ34">
        <f t="shared" si="13"/>
        <v>0</v>
      </c>
      <c r="AR34">
        <f t="shared" si="14"/>
        <v>0</v>
      </c>
      <c r="AS34">
        <f t="shared" si="14"/>
        <v>0</v>
      </c>
      <c r="AT34">
        <f t="shared" si="15"/>
        <v>0</v>
      </c>
      <c r="AU34">
        <f t="shared" si="16"/>
        <v>0</v>
      </c>
      <c r="AV34">
        <f t="shared" si="17"/>
        <v>0</v>
      </c>
      <c r="AW34">
        <f t="shared" si="18"/>
        <v>0</v>
      </c>
      <c r="AX34">
        <f t="shared" si="19"/>
        <v>0</v>
      </c>
      <c r="AY34">
        <f t="shared" si="20"/>
        <v>0</v>
      </c>
      <c r="AZ34">
        <f t="shared" si="21"/>
        <v>0</v>
      </c>
      <c r="BA34">
        <f t="shared" si="22"/>
        <v>0</v>
      </c>
      <c r="BB34">
        <f t="shared" si="23"/>
        <v>0</v>
      </c>
      <c r="BC34">
        <f t="shared" si="24"/>
        <v>0</v>
      </c>
      <c r="BD34">
        <f t="shared" si="25"/>
        <v>0</v>
      </c>
      <c r="BE34">
        <f t="shared" si="26"/>
        <v>0</v>
      </c>
      <c r="BF34">
        <f t="shared" si="27"/>
        <v>0</v>
      </c>
      <c r="BG34">
        <f t="shared" si="28"/>
        <v>0</v>
      </c>
      <c r="BH34">
        <f t="shared" si="29"/>
        <v>0</v>
      </c>
      <c r="BI34">
        <f t="shared" si="30"/>
        <v>0</v>
      </c>
      <c r="BJ34">
        <f t="shared" si="31"/>
        <v>0</v>
      </c>
      <c r="BK34">
        <f t="shared" si="32"/>
        <v>0</v>
      </c>
      <c r="BL34">
        <f t="shared" si="33"/>
        <v>0</v>
      </c>
      <c r="BM34">
        <f t="shared" si="34"/>
        <v>0</v>
      </c>
      <c r="BN34">
        <f t="shared" si="35"/>
        <v>0</v>
      </c>
      <c r="BO34">
        <f t="shared" si="36"/>
        <v>0</v>
      </c>
      <c r="BP34">
        <f t="shared" si="37"/>
        <v>0</v>
      </c>
      <c r="BQ34">
        <f t="shared" si="38"/>
        <v>0</v>
      </c>
      <c r="BR34">
        <f t="shared" si="39"/>
        <v>0</v>
      </c>
      <c r="BS34">
        <f t="shared" si="40"/>
        <v>0</v>
      </c>
      <c r="BT34">
        <f t="shared" si="41"/>
        <v>0</v>
      </c>
      <c r="BW34">
        <f t="shared" si="42"/>
        <v>0</v>
      </c>
      <c r="BX34">
        <f t="shared" si="43"/>
        <v>0</v>
      </c>
      <c r="BY34">
        <f t="shared" si="43"/>
        <v>0</v>
      </c>
      <c r="BZ34">
        <f t="shared" si="44"/>
        <v>0</v>
      </c>
      <c r="CA34">
        <f t="shared" si="45"/>
        <v>0</v>
      </c>
      <c r="CB34">
        <f t="shared" si="46"/>
        <v>0</v>
      </c>
      <c r="CC34">
        <f t="shared" si="46"/>
        <v>0</v>
      </c>
      <c r="CD34">
        <f t="shared" si="47"/>
        <v>0</v>
      </c>
      <c r="CE34">
        <f t="shared" si="48"/>
        <v>0</v>
      </c>
      <c r="CF34">
        <f t="shared" si="49"/>
        <v>0</v>
      </c>
      <c r="CG34">
        <f t="shared" si="50"/>
        <v>0</v>
      </c>
      <c r="CH34">
        <f t="shared" si="51"/>
        <v>0</v>
      </c>
      <c r="CI34">
        <f t="shared" si="52"/>
        <v>0</v>
      </c>
      <c r="CJ34">
        <f t="shared" si="53"/>
        <v>0</v>
      </c>
      <c r="CK34">
        <f t="shared" si="54"/>
        <v>0</v>
      </c>
      <c r="CL34">
        <f t="shared" si="55"/>
        <v>0</v>
      </c>
      <c r="CM34">
        <f t="shared" si="56"/>
        <v>0</v>
      </c>
      <c r="CN34">
        <f t="shared" si="57"/>
        <v>0</v>
      </c>
      <c r="CO34">
        <f t="shared" si="58"/>
        <v>0</v>
      </c>
      <c r="CP34">
        <f t="shared" si="59"/>
        <v>0</v>
      </c>
      <c r="CQ34">
        <f t="shared" si="60"/>
        <v>0</v>
      </c>
      <c r="CR34">
        <f t="shared" si="61"/>
        <v>0</v>
      </c>
      <c r="CS34">
        <f t="shared" si="62"/>
        <v>0</v>
      </c>
      <c r="CT34">
        <f t="shared" si="63"/>
        <v>0</v>
      </c>
      <c r="CU34">
        <f t="shared" si="64"/>
        <v>0</v>
      </c>
      <c r="CV34">
        <f t="shared" si="65"/>
        <v>0</v>
      </c>
      <c r="CW34">
        <f t="shared" si="66"/>
        <v>0</v>
      </c>
      <c r="CX34">
        <f t="shared" si="67"/>
        <v>0</v>
      </c>
      <c r="CY34">
        <f t="shared" si="68"/>
        <v>0</v>
      </c>
      <c r="CZ34">
        <f t="shared" si="69"/>
        <v>0</v>
      </c>
      <c r="DA34">
        <f t="shared" si="70"/>
        <v>0</v>
      </c>
      <c r="DB34">
        <f t="shared" si="71"/>
        <v>0</v>
      </c>
      <c r="DC34">
        <f t="shared" si="72"/>
        <v>0</v>
      </c>
      <c r="DD34">
        <f t="shared" si="73"/>
        <v>0</v>
      </c>
    </row>
    <row r="35" spans="1:108" x14ac:dyDescent="0.2">
      <c r="A35" s="85" t="str">
        <f>IF(Timelister!A34="","",(Timelister!A34))</f>
        <v/>
      </c>
      <c r="B35" s="84" t="str">
        <f>IF(Timelister!B34="","",(Timelister!B34))</f>
        <v/>
      </c>
      <c r="C35" s="20" t="str">
        <f>IF(Timelister!C34="","",(Timelister!C34))</f>
        <v/>
      </c>
      <c r="D35" s="21" t="str">
        <f>IF(Timelister!D34="","",(Timelister!D34))</f>
        <v/>
      </c>
      <c r="E35" s="20" t="str">
        <f>Timelister!O34</f>
        <v/>
      </c>
      <c r="F35" s="20" t="str">
        <f>IF(Timelister!E34="","",(Timelister!E34))</f>
        <v/>
      </c>
      <c r="G35" s="120"/>
      <c r="H35" s="120"/>
      <c r="I35" s="120"/>
      <c r="J35" s="120"/>
      <c r="K35" s="120"/>
      <c r="L35" s="120"/>
      <c r="M35" s="120"/>
      <c r="N35" s="120"/>
      <c r="O35" s="254"/>
      <c r="P35" s="120"/>
      <c r="Q35" s="120"/>
      <c r="R35" s="120"/>
      <c r="S35" s="254"/>
      <c r="T35" s="120"/>
      <c r="U35" s="185"/>
      <c r="V35" s="185"/>
      <c r="W35" s="242"/>
      <c r="X35" s="242"/>
      <c r="Y35" s="120"/>
      <c r="Z35" s="120"/>
      <c r="AA35" s="120"/>
      <c r="AB35" s="120"/>
      <c r="AC35" s="120"/>
      <c r="AD35" s="121"/>
      <c r="AE35" s="121"/>
      <c r="AF35" s="121"/>
      <c r="AG35" s="121"/>
      <c r="AH35" s="121"/>
      <c r="AI35" s="121"/>
      <c r="AJ35" s="24" t="str">
        <f>IF(A35="","",((G35*$G$10+K35*$K$10+#REF!*#REF!+M35*$M$10+N35*$N$10+O35*$O$10+#REF!*#REF!+#REF!*#REF!+P35*$P$10+Q35*$Q$10+R35*$R$10+#REF!+W35+#REF!+X35+Y35+Z35+AA35+AB35*$AB$10+AC35*$AC$10+AD35*$AD$10+#REF!*#REF!+AE35*$AE$10+#REF!*#REF!+AF35*$AF$10+AH35*$AH$10+AG35*$AG$10+AI35)))</f>
        <v/>
      </c>
      <c r="AK35" s="137"/>
      <c r="AM35">
        <f t="shared" si="10"/>
        <v>0</v>
      </c>
      <c r="AN35">
        <f t="shared" si="11"/>
        <v>0</v>
      </c>
      <c r="AO35">
        <f t="shared" si="11"/>
        <v>0</v>
      </c>
      <c r="AP35">
        <f t="shared" si="12"/>
        <v>0</v>
      </c>
      <c r="AQ35">
        <f t="shared" si="13"/>
        <v>0</v>
      </c>
      <c r="AR35">
        <f t="shared" si="14"/>
        <v>0</v>
      </c>
      <c r="AS35">
        <f t="shared" si="14"/>
        <v>0</v>
      </c>
      <c r="AT35">
        <f t="shared" si="15"/>
        <v>0</v>
      </c>
      <c r="AU35">
        <f t="shared" si="16"/>
        <v>0</v>
      </c>
      <c r="AV35">
        <f t="shared" si="17"/>
        <v>0</v>
      </c>
      <c r="AW35">
        <f t="shared" si="18"/>
        <v>0</v>
      </c>
      <c r="AX35">
        <f t="shared" si="19"/>
        <v>0</v>
      </c>
      <c r="AY35">
        <f t="shared" si="20"/>
        <v>0</v>
      </c>
      <c r="AZ35">
        <f t="shared" si="21"/>
        <v>0</v>
      </c>
      <c r="BA35">
        <f t="shared" si="22"/>
        <v>0</v>
      </c>
      <c r="BB35">
        <f t="shared" si="23"/>
        <v>0</v>
      </c>
      <c r="BC35">
        <f t="shared" si="24"/>
        <v>0</v>
      </c>
      <c r="BD35">
        <f t="shared" si="25"/>
        <v>0</v>
      </c>
      <c r="BE35">
        <f t="shared" si="26"/>
        <v>0</v>
      </c>
      <c r="BF35">
        <f t="shared" si="27"/>
        <v>0</v>
      </c>
      <c r="BG35">
        <f t="shared" si="28"/>
        <v>0</v>
      </c>
      <c r="BH35">
        <f t="shared" si="29"/>
        <v>0</v>
      </c>
      <c r="BI35">
        <f t="shared" si="30"/>
        <v>0</v>
      </c>
      <c r="BJ35">
        <f t="shared" si="31"/>
        <v>0</v>
      </c>
      <c r="BK35">
        <f t="shared" si="32"/>
        <v>0</v>
      </c>
      <c r="BL35">
        <f t="shared" si="33"/>
        <v>0</v>
      </c>
      <c r="BM35">
        <f t="shared" si="34"/>
        <v>0</v>
      </c>
      <c r="BN35">
        <f t="shared" si="35"/>
        <v>0</v>
      </c>
      <c r="BO35">
        <f t="shared" si="36"/>
        <v>0</v>
      </c>
      <c r="BP35">
        <f t="shared" si="37"/>
        <v>0</v>
      </c>
      <c r="BQ35">
        <f t="shared" si="38"/>
        <v>0</v>
      </c>
      <c r="BR35">
        <f t="shared" si="39"/>
        <v>0</v>
      </c>
      <c r="BS35">
        <f t="shared" si="40"/>
        <v>0</v>
      </c>
      <c r="BT35">
        <f t="shared" si="41"/>
        <v>0</v>
      </c>
      <c r="BW35">
        <f t="shared" si="42"/>
        <v>0</v>
      </c>
      <c r="BX35">
        <f t="shared" si="43"/>
        <v>0</v>
      </c>
      <c r="BY35">
        <f t="shared" si="43"/>
        <v>0</v>
      </c>
      <c r="BZ35">
        <f t="shared" si="44"/>
        <v>0</v>
      </c>
      <c r="CA35">
        <f t="shared" si="45"/>
        <v>0</v>
      </c>
      <c r="CB35">
        <f t="shared" si="46"/>
        <v>0</v>
      </c>
      <c r="CC35">
        <f t="shared" si="46"/>
        <v>0</v>
      </c>
      <c r="CD35">
        <f t="shared" si="47"/>
        <v>0</v>
      </c>
      <c r="CE35">
        <f t="shared" si="48"/>
        <v>0</v>
      </c>
      <c r="CF35">
        <f t="shared" si="49"/>
        <v>0</v>
      </c>
      <c r="CG35">
        <f t="shared" si="50"/>
        <v>0</v>
      </c>
      <c r="CH35">
        <f t="shared" si="51"/>
        <v>0</v>
      </c>
      <c r="CI35">
        <f t="shared" si="52"/>
        <v>0</v>
      </c>
      <c r="CJ35">
        <f t="shared" si="53"/>
        <v>0</v>
      </c>
      <c r="CK35">
        <f t="shared" si="54"/>
        <v>0</v>
      </c>
      <c r="CL35">
        <f t="shared" si="55"/>
        <v>0</v>
      </c>
      <c r="CM35">
        <f t="shared" si="56"/>
        <v>0</v>
      </c>
      <c r="CN35">
        <f t="shared" si="57"/>
        <v>0</v>
      </c>
      <c r="CO35">
        <f t="shared" si="58"/>
        <v>0</v>
      </c>
      <c r="CP35">
        <f t="shared" si="59"/>
        <v>0</v>
      </c>
      <c r="CQ35">
        <f t="shared" si="60"/>
        <v>0</v>
      </c>
      <c r="CR35">
        <f t="shared" si="61"/>
        <v>0</v>
      </c>
      <c r="CS35">
        <f t="shared" si="62"/>
        <v>0</v>
      </c>
      <c r="CT35">
        <f t="shared" si="63"/>
        <v>0</v>
      </c>
      <c r="CU35">
        <f t="shared" si="64"/>
        <v>0</v>
      </c>
      <c r="CV35">
        <f t="shared" si="65"/>
        <v>0</v>
      </c>
      <c r="CW35">
        <f t="shared" si="66"/>
        <v>0</v>
      </c>
      <c r="CX35">
        <f t="shared" si="67"/>
        <v>0</v>
      </c>
      <c r="CY35">
        <f t="shared" si="68"/>
        <v>0</v>
      </c>
      <c r="CZ35">
        <f t="shared" si="69"/>
        <v>0</v>
      </c>
      <c r="DA35">
        <f t="shared" si="70"/>
        <v>0</v>
      </c>
      <c r="DB35">
        <f t="shared" si="71"/>
        <v>0</v>
      </c>
      <c r="DC35">
        <f t="shared" si="72"/>
        <v>0</v>
      </c>
      <c r="DD35">
        <f t="shared" si="73"/>
        <v>0</v>
      </c>
    </row>
    <row r="36" spans="1:108" x14ac:dyDescent="0.2">
      <c r="A36" s="85" t="str">
        <f>IF(Timelister!A35="","",(Timelister!A35))</f>
        <v/>
      </c>
      <c r="B36" s="84" t="str">
        <f>IF(Timelister!B35="","",(Timelister!B35))</f>
        <v/>
      </c>
      <c r="C36" s="20" t="str">
        <f>IF(Timelister!C35="","",(Timelister!C35))</f>
        <v/>
      </c>
      <c r="D36" s="21" t="str">
        <f>IF(Timelister!D35="","",(Timelister!D35))</f>
        <v/>
      </c>
      <c r="E36" s="20" t="str">
        <f>Timelister!O35</f>
        <v/>
      </c>
      <c r="F36" s="20" t="str">
        <f>IF(Timelister!E35="","",(Timelister!E35))</f>
        <v/>
      </c>
      <c r="G36" s="120"/>
      <c r="H36" s="120"/>
      <c r="I36" s="120"/>
      <c r="J36" s="120"/>
      <c r="K36" s="120"/>
      <c r="L36" s="120"/>
      <c r="M36" s="120"/>
      <c r="N36" s="120"/>
      <c r="O36" s="254"/>
      <c r="P36" s="120"/>
      <c r="Q36" s="120"/>
      <c r="R36" s="120"/>
      <c r="S36" s="254"/>
      <c r="T36" s="120"/>
      <c r="U36" s="185"/>
      <c r="V36" s="185"/>
      <c r="W36" s="242"/>
      <c r="X36" s="242"/>
      <c r="Y36" s="120"/>
      <c r="Z36" s="120"/>
      <c r="AA36" s="120"/>
      <c r="AB36" s="120"/>
      <c r="AC36" s="120"/>
      <c r="AD36" s="121"/>
      <c r="AE36" s="121"/>
      <c r="AF36" s="121"/>
      <c r="AG36" s="121"/>
      <c r="AH36" s="121"/>
      <c r="AI36" s="121"/>
      <c r="AJ36" s="24" t="str">
        <f>IF(A36="","",((G36*$G$10+K36*$K$10+#REF!*#REF!+M36*$M$10+N36*$N$10+O36*$O$10+#REF!*#REF!+#REF!*#REF!+P36*$P$10+Q36*$Q$10+R36*$R$10+#REF!+W36+#REF!+X36+Y36+Z36+AA36+AB36*$AB$10+AC36*$AC$10+AD36*$AD$10+#REF!*#REF!+AE36*$AE$10+#REF!*#REF!+AF36*$AF$10+AH36*$AH$10+AG36*$AG$10+AI36)))</f>
        <v/>
      </c>
      <c r="AK36" s="137"/>
      <c r="AM36">
        <f t="shared" si="10"/>
        <v>0</v>
      </c>
      <c r="AN36">
        <f t="shared" si="11"/>
        <v>0</v>
      </c>
      <c r="AO36">
        <f t="shared" si="11"/>
        <v>0</v>
      </c>
      <c r="AP36">
        <f t="shared" si="12"/>
        <v>0</v>
      </c>
      <c r="AQ36">
        <f t="shared" si="13"/>
        <v>0</v>
      </c>
      <c r="AR36">
        <f t="shared" si="14"/>
        <v>0</v>
      </c>
      <c r="AS36">
        <f t="shared" si="14"/>
        <v>0</v>
      </c>
      <c r="AT36">
        <f t="shared" si="15"/>
        <v>0</v>
      </c>
      <c r="AU36">
        <f t="shared" si="16"/>
        <v>0</v>
      </c>
      <c r="AV36">
        <f t="shared" si="17"/>
        <v>0</v>
      </c>
      <c r="AW36">
        <f t="shared" si="18"/>
        <v>0</v>
      </c>
      <c r="AX36">
        <f t="shared" si="19"/>
        <v>0</v>
      </c>
      <c r="AY36">
        <f t="shared" si="20"/>
        <v>0</v>
      </c>
      <c r="AZ36">
        <f t="shared" si="21"/>
        <v>0</v>
      </c>
      <c r="BA36">
        <f t="shared" si="22"/>
        <v>0</v>
      </c>
      <c r="BB36">
        <f t="shared" si="23"/>
        <v>0</v>
      </c>
      <c r="BC36">
        <f t="shared" si="24"/>
        <v>0</v>
      </c>
      <c r="BD36">
        <f t="shared" si="25"/>
        <v>0</v>
      </c>
      <c r="BE36">
        <f t="shared" si="26"/>
        <v>0</v>
      </c>
      <c r="BF36">
        <f t="shared" si="27"/>
        <v>0</v>
      </c>
      <c r="BG36">
        <f t="shared" si="28"/>
        <v>0</v>
      </c>
      <c r="BH36">
        <f t="shared" si="29"/>
        <v>0</v>
      </c>
      <c r="BI36">
        <f t="shared" si="30"/>
        <v>0</v>
      </c>
      <c r="BJ36">
        <f t="shared" si="31"/>
        <v>0</v>
      </c>
      <c r="BK36">
        <f t="shared" si="32"/>
        <v>0</v>
      </c>
      <c r="BL36">
        <f t="shared" si="33"/>
        <v>0</v>
      </c>
      <c r="BM36">
        <f t="shared" si="34"/>
        <v>0</v>
      </c>
      <c r="BN36">
        <f t="shared" si="35"/>
        <v>0</v>
      </c>
      <c r="BO36">
        <f t="shared" si="36"/>
        <v>0</v>
      </c>
      <c r="BP36">
        <f t="shared" si="37"/>
        <v>0</v>
      </c>
      <c r="BQ36">
        <f t="shared" si="38"/>
        <v>0</v>
      </c>
      <c r="BR36">
        <f t="shared" si="39"/>
        <v>0</v>
      </c>
      <c r="BS36">
        <f t="shared" si="40"/>
        <v>0</v>
      </c>
      <c r="BT36">
        <f t="shared" si="41"/>
        <v>0</v>
      </c>
      <c r="BW36">
        <f t="shared" si="42"/>
        <v>0</v>
      </c>
      <c r="BX36">
        <f t="shared" si="43"/>
        <v>0</v>
      </c>
      <c r="BY36">
        <f t="shared" si="43"/>
        <v>0</v>
      </c>
      <c r="BZ36">
        <f t="shared" si="44"/>
        <v>0</v>
      </c>
      <c r="CA36">
        <f t="shared" si="45"/>
        <v>0</v>
      </c>
      <c r="CB36">
        <f t="shared" si="46"/>
        <v>0</v>
      </c>
      <c r="CC36">
        <f t="shared" si="46"/>
        <v>0</v>
      </c>
      <c r="CD36">
        <f t="shared" si="47"/>
        <v>0</v>
      </c>
      <c r="CE36">
        <f t="shared" si="48"/>
        <v>0</v>
      </c>
      <c r="CF36">
        <f t="shared" si="49"/>
        <v>0</v>
      </c>
      <c r="CG36">
        <f t="shared" si="50"/>
        <v>0</v>
      </c>
      <c r="CH36">
        <f t="shared" si="51"/>
        <v>0</v>
      </c>
      <c r="CI36">
        <f t="shared" si="52"/>
        <v>0</v>
      </c>
      <c r="CJ36">
        <f t="shared" si="53"/>
        <v>0</v>
      </c>
      <c r="CK36">
        <f t="shared" si="54"/>
        <v>0</v>
      </c>
      <c r="CL36">
        <f t="shared" si="55"/>
        <v>0</v>
      </c>
      <c r="CM36">
        <f t="shared" si="56"/>
        <v>0</v>
      </c>
      <c r="CN36">
        <f t="shared" si="57"/>
        <v>0</v>
      </c>
      <c r="CO36">
        <f t="shared" si="58"/>
        <v>0</v>
      </c>
      <c r="CP36">
        <f t="shared" si="59"/>
        <v>0</v>
      </c>
      <c r="CQ36">
        <f t="shared" si="60"/>
        <v>0</v>
      </c>
      <c r="CR36">
        <f t="shared" si="61"/>
        <v>0</v>
      </c>
      <c r="CS36">
        <f t="shared" si="62"/>
        <v>0</v>
      </c>
      <c r="CT36">
        <f t="shared" si="63"/>
        <v>0</v>
      </c>
      <c r="CU36">
        <f t="shared" si="64"/>
        <v>0</v>
      </c>
      <c r="CV36">
        <f t="shared" si="65"/>
        <v>0</v>
      </c>
      <c r="CW36">
        <f t="shared" si="66"/>
        <v>0</v>
      </c>
      <c r="CX36">
        <f t="shared" si="67"/>
        <v>0</v>
      </c>
      <c r="CY36">
        <f t="shared" si="68"/>
        <v>0</v>
      </c>
      <c r="CZ36">
        <f t="shared" si="69"/>
        <v>0</v>
      </c>
      <c r="DA36">
        <f t="shared" si="70"/>
        <v>0</v>
      </c>
      <c r="DB36">
        <f t="shared" si="71"/>
        <v>0</v>
      </c>
      <c r="DC36">
        <f t="shared" si="72"/>
        <v>0</v>
      </c>
      <c r="DD36">
        <f t="shared" si="73"/>
        <v>0</v>
      </c>
    </row>
    <row r="37" spans="1:108" x14ac:dyDescent="0.2">
      <c r="A37" s="85" t="str">
        <f>IF(Timelister!A36="","",(Timelister!A36))</f>
        <v/>
      </c>
      <c r="B37" s="84" t="str">
        <f>IF(Timelister!B36="","",(Timelister!B36))</f>
        <v/>
      </c>
      <c r="C37" s="20" t="str">
        <f>IF(Timelister!C36="","",(Timelister!C36))</f>
        <v/>
      </c>
      <c r="D37" s="21" t="str">
        <f>IF(Timelister!D36="","",(Timelister!D36))</f>
        <v/>
      </c>
      <c r="E37" s="20" t="str">
        <f>Timelister!O36</f>
        <v/>
      </c>
      <c r="F37" s="20" t="str">
        <f>IF(Timelister!E36="","",(Timelister!E36))</f>
        <v/>
      </c>
      <c r="G37" s="120"/>
      <c r="H37" s="120"/>
      <c r="I37" s="120"/>
      <c r="J37" s="120"/>
      <c r="K37" s="120"/>
      <c r="L37" s="120"/>
      <c r="M37" s="120"/>
      <c r="N37" s="120"/>
      <c r="O37" s="254"/>
      <c r="P37" s="120"/>
      <c r="Q37" s="120"/>
      <c r="R37" s="120"/>
      <c r="S37" s="254"/>
      <c r="T37" s="120"/>
      <c r="U37" s="185"/>
      <c r="V37" s="185"/>
      <c r="W37" s="242"/>
      <c r="X37" s="242"/>
      <c r="Y37" s="120"/>
      <c r="Z37" s="120"/>
      <c r="AA37" s="120"/>
      <c r="AB37" s="120"/>
      <c r="AC37" s="120"/>
      <c r="AD37" s="121"/>
      <c r="AE37" s="121"/>
      <c r="AF37" s="121"/>
      <c r="AG37" s="121"/>
      <c r="AH37" s="121"/>
      <c r="AI37" s="121"/>
      <c r="AJ37" s="24" t="str">
        <f>IF(A37="","",((G37*$G$10+K37*$K$10+#REF!*#REF!+M37*$M$10+N37*$N$10+O37*$O$10+#REF!*#REF!+#REF!*#REF!+P37*$P$10+Q37*$Q$10+R37*$R$10+#REF!+W37+#REF!+X37+Y37+Z37+AA37+AB37*$AB$10+AC37*$AC$10+AD37*$AD$10+#REF!*#REF!+AE37*$AE$10+#REF!*#REF!+AF37*$AF$10+AH37*$AH$10+AG37*$AG$10+AI37)))</f>
        <v/>
      </c>
      <c r="AK37" s="137"/>
      <c r="AM37">
        <f t="shared" si="10"/>
        <v>0</v>
      </c>
      <c r="AN37">
        <f t="shared" si="11"/>
        <v>0</v>
      </c>
      <c r="AO37">
        <f t="shared" si="11"/>
        <v>0</v>
      </c>
      <c r="AP37">
        <f t="shared" si="12"/>
        <v>0</v>
      </c>
      <c r="AQ37">
        <f t="shared" si="13"/>
        <v>0</v>
      </c>
      <c r="AR37">
        <f t="shared" si="14"/>
        <v>0</v>
      </c>
      <c r="AS37">
        <f t="shared" si="14"/>
        <v>0</v>
      </c>
      <c r="AT37">
        <f t="shared" si="15"/>
        <v>0</v>
      </c>
      <c r="AU37">
        <f t="shared" si="16"/>
        <v>0</v>
      </c>
      <c r="AV37">
        <f t="shared" si="17"/>
        <v>0</v>
      </c>
      <c r="AW37">
        <f t="shared" si="18"/>
        <v>0</v>
      </c>
      <c r="AX37">
        <f t="shared" si="19"/>
        <v>0</v>
      </c>
      <c r="AY37">
        <f t="shared" si="20"/>
        <v>0</v>
      </c>
      <c r="AZ37">
        <f t="shared" si="21"/>
        <v>0</v>
      </c>
      <c r="BA37">
        <f t="shared" si="22"/>
        <v>0</v>
      </c>
      <c r="BB37">
        <f t="shared" si="23"/>
        <v>0</v>
      </c>
      <c r="BC37">
        <f t="shared" si="24"/>
        <v>0</v>
      </c>
      <c r="BD37">
        <f t="shared" si="25"/>
        <v>0</v>
      </c>
      <c r="BE37">
        <f t="shared" si="26"/>
        <v>0</v>
      </c>
      <c r="BF37">
        <f t="shared" si="27"/>
        <v>0</v>
      </c>
      <c r="BG37">
        <f t="shared" si="28"/>
        <v>0</v>
      </c>
      <c r="BH37">
        <f t="shared" si="29"/>
        <v>0</v>
      </c>
      <c r="BI37">
        <f t="shared" si="30"/>
        <v>0</v>
      </c>
      <c r="BJ37">
        <f t="shared" si="31"/>
        <v>0</v>
      </c>
      <c r="BK37">
        <f t="shared" si="32"/>
        <v>0</v>
      </c>
      <c r="BL37">
        <f t="shared" si="33"/>
        <v>0</v>
      </c>
      <c r="BM37">
        <f t="shared" si="34"/>
        <v>0</v>
      </c>
      <c r="BN37">
        <f t="shared" si="35"/>
        <v>0</v>
      </c>
      <c r="BO37">
        <f t="shared" si="36"/>
        <v>0</v>
      </c>
      <c r="BP37">
        <f t="shared" si="37"/>
        <v>0</v>
      </c>
      <c r="BQ37">
        <f t="shared" si="38"/>
        <v>0</v>
      </c>
      <c r="BR37">
        <f t="shared" si="39"/>
        <v>0</v>
      </c>
      <c r="BS37">
        <f t="shared" si="40"/>
        <v>0</v>
      </c>
      <c r="BT37">
        <f t="shared" si="41"/>
        <v>0</v>
      </c>
      <c r="BW37">
        <f t="shared" si="42"/>
        <v>0</v>
      </c>
      <c r="BX37">
        <f t="shared" si="43"/>
        <v>0</v>
      </c>
      <c r="BY37">
        <f t="shared" si="43"/>
        <v>0</v>
      </c>
      <c r="BZ37">
        <f t="shared" si="44"/>
        <v>0</v>
      </c>
      <c r="CA37">
        <f t="shared" si="45"/>
        <v>0</v>
      </c>
      <c r="CB37">
        <f t="shared" si="46"/>
        <v>0</v>
      </c>
      <c r="CC37">
        <f t="shared" si="46"/>
        <v>0</v>
      </c>
      <c r="CD37">
        <f t="shared" si="47"/>
        <v>0</v>
      </c>
      <c r="CE37">
        <f t="shared" si="48"/>
        <v>0</v>
      </c>
      <c r="CF37">
        <f t="shared" si="49"/>
        <v>0</v>
      </c>
      <c r="CG37">
        <f t="shared" si="50"/>
        <v>0</v>
      </c>
      <c r="CH37">
        <f t="shared" si="51"/>
        <v>0</v>
      </c>
      <c r="CI37">
        <f t="shared" si="52"/>
        <v>0</v>
      </c>
      <c r="CJ37">
        <f t="shared" si="53"/>
        <v>0</v>
      </c>
      <c r="CK37">
        <f t="shared" si="54"/>
        <v>0</v>
      </c>
      <c r="CL37">
        <f t="shared" si="55"/>
        <v>0</v>
      </c>
      <c r="CM37">
        <f t="shared" si="56"/>
        <v>0</v>
      </c>
      <c r="CN37">
        <f t="shared" si="57"/>
        <v>0</v>
      </c>
      <c r="CO37">
        <f t="shared" si="58"/>
        <v>0</v>
      </c>
      <c r="CP37">
        <f t="shared" si="59"/>
        <v>0</v>
      </c>
      <c r="CQ37">
        <f t="shared" si="60"/>
        <v>0</v>
      </c>
      <c r="CR37">
        <f t="shared" si="61"/>
        <v>0</v>
      </c>
      <c r="CS37">
        <f t="shared" si="62"/>
        <v>0</v>
      </c>
      <c r="CT37">
        <f t="shared" si="63"/>
        <v>0</v>
      </c>
      <c r="CU37">
        <f t="shared" si="64"/>
        <v>0</v>
      </c>
      <c r="CV37">
        <f t="shared" si="65"/>
        <v>0</v>
      </c>
      <c r="CW37">
        <f t="shared" si="66"/>
        <v>0</v>
      </c>
      <c r="CX37">
        <f t="shared" si="67"/>
        <v>0</v>
      </c>
      <c r="CY37">
        <f t="shared" si="68"/>
        <v>0</v>
      </c>
      <c r="CZ37">
        <f t="shared" si="69"/>
        <v>0</v>
      </c>
      <c r="DA37">
        <f t="shared" si="70"/>
        <v>0</v>
      </c>
      <c r="DB37">
        <f t="shared" si="71"/>
        <v>0</v>
      </c>
      <c r="DC37">
        <f t="shared" si="72"/>
        <v>0</v>
      </c>
      <c r="DD37">
        <f t="shared" si="73"/>
        <v>0</v>
      </c>
    </row>
    <row r="38" spans="1:108" x14ac:dyDescent="0.2">
      <c r="A38" s="85" t="str">
        <f>IF(Timelister!A37="","",(Timelister!A37))</f>
        <v/>
      </c>
      <c r="B38" s="84" t="str">
        <f>IF(Timelister!B37="","",(Timelister!B37))</f>
        <v/>
      </c>
      <c r="C38" s="20" t="str">
        <f>IF(Timelister!C37="","",(Timelister!C37))</f>
        <v/>
      </c>
      <c r="D38" s="21" t="str">
        <f>IF(Timelister!D37="","",(Timelister!D37))</f>
        <v/>
      </c>
      <c r="E38" s="20" t="str">
        <f>Timelister!O37</f>
        <v/>
      </c>
      <c r="F38" s="20" t="str">
        <f>IF(Timelister!E37="","",(Timelister!E37))</f>
        <v/>
      </c>
      <c r="G38" s="120"/>
      <c r="H38" s="120"/>
      <c r="I38" s="120"/>
      <c r="J38" s="120"/>
      <c r="K38" s="120"/>
      <c r="L38" s="120"/>
      <c r="M38" s="120"/>
      <c r="N38" s="120"/>
      <c r="O38" s="254"/>
      <c r="P38" s="120"/>
      <c r="Q38" s="120"/>
      <c r="R38" s="120"/>
      <c r="S38" s="254"/>
      <c r="T38" s="120"/>
      <c r="U38" s="185"/>
      <c r="V38" s="185"/>
      <c r="W38" s="242"/>
      <c r="X38" s="242"/>
      <c r="Y38" s="120"/>
      <c r="Z38" s="120"/>
      <c r="AA38" s="120"/>
      <c r="AB38" s="120"/>
      <c r="AC38" s="120"/>
      <c r="AD38" s="121"/>
      <c r="AE38" s="121"/>
      <c r="AF38" s="121"/>
      <c r="AG38" s="121"/>
      <c r="AH38" s="121"/>
      <c r="AI38" s="121"/>
      <c r="AJ38" s="24" t="str">
        <f>IF(A38="","",((G38*$G$10+K38*$K$10+#REF!*#REF!+M38*$M$10+N38*$N$10+O38*$O$10+#REF!*#REF!+#REF!*#REF!+P38*$P$10+Q38*$Q$10+R38*$R$10+#REF!+W38+#REF!+X38+Y38+Z38+AA38+AB38*$AB$10+AC38*$AC$10+AD38*$AD$10+#REF!*#REF!+AE38*$AE$10+#REF!*#REF!+AF38*$AF$10+AH38*$AH$10+AG38*$AG$10+AI38)))</f>
        <v/>
      </c>
      <c r="AK38" s="137"/>
      <c r="AM38">
        <f t="shared" si="10"/>
        <v>0</v>
      </c>
      <c r="AN38">
        <f t="shared" si="11"/>
        <v>0</v>
      </c>
      <c r="AO38">
        <f t="shared" si="11"/>
        <v>0</v>
      </c>
      <c r="AP38">
        <f t="shared" si="12"/>
        <v>0</v>
      </c>
      <c r="AQ38">
        <f t="shared" si="13"/>
        <v>0</v>
      </c>
      <c r="AR38">
        <f t="shared" si="14"/>
        <v>0</v>
      </c>
      <c r="AS38">
        <f t="shared" si="14"/>
        <v>0</v>
      </c>
      <c r="AT38">
        <f t="shared" si="15"/>
        <v>0</v>
      </c>
      <c r="AU38">
        <f t="shared" si="16"/>
        <v>0</v>
      </c>
      <c r="AV38">
        <f t="shared" si="17"/>
        <v>0</v>
      </c>
      <c r="AW38">
        <f t="shared" si="18"/>
        <v>0</v>
      </c>
      <c r="AX38">
        <f t="shared" si="19"/>
        <v>0</v>
      </c>
      <c r="AY38">
        <f t="shared" si="20"/>
        <v>0</v>
      </c>
      <c r="AZ38">
        <f t="shared" si="21"/>
        <v>0</v>
      </c>
      <c r="BA38">
        <f t="shared" si="22"/>
        <v>0</v>
      </c>
      <c r="BB38">
        <f t="shared" si="23"/>
        <v>0</v>
      </c>
      <c r="BC38">
        <f t="shared" si="24"/>
        <v>0</v>
      </c>
      <c r="BD38">
        <f t="shared" si="25"/>
        <v>0</v>
      </c>
      <c r="BE38">
        <f t="shared" si="26"/>
        <v>0</v>
      </c>
      <c r="BF38">
        <f t="shared" si="27"/>
        <v>0</v>
      </c>
      <c r="BG38">
        <f t="shared" si="28"/>
        <v>0</v>
      </c>
      <c r="BH38">
        <f t="shared" si="29"/>
        <v>0</v>
      </c>
      <c r="BI38">
        <f t="shared" si="30"/>
        <v>0</v>
      </c>
      <c r="BJ38">
        <f t="shared" si="31"/>
        <v>0</v>
      </c>
      <c r="BK38">
        <f t="shared" si="32"/>
        <v>0</v>
      </c>
      <c r="BL38">
        <f t="shared" si="33"/>
        <v>0</v>
      </c>
      <c r="BM38">
        <f t="shared" si="34"/>
        <v>0</v>
      </c>
      <c r="BN38">
        <f t="shared" si="35"/>
        <v>0</v>
      </c>
      <c r="BO38">
        <f t="shared" si="36"/>
        <v>0</v>
      </c>
      <c r="BP38">
        <f t="shared" si="37"/>
        <v>0</v>
      </c>
      <c r="BQ38">
        <f t="shared" si="38"/>
        <v>0</v>
      </c>
      <c r="BR38">
        <f t="shared" si="39"/>
        <v>0</v>
      </c>
      <c r="BS38">
        <f t="shared" si="40"/>
        <v>0</v>
      </c>
      <c r="BT38">
        <f t="shared" si="41"/>
        <v>0</v>
      </c>
      <c r="BW38">
        <f t="shared" si="42"/>
        <v>0</v>
      </c>
      <c r="BX38">
        <f t="shared" si="43"/>
        <v>0</v>
      </c>
      <c r="BY38">
        <f t="shared" si="43"/>
        <v>0</v>
      </c>
      <c r="BZ38">
        <f t="shared" si="44"/>
        <v>0</v>
      </c>
      <c r="CA38">
        <f t="shared" si="45"/>
        <v>0</v>
      </c>
      <c r="CB38">
        <f t="shared" si="46"/>
        <v>0</v>
      </c>
      <c r="CC38">
        <f t="shared" si="46"/>
        <v>0</v>
      </c>
      <c r="CD38">
        <f t="shared" si="47"/>
        <v>0</v>
      </c>
      <c r="CE38">
        <f t="shared" si="48"/>
        <v>0</v>
      </c>
      <c r="CF38">
        <f t="shared" si="49"/>
        <v>0</v>
      </c>
      <c r="CG38">
        <f t="shared" si="50"/>
        <v>0</v>
      </c>
      <c r="CH38">
        <f t="shared" si="51"/>
        <v>0</v>
      </c>
      <c r="CI38">
        <f t="shared" si="52"/>
        <v>0</v>
      </c>
      <c r="CJ38">
        <f t="shared" si="53"/>
        <v>0</v>
      </c>
      <c r="CK38">
        <f t="shared" si="54"/>
        <v>0</v>
      </c>
      <c r="CL38">
        <f t="shared" si="55"/>
        <v>0</v>
      </c>
      <c r="CM38">
        <f t="shared" si="56"/>
        <v>0</v>
      </c>
      <c r="CN38">
        <f t="shared" si="57"/>
        <v>0</v>
      </c>
      <c r="CO38">
        <f t="shared" si="58"/>
        <v>0</v>
      </c>
      <c r="CP38">
        <f t="shared" si="59"/>
        <v>0</v>
      </c>
      <c r="CQ38">
        <f t="shared" si="60"/>
        <v>0</v>
      </c>
      <c r="CR38">
        <f t="shared" si="61"/>
        <v>0</v>
      </c>
      <c r="CS38">
        <f t="shared" si="62"/>
        <v>0</v>
      </c>
      <c r="CT38">
        <f t="shared" si="63"/>
        <v>0</v>
      </c>
      <c r="CU38">
        <f t="shared" si="64"/>
        <v>0</v>
      </c>
      <c r="CV38">
        <f t="shared" si="65"/>
        <v>0</v>
      </c>
      <c r="CW38">
        <f t="shared" si="66"/>
        <v>0</v>
      </c>
      <c r="CX38">
        <f t="shared" si="67"/>
        <v>0</v>
      </c>
      <c r="CY38">
        <f t="shared" si="68"/>
        <v>0</v>
      </c>
      <c r="CZ38">
        <f t="shared" si="69"/>
        <v>0</v>
      </c>
      <c r="DA38">
        <f t="shared" si="70"/>
        <v>0</v>
      </c>
      <c r="DB38">
        <f t="shared" si="71"/>
        <v>0</v>
      </c>
      <c r="DC38">
        <f t="shared" si="72"/>
        <v>0</v>
      </c>
      <c r="DD38">
        <f t="shared" si="73"/>
        <v>0</v>
      </c>
    </row>
    <row r="39" spans="1:108" x14ac:dyDescent="0.2">
      <c r="A39" s="85" t="str">
        <f>IF(Timelister!A38="","",(Timelister!A38))</f>
        <v/>
      </c>
      <c r="B39" s="84" t="str">
        <f>IF(Timelister!B38="","",(Timelister!B38))</f>
        <v/>
      </c>
      <c r="C39" s="20" t="str">
        <f>IF(Timelister!C38="","",(Timelister!C38))</f>
        <v/>
      </c>
      <c r="D39" s="21" t="str">
        <f>IF(Timelister!D38="","",(Timelister!D38))</f>
        <v/>
      </c>
      <c r="E39" s="20" t="str">
        <f>Timelister!O38</f>
        <v/>
      </c>
      <c r="F39" s="20" t="str">
        <f>IF(Timelister!E38="","",(Timelister!E38))</f>
        <v/>
      </c>
      <c r="G39" s="120"/>
      <c r="H39" s="120"/>
      <c r="I39" s="120"/>
      <c r="J39" s="120"/>
      <c r="K39" s="120"/>
      <c r="L39" s="120"/>
      <c r="M39" s="120"/>
      <c r="N39" s="120"/>
      <c r="O39" s="254"/>
      <c r="P39" s="120"/>
      <c r="Q39" s="120"/>
      <c r="R39" s="120"/>
      <c r="S39" s="254"/>
      <c r="T39" s="120"/>
      <c r="U39" s="185"/>
      <c r="V39" s="185"/>
      <c r="W39" s="242"/>
      <c r="X39" s="242"/>
      <c r="Y39" s="120"/>
      <c r="Z39" s="120"/>
      <c r="AA39" s="120"/>
      <c r="AB39" s="120"/>
      <c r="AC39" s="120"/>
      <c r="AD39" s="121"/>
      <c r="AE39" s="121"/>
      <c r="AF39" s="121"/>
      <c r="AG39" s="121"/>
      <c r="AH39" s="121"/>
      <c r="AI39" s="121"/>
      <c r="AJ39" s="24" t="str">
        <f>IF(A39="","",((G39*$G$10+K39*$K$10+#REF!*#REF!+M39*$M$10+N39*$N$10+O39*$O$10+#REF!*#REF!+#REF!*#REF!+P39*$P$10+Q39*$Q$10+R39*$R$10+#REF!+W39+#REF!+X39+Y39+Z39+AA39+AB39*$AB$10+AC39*$AC$10+AD39*$AD$10+#REF!*#REF!+AE39*$AE$10+#REF!*#REF!+AF39*$AF$10+AH39*$AH$10+AG39*$AG$10+AI39)))</f>
        <v/>
      </c>
      <c r="AK39" s="137"/>
      <c r="AM39">
        <f t="shared" si="10"/>
        <v>0</v>
      </c>
      <c r="AN39">
        <f t="shared" si="11"/>
        <v>0</v>
      </c>
      <c r="AO39">
        <f t="shared" si="11"/>
        <v>0</v>
      </c>
      <c r="AP39">
        <f t="shared" si="12"/>
        <v>0</v>
      </c>
      <c r="AQ39">
        <f t="shared" si="13"/>
        <v>0</v>
      </c>
      <c r="AR39">
        <f t="shared" si="14"/>
        <v>0</v>
      </c>
      <c r="AS39">
        <f t="shared" si="14"/>
        <v>0</v>
      </c>
      <c r="AT39">
        <f t="shared" si="15"/>
        <v>0</v>
      </c>
      <c r="AU39">
        <f t="shared" si="16"/>
        <v>0</v>
      </c>
      <c r="AV39">
        <f t="shared" si="17"/>
        <v>0</v>
      </c>
      <c r="AW39">
        <f t="shared" si="18"/>
        <v>0</v>
      </c>
      <c r="AX39">
        <f t="shared" si="19"/>
        <v>0</v>
      </c>
      <c r="AY39">
        <f t="shared" si="20"/>
        <v>0</v>
      </c>
      <c r="AZ39">
        <f t="shared" si="21"/>
        <v>0</v>
      </c>
      <c r="BA39">
        <f t="shared" si="22"/>
        <v>0</v>
      </c>
      <c r="BB39">
        <f t="shared" si="23"/>
        <v>0</v>
      </c>
      <c r="BC39">
        <f t="shared" si="24"/>
        <v>0</v>
      </c>
      <c r="BD39">
        <f t="shared" si="25"/>
        <v>0</v>
      </c>
      <c r="BE39">
        <f t="shared" si="26"/>
        <v>0</v>
      </c>
      <c r="BF39">
        <f t="shared" si="27"/>
        <v>0</v>
      </c>
      <c r="BG39">
        <f t="shared" si="28"/>
        <v>0</v>
      </c>
      <c r="BH39">
        <f t="shared" si="29"/>
        <v>0</v>
      </c>
      <c r="BI39">
        <f t="shared" si="30"/>
        <v>0</v>
      </c>
      <c r="BJ39">
        <f t="shared" si="31"/>
        <v>0</v>
      </c>
      <c r="BK39">
        <f t="shared" si="32"/>
        <v>0</v>
      </c>
      <c r="BL39">
        <f t="shared" si="33"/>
        <v>0</v>
      </c>
      <c r="BM39">
        <f t="shared" si="34"/>
        <v>0</v>
      </c>
      <c r="BN39">
        <f t="shared" si="35"/>
        <v>0</v>
      </c>
      <c r="BO39">
        <f t="shared" si="36"/>
        <v>0</v>
      </c>
      <c r="BP39">
        <f t="shared" si="37"/>
        <v>0</v>
      </c>
      <c r="BQ39">
        <f t="shared" si="38"/>
        <v>0</v>
      </c>
      <c r="BR39">
        <f t="shared" si="39"/>
        <v>0</v>
      </c>
      <c r="BS39">
        <f t="shared" si="40"/>
        <v>0</v>
      </c>
      <c r="BT39">
        <f t="shared" si="41"/>
        <v>0</v>
      </c>
      <c r="BW39">
        <f t="shared" si="42"/>
        <v>0</v>
      </c>
      <c r="BX39">
        <f t="shared" si="43"/>
        <v>0</v>
      </c>
      <c r="BY39">
        <f t="shared" si="43"/>
        <v>0</v>
      </c>
      <c r="BZ39">
        <f t="shared" si="44"/>
        <v>0</v>
      </c>
      <c r="CA39">
        <f t="shared" si="45"/>
        <v>0</v>
      </c>
      <c r="CB39">
        <f t="shared" si="46"/>
        <v>0</v>
      </c>
      <c r="CC39">
        <f t="shared" si="46"/>
        <v>0</v>
      </c>
      <c r="CD39">
        <f t="shared" si="47"/>
        <v>0</v>
      </c>
      <c r="CE39">
        <f t="shared" si="48"/>
        <v>0</v>
      </c>
      <c r="CF39">
        <f t="shared" si="49"/>
        <v>0</v>
      </c>
      <c r="CG39">
        <f t="shared" si="50"/>
        <v>0</v>
      </c>
      <c r="CH39">
        <f t="shared" si="51"/>
        <v>0</v>
      </c>
      <c r="CI39">
        <f t="shared" si="52"/>
        <v>0</v>
      </c>
      <c r="CJ39">
        <f t="shared" si="53"/>
        <v>0</v>
      </c>
      <c r="CK39">
        <f t="shared" si="54"/>
        <v>0</v>
      </c>
      <c r="CL39">
        <f t="shared" si="55"/>
        <v>0</v>
      </c>
      <c r="CM39">
        <f t="shared" si="56"/>
        <v>0</v>
      </c>
      <c r="CN39">
        <f t="shared" si="57"/>
        <v>0</v>
      </c>
      <c r="CO39">
        <f t="shared" si="58"/>
        <v>0</v>
      </c>
      <c r="CP39">
        <f t="shared" si="59"/>
        <v>0</v>
      </c>
      <c r="CQ39">
        <f t="shared" si="60"/>
        <v>0</v>
      </c>
      <c r="CR39">
        <f t="shared" si="61"/>
        <v>0</v>
      </c>
      <c r="CS39">
        <f t="shared" si="62"/>
        <v>0</v>
      </c>
      <c r="CT39">
        <f t="shared" si="63"/>
        <v>0</v>
      </c>
      <c r="CU39">
        <f t="shared" si="64"/>
        <v>0</v>
      </c>
      <c r="CV39">
        <f t="shared" si="65"/>
        <v>0</v>
      </c>
      <c r="CW39">
        <f t="shared" si="66"/>
        <v>0</v>
      </c>
      <c r="CX39">
        <f t="shared" si="67"/>
        <v>0</v>
      </c>
      <c r="CY39">
        <f t="shared" si="68"/>
        <v>0</v>
      </c>
      <c r="CZ39">
        <f t="shared" si="69"/>
        <v>0</v>
      </c>
      <c r="DA39">
        <f t="shared" si="70"/>
        <v>0</v>
      </c>
      <c r="DB39">
        <f t="shared" si="71"/>
        <v>0</v>
      </c>
      <c r="DC39">
        <f t="shared" si="72"/>
        <v>0</v>
      </c>
      <c r="DD39">
        <f t="shared" si="73"/>
        <v>0</v>
      </c>
    </row>
    <row r="40" spans="1:108" x14ac:dyDescent="0.2">
      <c r="A40" s="85" t="str">
        <f>IF(Timelister!A39="","",(Timelister!A39))</f>
        <v/>
      </c>
      <c r="B40" s="84" t="str">
        <f>IF(Timelister!B39="","",(Timelister!B39))</f>
        <v/>
      </c>
      <c r="C40" s="20" t="str">
        <f>IF(Timelister!C39="","",(Timelister!C39))</f>
        <v/>
      </c>
      <c r="D40" s="21" t="str">
        <f>IF(Timelister!D39="","",(Timelister!D39))</f>
        <v/>
      </c>
      <c r="E40" s="20" t="str">
        <f>Timelister!O39</f>
        <v/>
      </c>
      <c r="F40" s="20" t="str">
        <f>IF(Timelister!E39="","",(Timelister!E39))</f>
        <v/>
      </c>
      <c r="G40" s="120"/>
      <c r="H40" s="120"/>
      <c r="I40" s="120"/>
      <c r="J40" s="120"/>
      <c r="K40" s="120"/>
      <c r="L40" s="120"/>
      <c r="M40" s="120"/>
      <c r="N40" s="120"/>
      <c r="O40" s="254"/>
      <c r="P40" s="120"/>
      <c r="Q40" s="120"/>
      <c r="R40" s="120"/>
      <c r="S40" s="254"/>
      <c r="T40" s="120"/>
      <c r="U40" s="185"/>
      <c r="V40" s="185"/>
      <c r="W40" s="242"/>
      <c r="X40" s="242"/>
      <c r="Y40" s="120"/>
      <c r="Z40" s="120"/>
      <c r="AA40" s="120"/>
      <c r="AB40" s="120"/>
      <c r="AC40" s="120"/>
      <c r="AD40" s="121"/>
      <c r="AE40" s="121"/>
      <c r="AF40" s="121"/>
      <c r="AG40" s="121"/>
      <c r="AH40" s="121"/>
      <c r="AI40" s="121"/>
      <c r="AJ40" s="24" t="str">
        <f>IF(A40="","",((G40*$G$10+K40*$K$10+#REF!*#REF!+M40*$M$10+N40*$N$10+O40*$O$10+#REF!*#REF!+#REF!*#REF!+P40*$P$10+Q40*$Q$10+R40*$R$10+#REF!+W40+#REF!+X40+Y40+Z40+AA40+AB40*$AB$10+AC40*$AC$10+AD40*$AD$10+#REF!*#REF!+AE40*$AE$10+#REF!*#REF!+AF40*$AF$10+AH40*$AH$10+AG40*$AG$10+AI40)))</f>
        <v/>
      </c>
      <c r="AK40" s="137"/>
      <c r="AM40">
        <f t="shared" si="10"/>
        <v>0</v>
      </c>
      <c r="AN40">
        <f t="shared" si="11"/>
        <v>0</v>
      </c>
      <c r="AO40">
        <f t="shared" si="11"/>
        <v>0</v>
      </c>
      <c r="AP40">
        <f t="shared" si="12"/>
        <v>0</v>
      </c>
      <c r="AQ40">
        <f t="shared" si="13"/>
        <v>0</v>
      </c>
      <c r="AR40">
        <f t="shared" si="14"/>
        <v>0</v>
      </c>
      <c r="AS40">
        <f t="shared" si="14"/>
        <v>0</v>
      </c>
      <c r="AT40">
        <f t="shared" si="15"/>
        <v>0</v>
      </c>
      <c r="AU40">
        <f t="shared" si="16"/>
        <v>0</v>
      </c>
      <c r="AV40">
        <f t="shared" si="17"/>
        <v>0</v>
      </c>
      <c r="AW40">
        <f t="shared" si="18"/>
        <v>0</v>
      </c>
      <c r="AX40">
        <f t="shared" si="19"/>
        <v>0</v>
      </c>
      <c r="AY40">
        <f t="shared" si="20"/>
        <v>0</v>
      </c>
      <c r="AZ40">
        <f t="shared" si="21"/>
        <v>0</v>
      </c>
      <c r="BA40">
        <f t="shared" si="22"/>
        <v>0</v>
      </c>
      <c r="BB40">
        <f t="shared" si="23"/>
        <v>0</v>
      </c>
      <c r="BC40">
        <f t="shared" si="24"/>
        <v>0</v>
      </c>
      <c r="BD40">
        <f t="shared" si="25"/>
        <v>0</v>
      </c>
      <c r="BE40">
        <f t="shared" si="26"/>
        <v>0</v>
      </c>
      <c r="BF40">
        <f t="shared" si="27"/>
        <v>0</v>
      </c>
      <c r="BG40">
        <f t="shared" si="28"/>
        <v>0</v>
      </c>
      <c r="BH40">
        <f t="shared" si="29"/>
        <v>0</v>
      </c>
      <c r="BI40">
        <f t="shared" si="30"/>
        <v>0</v>
      </c>
      <c r="BJ40">
        <f t="shared" si="31"/>
        <v>0</v>
      </c>
      <c r="BK40">
        <f t="shared" si="32"/>
        <v>0</v>
      </c>
      <c r="BL40">
        <f t="shared" si="33"/>
        <v>0</v>
      </c>
      <c r="BM40">
        <f t="shared" si="34"/>
        <v>0</v>
      </c>
      <c r="BN40">
        <f t="shared" si="35"/>
        <v>0</v>
      </c>
      <c r="BO40">
        <f t="shared" si="36"/>
        <v>0</v>
      </c>
      <c r="BP40">
        <f t="shared" si="37"/>
        <v>0</v>
      </c>
      <c r="BQ40">
        <f t="shared" si="38"/>
        <v>0</v>
      </c>
      <c r="BR40">
        <f t="shared" si="39"/>
        <v>0</v>
      </c>
      <c r="BS40">
        <f t="shared" si="40"/>
        <v>0</v>
      </c>
      <c r="BT40">
        <f t="shared" si="41"/>
        <v>0</v>
      </c>
      <c r="BW40">
        <f t="shared" si="42"/>
        <v>0</v>
      </c>
      <c r="BX40">
        <f t="shared" si="43"/>
        <v>0</v>
      </c>
      <c r="BY40">
        <f t="shared" si="43"/>
        <v>0</v>
      </c>
      <c r="BZ40">
        <f t="shared" si="44"/>
        <v>0</v>
      </c>
      <c r="CA40">
        <f t="shared" si="45"/>
        <v>0</v>
      </c>
      <c r="CB40">
        <f t="shared" si="46"/>
        <v>0</v>
      </c>
      <c r="CC40">
        <f t="shared" si="46"/>
        <v>0</v>
      </c>
      <c r="CD40">
        <f t="shared" si="47"/>
        <v>0</v>
      </c>
      <c r="CE40">
        <f t="shared" si="48"/>
        <v>0</v>
      </c>
      <c r="CF40">
        <f t="shared" si="49"/>
        <v>0</v>
      </c>
      <c r="CG40">
        <f t="shared" si="50"/>
        <v>0</v>
      </c>
      <c r="CH40">
        <f t="shared" si="51"/>
        <v>0</v>
      </c>
      <c r="CI40">
        <f t="shared" si="52"/>
        <v>0</v>
      </c>
      <c r="CJ40">
        <f t="shared" si="53"/>
        <v>0</v>
      </c>
      <c r="CK40">
        <f t="shared" si="54"/>
        <v>0</v>
      </c>
      <c r="CL40">
        <f t="shared" si="55"/>
        <v>0</v>
      </c>
      <c r="CM40">
        <f t="shared" si="56"/>
        <v>0</v>
      </c>
      <c r="CN40">
        <f t="shared" si="57"/>
        <v>0</v>
      </c>
      <c r="CO40">
        <f t="shared" si="58"/>
        <v>0</v>
      </c>
      <c r="CP40">
        <f t="shared" si="59"/>
        <v>0</v>
      </c>
      <c r="CQ40">
        <f t="shared" si="60"/>
        <v>0</v>
      </c>
      <c r="CR40">
        <f t="shared" si="61"/>
        <v>0</v>
      </c>
      <c r="CS40">
        <f t="shared" si="62"/>
        <v>0</v>
      </c>
      <c r="CT40">
        <f t="shared" si="63"/>
        <v>0</v>
      </c>
      <c r="CU40">
        <f t="shared" si="64"/>
        <v>0</v>
      </c>
      <c r="CV40">
        <f t="shared" si="65"/>
        <v>0</v>
      </c>
      <c r="CW40">
        <f t="shared" si="66"/>
        <v>0</v>
      </c>
      <c r="CX40">
        <f t="shared" si="67"/>
        <v>0</v>
      </c>
      <c r="CY40">
        <f t="shared" si="68"/>
        <v>0</v>
      </c>
      <c r="CZ40">
        <f t="shared" si="69"/>
        <v>0</v>
      </c>
      <c r="DA40">
        <f t="shared" si="70"/>
        <v>0</v>
      </c>
      <c r="DB40">
        <f t="shared" si="71"/>
        <v>0</v>
      </c>
      <c r="DC40">
        <f t="shared" si="72"/>
        <v>0</v>
      </c>
      <c r="DD40">
        <f t="shared" si="73"/>
        <v>0</v>
      </c>
    </row>
    <row r="41" spans="1:108" x14ac:dyDescent="0.2">
      <c r="A41" s="85" t="str">
        <f>IF(Timelister!A40="","",(Timelister!A40))</f>
        <v/>
      </c>
      <c r="B41" s="84" t="str">
        <f>IF(Timelister!B40="","",(Timelister!B40))</f>
        <v/>
      </c>
      <c r="C41" s="20" t="str">
        <f>IF(Timelister!C40="","",(Timelister!C40))</f>
        <v/>
      </c>
      <c r="D41" s="21" t="str">
        <f>IF(Timelister!D40="","",(Timelister!D40))</f>
        <v/>
      </c>
      <c r="E41" s="20" t="str">
        <f>Timelister!O40</f>
        <v/>
      </c>
      <c r="F41" s="20" t="str">
        <f>IF(Timelister!E40="","",(Timelister!E40))</f>
        <v/>
      </c>
      <c r="G41" s="120"/>
      <c r="H41" s="120"/>
      <c r="I41" s="120"/>
      <c r="J41" s="120"/>
      <c r="K41" s="120"/>
      <c r="L41" s="120"/>
      <c r="M41" s="120"/>
      <c r="N41" s="120"/>
      <c r="O41" s="254"/>
      <c r="P41" s="120"/>
      <c r="Q41" s="120"/>
      <c r="R41" s="120"/>
      <c r="S41" s="254"/>
      <c r="T41" s="120"/>
      <c r="U41" s="185"/>
      <c r="V41" s="185"/>
      <c r="W41" s="242"/>
      <c r="X41" s="242"/>
      <c r="Y41" s="120"/>
      <c r="Z41" s="120"/>
      <c r="AA41" s="120"/>
      <c r="AB41" s="120"/>
      <c r="AC41" s="120"/>
      <c r="AD41" s="121"/>
      <c r="AE41" s="121"/>
      <c r="AF41" s="121"/>
      <c r="AG41" s="121"/>
      <c r="AH41" s="121"/>
      <c r="AI41" s="121"/>
      <c r="AJ41" s="24" t="str">
        <f>IF(A41="","",((G41*$G$10+K41*$K$10+#REF!*#REF!+M41*$M$10+N41*$N$10+O41*$O$10+#REF!*#REF!+#REF!*#REF!+P41*$P$10+Q41*$Q$10+R41*$R$10+#REF!+W41+#REF!+X41+Y41+Z41+AA41+AB41*$AB$10+AC41*$AC$10+AD41*$AD$10+#REF!*#REF!+AE41*$AE$10+#REF!*#REF!+AF41*$AF$10+AH41*$AH$10+AG41*$AG$10+AI41)))</f>
        <v/>
      </c>
      <c r="AK41" s="137"/>
      <c r="AM41">
        <f t="shared" si="10"/>
        <v>0</v>
      </c>
      <c r="AN41">
        <f t="shared" si="11"/>
        <v>0</v>
      </c>
      <c r="AO41">
        <f t="shared" si="11"/>
        <v>0</v>
      </c>
      <c r="AP41">
        <f t="shared" si="12"/>
        <v>0</v>
      </c>
      <c r="AQ41">
        <f t="shared" si="13"/>
        <v>0</v>
      </c>
      <c r="AR41">
        <f t="shared" si="14"/>
        <v>0</v>
      </c>
      <c r="AS41">
        <f t="shared" si="14"/>
        <v>0</v>
      </c>
      <c r="AT41">
        <f t="shared" si="15"/>
        <v>0</v>
      </c>
      <c r="AU41">
        <f t="shared" si="16"/>
        <v>0</v>
      </c>
      <c r="AV41">
        <f t="shared" si="17"/>
        <v>0</v>
      </c>
      <c r="AW41">
        <f t="shared" si="18"/>
        <v>0</v>
      </c>
      <c r="AX41">
        <f t="shared" si="19"/>
        <v>0</v>
      </c>
      <c r="AY41">
        <f t="shared" si="20"/>
        <v>0</v>
      </c>
      <c r="AZ41">
        <f t="shared" si="21"/>
        <v>0</v>
      </c>
      <c r="BA41">
        <f t="shared" si="22"/>
        <v>0</v>
      </c>
      <c r="BB41">
        <f t="shared" si="23"/>
        <v>0</v>
      </c>
      <c r="BC41">
        <f t="shared" si="24"/>
        <v>0</v>
      </c>
      <c r="BD41">
        <f t="shared" si="25"/>
        <v>0</v>
      </c>
      <c r="BE41">
        <f t="shared" si="26"/>
        <v>0</v>
      </c>
      <c r="BF41">
        <f t="shared" si="27"/>
        <v>0</v>
      </c>
      <c r="BG41">
        <f t="shared" si="28"/>
        <v>0</v>
      </c>
      <c r="BH41">
        <f t="shared" si="29"/>
        <v>0</v>
      </c>
      <c r="BI41">
        <f t="shared" si="30"/>
        <v>0</v>
      </c>
      <c r="BJ41">
        <f t="shared" si="31"/>
        <v>0</v>
      </c>
      <c r="BK41">
        <f t="shared" si="32"/>
        <v>0</v>
      </c>
      <c r="BL41">
        <f t="shared" si="33"/>
        <v>0</v>
      </c>
      <c r="BM41">
        <f t="shared" si="34"/>
        <v>0</v>
      </c>
      <c r="BN41">
        <f t="shared" si="35"/>
        <v>0</v>
      </c>
      <c r="BO41">
        <f t="shared" si="36"/>
        <v>0</v>
      </c>
      <c r="BP41">
        <f t="shared" si="37"/>
        <v>0</v>
      </c>
      <c r="BQ41">
        <f t="shared" si="38"/>
        <v>0</v>
      </c>
      <c r="BR41">
        <f t="shared" si="39"/>
        <v>0</v>
      </c>
      <c r="BS41">
        <f t="shared" si="40"/>
        <v>0</v>
      </c>
      <c r="BT41">
        <f t="shared" si="41"/>
        <v>0</v>
      </c>
      <c r="BW41">
        <f t="shared" si="42"/>
        <v>0</v>
      </c>
      <c r="BX41">
        <f t="shared" si="43"/>
        <v>0</v>
      </c>
      <c r="BY41">
        <f t="shared" si="43"/>
        <v>0</v>
      </c>
      <c r="BZ41">
        <f t="shared" si="44"/>
        <v>0</v>
      </c>
      <c r="CA41">
        <f t="shared" si="45"/>
        <v>0</v>
      </c>
      <c r="CB41">
        <f t="shared" si="46"/>
        <v>0</v>
      </c>
      <c r="CC41">
        <f t="shared" si="46"/>
        <v>0</v>
      </c>
      <c r="CD41">
        <f t="shared" si="47"/>
        <v>0</v>
      </c>
      <c r="CE41">
        <f t="shared" si="48"/>
        <v>0</v>
      </c>
      <c r="CF41">
        <f t="shared" si="49"/>
        <v>0</v>
      </c>
      <c r="CG41">
        <f t="shared" si="50"/>
        <v>0</v>
      </c>
      <c r="CH41">
        <f t="shared" si="51"/>
        <v>0</v>
      </c>
      <c r="CI41">
        <f t="shared" si="52"/>
        <v>0</v>
      </c>
      <c r="CJ41">
        <f t="shared" si="53"/>
        <v>0</v>
      </c>
      <c r="CK41">
        <f t="shared" si="54"/>
        <v>0</v>
      </c>
      <c r="CL41">
        <f t="shared" si="55"/>
        <v>0</v>
      </c>
      <c r="CM41">
        <f t="shared" si="56"/>
        <v>0</v>
      </c>
      <c r="CN41">
        <f t="shared" si="57"/>
        <v>0</v>
      </c>
      <c r="CO41">
        <f t="shared" si="58"/>
        <v>0</v>
      </c>
      <c r="CP41">
        <f t="shared" si="59"/>
        <v>0</v>
      </c>
      <c r="CQ41">
        <f t="shared" si="60"/>
        <v>0</v>
      </c>
      <c r="CR41">
        <f t="shared" si="61"/>
        <v>0</v>
      </c>
      <c r="CS41">
        <f t="shared" si="62"/>
        <v>0</v>
      </c>
      <c r="CT41">
        <f t="shared" si="63"/>
        <v>0</v>
      </c>
      <c r="CU41">
        <f t="shared" si="64"/>
        <v>0</v>
      </c>
      <c r="CV41">
        <f t="shared" si="65"/>
        <v>0</v>
      </c>
      <c r="CW41">
        <f t="shared" si="66"/>
        <v>0</v>
      </c>
      <c r="CX41">
        <f t="shared" si="67"/>
        <v>0</v>
      </c>
      <c r="CY41">
        <f t="shared" si="68"/>
        <v>0</v>
      </c>
      <c r="CZ41">
        <f t="shared" si="69"/>
        <v>0</v>
      </c>
      <c r="DA41">
        <f t="shared" si="70"/>
        <v>0</v>
      </c>
      <c r="DB41">
        <f t="shared" si="71"/>
        <v>0</v>
      </c>
      <c r="DC41">
        <f t="shared" si="72"/>
        <v>0</v>
      </c>
      <c r="DD41">
        <f t="shared" si="73"/>
        <v>0</v>
      </c>
    </row>
    <row r="42" spans="1:108" x14ac:dyDescent="0.2">
      <c r="A42" s="85" t="str">
        <f>IF(Timelister!A41="","",(Timelister!A41))</f>
        <v/>
      </c>
      <c r="B42" s="84" t="str">
        <f>IF(Timelister!B41="","",(Timelister!B41))</f>
        <v/>
      </c>
      <c r="C42" s="20" t="str">
        <f>IF(Timelister!C41="","",(Timelister!C41))</f>
        <v/>
      </c>
      <c r="D42" s="21" t="str">
        <f>IF(Timelister!D41="","",(Timelister!D41))</f>
        <v/>
      </c>
      <c r="E42" s="20" t="str">
        <f>Timelister!O41</f>
        <v/>
      </c>
      <c r="F42" s="20" t="str">
        <f>IF(Timelister!E41="","",(Timelister!E41))</f>
        <v/>
      </c>
      <c r="G42" s="120"/>
      <c r="H42" s="120"/>
      <c r="I42" s="120"/>
      <c r="J42" s="120"/>
      <c r="K42" s="120"/>
      <c r="L42" s="120"/>
      <c r="M42" s="120"/>
      <c r="N42" s="120"/>
      <c r="O42" s="254"/>
      <c r="P42" s="120"/>
      <c r="Q42" s="120"/>
      <c r="R42" s="120"/>
      <c r="S42" s="254"/>
      <c r="T42" s="120"/>
      <c r="U42" s="185"/>
      <c r="V42" s="185"/>
      <c r="W42" s="242"/>
      <c r="X42" s="242"/>
      <c r="Y42" s="120"/>
      <c r="Z42" s="120"/>
      <c r="AA42" s="120"/>
      <c r="AB42" s="120"/>
      <c r="AC42" s="120"/>
      <c r="AD42" s="121"/>
      <c r="AE42" s="121"/>
      <c r="AF42" s="121"/>
      <c r="AG42" s="121"/>
      <c r="AH42" s="121"/>
      <c r="AI42" s="121"/>
      <c r="AJ42" s="24" t="str">
        <f>IF(A42="","",((G42*$G$10+K42*$K$10+#REF!*#REF!+M42*$M$10+N42*$N$10+O42*$O$10+#REF!*#REF!+#REF!*#REF!+P42*$P$10+Q42*$Q$10+R42*$R$10+#REF!+W42+#REF!+X42+Y42+Z42+AA42+AB42*$AB$10+AC42*$AC$10+AD42*$AD$10+#REF!*#REF!+AE42*$AE$10+#REF!*#REF!+AF42*$AF$10+AH42*$AH$10+AG42*$AG$10+AI42)))</f>
        <v/>
      </c>
      <c r="AK42" s="137"/>
      <c r="AM42">
        <f t="shared" si="10"/>
        <v>0</v>
      </c>
      <c r="AN42">
        <f t="shared" si="11"/>
        <v>0</v>
      </c>
      <c r="AO42">
        <f t="shared" si="11"/>
        <v>0</v>
      </c>
      <c r="AP42">
        <f t="shared" si="12"/>
        <v>0</v>
      </c>
      <c r="AQ42">
        <f t="shared" si="13"/>
        <v>0</v>
      </c>
      <c r="AR42">
        <f t="shared" si="14"/>
        <v>0</v>
      </c>
      <c r="AS42">
        <f t="shared" si="14"/>
        <v>0</v>
      </c>
      <c r="AT42">
        <f t="shared" si="15"/>
        <v>0</v>
      </c>
      <c r="AU42">
        <f t="shared" si="16"/>
        <v>0</v>
      </c>
      <c r="AV42">
        <f t="shared" si="17"/>
        <v>0</v>
      </c>
      <c r="AW42">
        <f t="shared" si="18"/>
        <v>0</v>
      </c>
      <c r="AX42">
        <f t="shared" si="19"/>
        <v>0</v>
      </c>
      <c r="AY42">
        <f t="shared" si="20"/>
        <v>0</v>
      </c>
      <c r="AZ42">
        <f t="shared" si="21"/>
        <v>0</v>
      </c>
      <c r="BA42">
        <f t="shared" si="22"/>
        <v>0</v>
      </c>
      <c r="BB42">
        <f t="shared" si="23"/>
        <v>0</v>
      </c>
      <c r="BC42">
        <f t="shared" si="24"/>
        <v>0</v>
      </c>
      <c r="BD42">
        <f t="shared" si="25"/>
        <v>0</v>
      </c>
      <c r="BE42">
        <f t="shared" si="26"/>
        <v>0</v>
      </c>
      <c r="BF42">
        <f t="shared" si="27"/>
        <v>0</v>
      </c>
      <c r="BG42">
        <f t="shared" si="28"/>
        <v>0</v>
      </c>
      <c r="BH42">
        <f t="shared" si="29"/>
        <v>0</v>
      </c>
      <c r="BI42">
        <f t="shared" si="30"/>
        <v>0</v>
      </c>
      <c r="BJ42">
        <f t="shared" si="31"/>
        <v>0</v>
      </c>
      <c r="BK42">
        <f t="shared" si="32"/>
        <v>0</v>
      </c>
      <c r="BL42">
        <f t="shared" si="33"/>
        <v>0</v>
      </c>
      <c r="BM42">
        <f t="shared" si="34"/>
        <v>0</v>
      </c>
      <c r="BN42">
        <f t="shared" si="35"/>
        <v>0</v>
      </c>
      <c r="BO42">
        <f t="shared" si="36"/>
        <v>0</v>
      </c>
      <c r="BP42">
        <f t="shared" si="37"/>
        <v>0</v>
      </c>
      <c r="BQ42">
        <f t="shared" si="38"/>
        <v>0</v>
      </c>
      <c r="BR42">
        <f t="shared" si="39"/>
        <v>0</v>
      </c>
      <c r="BS42">
        <f t="shared" si="40"/>
        <v>0</v>
      </c>
      <c r="BT42">
        <f t="shared" si="41"/>
        <v>0</v>
      </c>
      <c r="BW42">
        <f t="shared" si="42"/>
        <v>0</v>
      </c>
      <c r="BX42">
        <f t="shared" si="43"/>
        <v>0</v>
      </c>
      <c r="BY42">
        <f t="shared" si="43"/>
        <v>0</v>
      </c>
      <c r="BZ42">
        <f t="shared" si="44"/>
        <v>0</v>
      </c>
      <c r="CA42">
        <f t="shared" si="45"/>
        <v>0</v>
      </c>
      <c r="CB42">
        <f t="shared" si="46"/>
        <v>0</v>
      </c>
      <c r="CC42">
        <f t="shared" si="46"/>
        <v>0</v>
      </c>
      <c r="CD42">
        <f t="shared" si="47"/>
        <v>0</v>
      </c>
      <c r="CE42">
        <f t="shared" si="48"/>
        <v>0</v>
      </c>
      <c r="CF42">
        <f t="shared" si="49"/>
        <v>0</v>
      </c>
      <c r="CG42">
        <f t="shared" si="50"/>
        <v>0</v>
      </c>
      <c r="CH42">
        <f t="shared" si="51"/>
        <v>0</v>
      </c>
      <c r="CI42">
        <f t="shared" si="52"/>
        <v>0</v>
      </c>
      <c r="CJ42">
        <f t="shared" si="53"/>
        <v>0</v>
      </c>
      <c r="CK42">
        <f t="shared" si="54"/>
        <v>0</v>
      </c>
      <c r="CL42">
        <f t="shared" si="55"/>
        <v>0</v>
      </c>
      <c r="CM42">
        <f t="shared" si="56"/>
        <v>0</v>
      </c>
      <c r="CN42">
        <f t="shared" si="57"/>
        <v>0</v>
      </c>
      <c r="CO42">
        <f t="shared" si="58"/>
        <v>0</v>
      </c>
      <c r="CP42">
        <f t="shared" si="59"/>
        <v>0</v>
      </c>
      <c r="CQ42">
        <f t="shared" si="60"/>
        <v>0</v>
      </c>
      <c r="CR42">
        <f t="shared" si="61"/>
        <v>0</v>
      </c>
      <c r="CS42">
        <f t="shared" si="62"/>
        <v>0</v>
      </c>
      <c r="CT42">
        <f t="shared" si="63"/>
        <v>0</v>
      </c>
      <c r="CU42">
        <f t="shared" si="64"/>
        <v>0</v>
      </c>
      <c r="CV42">
        <f t="shared" si="65"/>
        <v>0</v>
      </c>
      <c r="CW42">
        <f t="shared" si="66"/>
        <v>0</v>
      </c>
      <c r="CX42">
        <f t="shared" si="67"/>
        <v>0</v>
      </c>
      <c r="CY42">
        <f t="shared" si="68"/>
        <v>0</v>
      </c>
      <c r="CZ42">
        <f t="shared" si="69"/>
        <v>0</v>
      </c>
      <c r="DA42">
        <f t="shared" si="70"/>
        <v>0</v>
      </c>
      <c r="DB42">
        <f t="shared" si="71"/>
        <v>0</v>
      </c>
      <c r="DC42">
        <f t="shared" si="72"/>
        <v>0</v>
      </c>
      <c r="DD42">
        <f t="shared" si="73"/>
        <v>0</v>
      </c>
    </row>
    <row r="43" spans="1:108" x14ac:dyDescent="0.2">
      <c r="A43" s="85" t="str">
        <f>IF(Timelister!A42="","",(Timelister!A42))</f>
        <v/>
      </c>
      <c r="B43" s="84" t="str">
        <f>IF(Timelister!B42="","",(Timelister!B42))</f>
        <v/>
      </c>
      <c r="C43" s="20" t="str">
        <f>IF(Timelister!C42="","",(Timelister!C42))</f>
        <v/>
      </c>
      <c r="D43" s="21" t="str">
        <f>IF(Timelister!D42="","",(Timelister!D42))</f>
        <v/>
      </c>
      <c r="E43" s="20" t="str">
        <f>Timelister!O42</f>
        <v/>
      </c>
      <c r="F43" s="20" t="str">
        <f>IF(Timelister!E42="","",(Timelister!E42))</f>
        <v/>
      </c>
      <c r="G43" s="120"/>
      <c r="H43" s="120"/>
      <c r="I43" s="120"/>
      <c r="J43" s="120"/>
      <c r="K43" s="120"/>
      <c r="L43" s="120"/>
      <c r="M43" s="120"/>
      <c r="N43" s="120"/>
      <c r="O43" s="254"/>
      <c r="P43" s="120"/>
      <c r="Q43" s="120"/>
      <c r="R43" s="120"/>
      <c r="S43" s="254"/>
      <c r="T43" s="120"/>
      <c r="U43" s="185"/>
      <c r="V43" s="185"/>
      <c r="W43" s="242"/>
      <c r="X43" s="242"/>
      <c r="Y43" s="120"/>
      <c r="Z43" s="120"/>
      <c r="AA43" s="120"/>
      <c r="AB43" s="120"/>
      <c r="AC43" s="120"/>
      <c r="AD43" s="121"/>
      <c r="AE43" s="121"/>
      <c r="AF43" s="121"/>
      <c r="AG43" s="121"/>
      <c r="AH43" s="121"/>
      <c r="AI43" s="121"/>
      <c r="AJ43" s="24" t="str">
        <f>IF(A43="","",((G43*$G$10+K43*$K$10+#REF!*#REF!+M43*$M$10+N43*$N$10+O43*$O$10+#REF!*#REF!+#REF!*#REF!+P43*$P$10+Q43*$Q$10+R43*$R$10+#REF!+W43+#REF!+X43+Y43+Z43+AA43+AB43*$AB$10+AC43*$AC$10+AD43*$AD$10+#REF!*#REF!+AE43*$AE$10+#REF!*#REF!+AF43*$AF$10+AH43*$AH$10+AG43*$AG$10+AI43)))</f>
        <v/>
      </c>
      <c r="AK43" s="137"/>
      <c r="AM43">
        <f t="shared" si="10"/>
        <v>0</v>
      </c>
      <c r="AN43">
        <f t="shared" si="11"/>
        <v>0</v>
      </c>
      <c r="AO43">
        <f t="shared" si="11"/>
        <v>0</v>
      </c>
      <c r="AP43">
        <f t="shared" si="12"/>
        <v>0</v>
      </c>
      <c r="AQ43">
        <f t="shared" si="13"/>
        <v>0</v>
      </c>
      <c r="AR43">
        <f t="shared" si="14"/>
        <v>0</v>
      </c>
      <c r="AS43">
        <f t="shared" si="14"/>
        <v>0</v>
      </c>
      <c r="AT43">
        <f t="shared" si="15"/>
        <v>0</v>
      </c>
      <c r="AU43">
        <f t="shared" si="16"/>
        <v>0</v>
      </c>
      <c r="AV43">
        <f t="shared" si="17"/>
        <v>0</v>
      </c>
      <c r="AW43">
        <f t="shared" si="18"/>
        <v>0</v>
      </c>
      <c r="AX43">
        <f t="shared" si="19"/>
        <v>0</v>
      </c>
      <c r="AY43">
        <f t="shared" si="20"/>
        <v>0</v>
      </c>
      <c r="AZ43">
        <f t="shared" si="21"/>
        <v>0</v>
      </c>
      <c r="BA43">
        <f t="shared" si="22"/>
        <v>0</v>
      </c>
      <c r="BB43">
        <f t="shared" si="23"/>
        <v>0</v>
      </c>
      <c r="BC43">
        <f t="shared" si="24"/>
        <v>0</v>
      </c>
      <c r="BD43">
        <f t="shared" si="25"/>
        <v>0</v>
      </c>
      <c r="BE43">
        <f t="shared" si="26"/>
        <v>0</v>
      </c>
      <c r="BF43">
        <f t="shared" si="27"/>
        <v>0</v>
      </c>
      <c r="BG43">
        <f t="shared" si="28"/>
        <v>0</v>
      </c>
      <c r="BH43">
        <f t="shared" si="29"/>
        <v>0</v>
      </c>
      <c r="BI43">
        <f t="shared" si="30"/>
        <v>0</v>
      </c>
      <c r="BJ43">
        <f t="shared" si="31"/>
        <v>0</v>
      </c>
      <c r="BK43">
        <f t="shared" si="32"/>
        <v>0</v>
      </c>
      <c r="BL43">
        <f t="shared" si="33"/>
        <v>0</v>
      </c>
      <c r="BM43">
        <f t="shared" si="34"/>
        <v>0</v>
      </c>
      <c r="BN43">
        <f t="shared" si="35"/>
        <v>0</v>
      </c>
      <c r="BO43">
        <f t="shared" si="36"/>
        <v>0</v>
      </c>
      <c r="BP43">
        <f t="shared" si="37"/>
        <v>0</v>
      </c>
      <c r="BQ43">
        <f t="shared" si="38"/>
        <v>0</v>
      </c>
      <c r="BR43">
        <f t="shared" si="39"/>
        <v>0</v>
      </c>
      <c r="BS43">
        <f t="shared" si="40"/>
        <v>0</v>
      </c>
      <c r="BT43">
        <f t="shared" si="41"/>
        <v>0</v>
      </c>
      <c r="BW43">
        <f t="shared" si="42"/>
        <v>0</v>
      </c>
      <c r="BX43">
        <f t="shared" si="43"/>
        <v>0</v>
      </c>
      <c r="BY43">
        <f t="shared" si="43"/>
        <v>0</v>
      </c>
      <c r="BZ43">
        <f t="shared" si="44"/>
        <v>0</v>
      </c>
      <c r="CA43">
        <f t="shared" si="45"/>
        <v>0</v>
      </c>
      <c r="CB43">
        <f t="shared" si="46"/>
        <v>0</v>
      </c>
      <c r="CC43">
        <f t="shared" si="46"/>
        <v>0</v>
      </c>
      <c r="CD43">
        <f t="shared" si="47"/>
        <v>0</v>
      </c>
      <c r="CE43">
        <f t="shared" si="48"/>
        <v>0</v>
      </c>
      <c r="CF43">
        <f t="shared" si="49"/>
        <v>0</v>
      </c>
      <c r="CG43">
        <f t="shared" si="50"/>
        <v>0</v>
      </c>
      <c r="CH43">
        <f t="shared" si="51"/>
        <v>0</v>
      </c>
      <c r="CI43">
        <f t="shared" si="52"/>
        <v>0</v>
      </c>
      <c r="CJ43">
        <f t="shared" si="53"/>
        <v>0</v>
      </c>
      <c r="CK43">
        <f t="shared" si="54"/>
        <v>0</v>
      </c>
      <c r="CL43">
        <f t="shared" si="55"/>
        <v>0</v>
      </c>
      <c r="CM43">
        <f t="shared" si="56"/>
        <v>0</v>
      </c>
      <c r="CN43">
        <f t="shared" si="57"/>
        <v>0</v>
      </c>
      <c r="CO43">
        <f t="shared" si="58"/>
        <v>0</v>
      </c>
      <c r="CP43">
        <f t="shared" si="59"/>
        <v>0</v>
      </c>
      <c r="CQ43">
        <f t="shared" si="60"/>
        <v>0</v>
      </c>
      <c r="CR43">
        <f t="shared" si="61"/>
        <v>0</v>
      </c>
      <c r="CS43">
        <f t="shared" si="62"/>
        <v>0</v>
      </c>
      <c r="CT43">
        <f t="shared" si="63"/>
        <v>0</v>
      </c>
      <c r="CU43">
        <f t="shared" si="64"/>
        <v>0</v>
      </c>
      <c r="CV43">
        <f t="shared" si="65"/>
        <v>0</v>
      </c>
      <c r="CW43">
        <f t="shared" si="66"/>
        <v>0</v>
      </c>
      <c r="CX43">
        <f t="shared" si="67"/>
        <v>0</v>
      </c>
      <c r="CY43">
        <f t="shared" si="68"/>
        <v>0</v>
      </c>
      <c r="CZ43">
        <f t="shared" si="69"/>
        <v>0</v>
      </c>
      <c r="DA43">
        <f t="shared" si="70"/>
        <v>0</v>
      </c>
      <c r="DB43">
        <f t="shared" si="71"/>
        <v>0</v>
      </c>
      <c r="DC43">
        <f t="shared" si="72"/>
        <v>0</v>
      </c>
      <c r="DD43">
        <f t="shared" si="73"/>
        <v>0</v>
      </c>
    </row>
    <row r="44" spans="1:108" x14ac:dyDescent="0.2">
      <c r="A44" s="85" t="str">
        <f>IF(Timelister!A43="","",(Timelister!A43))</f>
        <v/>
      </c>
      <c r="B44" s="84" t="str">
        <f>IF(Timelister!B43="","",(Timelister!B43))</f>
        <v/>
      </c>
      <c r="C44" s="20" t="str">
        <f>IF(Timelister!C43="","",(Timelister!C43))</f>
        <v/>
      </c>
      <c r="D44" s="21" t="str">
        <f>IF(Timelister!D43="","",(Timelister!D43))</f>
        <v/>
      </c>
      <c r="E44" s="20" t="str">
        <f>Timelister!O43</f>
        <v/>
      </c>
      <c r="F44" s="20" t="str">
        <f>IF(Timelister!E43="","",(Timelister!E43))</f>
        <v/>
      </c>
      <c r="G44" s="120"/>
      <c r="H44" s="120"/>
      <c r="I44" s="120"/>
      <c r="J44" s="120"/>
      <c r="K44" s="120"/>
      <c r="L44" s="120"/>
      <c r="M44" s="120"/>
      <c r="N44" s="120"/>
      <c r="O44" s="254"/>
      <c r="P44" s="120"/>
      <c r="Q44" s="120"/>
      <c r="R44" s="120"/>
      <c r="S44" s="254"/>
      <c r="T44" s="120"/>
      <c r="U44" s="185"/>
      <c r="V44" s="185"/>
      <c r="W44" s="242"/>
      <c r="X44" s="242"/>
      <c r="Y44" s="120"/>
      <c r="Z44" s="120"/>
      <c r="AA44" s="120"/>
      <c r="AB44" s="120"/>
      <c r="AC44" s="120"/>
      <c r="AD44" s="121"/>
      <c r="AE44" s="121"/>
      <c r="AF44" s="121"/>
      <c r="AG44" s="121"/>
      <c r="AH44" s="121"/>
      <c r="AI44" s="121"/>
      <c r="AJ44" s="24" t="str">
        <f>IF(A44="","",((G44*$G$10+K44*$K$10+#REF!*#REF!+M44*$M$10+N44*$N$10+O44*$O$10+#REF!*#REF!+#REF!*#REF!+P44*$P$10+Q44*$Q$10+R44*$R$10+#REF!+W44+#REF!+X44+Y44+Z44+AA44+AB44*$AB$10+AC44*$AC$10+AD44*$AD$10+#REF!*#REF!+AE44*$AE$10+#REF!*#REF!+AF44*$AF$10+AH44*$AH$10+AG44*$AG$10+AI44)))</f>
        <v/>
      </c>
      <c r="AK44" s="137"/>
      <c r="AM44">
        <f t="shared" si="10"/>
        <v>0</v>
      </c>
      <c r="AN44">
        <f t="shared" si="11"/>
        <v>0</v>
      </c>
      <c r="AO44">
        <f t="shared" si="11"/>
        <v>0</v>
      </c>
      <c r="AP44">
        <f t="shared" si="12"/>
        <v>0</v>
      </c>
      <c r="AQ44">
        <f t="shared" si="13"/>
        <v>0</v>
      </c>
      <c r="AR44">
        <f t="shared" si="14"/>
        <v>0</v>
      </c>
      <c r="AS44">
        <f t="shared" si="14"/>
        <v>0</v>
      </c>
      <c r="AT44">
        <f t="shared" si="15"/>
        <v>0</v>
      </c>
      <c r="AU44">
        <f t="shared" si="16"/>
        <v>0</v>
      </c>
      <c r="AV44">
        <f t="shared" si="17"/>
        <v>0</v>
      </c>
      <c r="AW44">
        <f t="shared" si="18"/>
        <v>0</v>
      </c>
      <c r="AX44">
        <f t="shared" si="19"/>
        <v>0</v>
      </c>
      <c r="AY44">
        <f t="shared" si="20"/>
        <v>0</v>
      </c>
      <c r="AZ44">
        <f t="shared" si="21"/>
        <v>0</v>
      </c>
      <c r="BA44">
        <f t="shared" si="22"/>
        <v>0</v>
      </c>
      <c r="BB44">
        <f t="shared" si="23"/>
        <v>0</v>
      </c>
      <c r="BC44">
        <f t="shared" si="24"/>
        <v>0</v>
      </c>
      <c r="BD44">
        <f t="shared" si="25"/>
        <v>0</v>
      </c>
      <c r="BE44">
        <f t="shared" si="26"/>
        <v>0</v>
      </c>
      <c r="BF44">
        <f t="shared" si="27"/>
        <v>0</v>
      </c>
      <c r="BG44">
        <f t="shared" si="28"/>
        <v>0</v>
      </c>
      <c r="BH44">
        <f t="shared" si="29"/>
        <v>0</v>
      </c>
      <c r="BI44">
        <f t="shared" si="30"/>
        <v>0</v>
      </c>
      <c r="BJ44">
        <f t="shared" si="31"/>
        <v>0</v>
      </c>
      <c r="BK44">
        <f t="shared" si="32"/>
        <v>0</v>
      </c>
      <c r="BL44">
        <f t="shared" si="33"/>
        <v>0</v>
      </c>
      <c r="BM44">
        <f t="shared" si="34"/>
        <v>0</v>
      </c>
      <c r="BN44">
        <f t="shared" si="35"/>
        <v>0</v>
      </c>
      <c r="BO44">
        <f t="shared" si="36"/>
        <v>0</v>
      </c>
      <c r="BP44">
        <f t="shared" si="37"/>
        <v>0</v>
      </c>
      <c r="BQ44">
        <f t="shared" si="38"/>
        <v>0</v>
      </c>
      <c r="BR44">
        <f t="shared" si="39"/>
        <v>0</v>
      </c>
      <c r="BS44">
        <f t="shared" si="40"/>
        <v>0</v>
      </c>
      <c r="BT44">
        <f t="shared" si="41"/>
        <v>0</v>
      </c>
      <c r="BW44">
        <f t="shared" si="42"/>
        <v>0</v>
      </c>
      <c r="BX44">
        <f t="shared" si="43"/>
        <v>0</v>
      </c>
      <c r="BY44">
        <f t="shared" si="43"/>
        <v>0</v>
      </c>
      <c r="BZ44">
        <f t="shared" si="44"/>
        <v>0</v>
      </c>
      <c r="CA44">
        <f t="shared" si="45"/>
        <v>0</v>
      </c>
      <c r="CB44">
        <f t="shared" si="46"/>
        <v>0</v>
      </c>
      <c r="CC44">
        <f t="shared" si="46"/>
        <v>0</v>
      </c>
      <c r="CD44">
        <f t="shared" si="47"/>
        <v>0</v>
      </c>
      <c r="CE44">
        <f t="shared" si="48"/>
        <v>0</v>
      </c>
      <c r="CF44">
        <f t="shared" si="49"/>
        <v>0</v>
      </c>
      <c r="CG44">
        <f t="shared" si="50"/>
        <v>0</v>
      </c>
      <c r="CH44">
        <f t="shared" si="51"/>
        <v>0</v>
      </c>
      <c r="CI44">
        <f t="shared" si="52"/>
        <v>0</v>
      </c>
      <c r="CJ44">
        <f t="shared" si="53"/>
        <v>0</v>
      </c>
      <c r="CK44">
        <f t="shared" si="54"/>
        <v>0</v>
      </c>
      <c r="CL44">
        <f t="shared" si="55"/>
        <v>0</v>
      </c>
      <c r="CM44">
        <f t="shared" si="56"/>
        <v>0</v>
      </c>
      <c r="CN44">
        <f t="shared" si="57"/>
        <v>0</v>
      </c>
      <c r="CO44">
        <f t="shared" si="58"/>
        <v>0</v>
      </c>
      <c r="CP44">
        <f t="shared" si="59"/>
        <v>0</v>
      </c>
      <c r="CQ44">
        <f t="shared" si="60"/>
        <v>0</v>
      </c>
      <c r="CR44">
        <f t="shared" si="61"/>
        <v>0</v>
      </c>
      <c r="CS44">
        <f t="shared" si="62"/>
        <v>0</v>
      </c>
      <c r="CT44">
        <f t="shared" si="63"/>
        <v>0</v>
      </c>
      <c r="CU44">
        <f t="shared" si="64"/>
        <v>0</v>
      </c>
      <c r="CV44">
        <f t="shared" si="65"/>
        <v>0</v>
      </c>
      <c r="CW44">
        <f t="shared" si="66"/>
        <v>0</v>
      </c>
      <c r="CX44">
        <f t="shared" si="67"/>
        <v>0</v>
      </c>
      <c r="CY44">
        <f t="shared" si="68"/>
        <v>0</v>
      </c>
      <c r="CZ44">
        <f t="shared" si="69"/>
        <v>0</v>
      </c>
      <c r="DA44">
        <f t="shared" si="70"/>
        <v>0</v>
      </c>
      <c r="DB44">
        <f t="shared" si="71"/>
        <v>0</v>
      </c>
      <c r="DC44">
        <f t="shared" si="72"/>
        <v>0</v>
      </c>
      <c r="DD44">
        <f t="shared" si="73"/>
        <v>0</v>
      </c>
    </row>
    <row r="45" spans="1:108" x14ac:dyDescent="0.2">
      <c r="A45" s="85" t="str">
        <f>IF(Timelister!A44="","",(Timelister!A44))</f>
        <v/>
      </c>
      <c r="B45" s="84" t="str">
        <f>IF(Timelister!B44="","",(Timelister!B44))</f>
        <v/>
      </c>
      <c r="C45" s="20" t="str">
        <f>IF(Timelister!C44="","",(Timelister!C44))</f>
        <v/>
      </c>
      <c r="D45" s="21" t="str">
        <f>IF(Timelister!D44="","",(Timelister!D44))</f>
        <v/>
      </c>
      <c r="E45" s="20" t="str">
        <f>Timelister!O44</f>
        <v/>
      </c>
      <c r="F45" s="20" t="str">
        <f>IF(Timelister!E44="","",(Timelister!E44))</f>
        <v/>
      </c>
      <c r="G45" s="120"/>
      <c r="H45" s="120"/>
      <c r="I45" s="120"/>
      <c r="J45" s="120"/>
      <c r="K45" s="120"/>
      <c r="L45" s="120"/>
      <c r="M45" s="120"/>
      <c r="N45" s="120"/>
      <c r="O45" s="254"/>
      <c r="P45" s="120"/>
      <c r="Q45" s="120"/>
      <c r="R45" s="120"/>
      <c r="S45" s="254"/>
      <c r="T45" s="120"/>
      <c r="U45" s="185"/>
      <c r="V45" s="185"/>
      <c r="W45" s="242"/>
      <c r="X45" s="242"/>
      <c r="Y45" s="120"/>
      <c r="Z45" s="120"/>
      <c r="AA45" s="120"/>
      <c r="AB45" s="120"/>
      <c r="AC45" s="120"/>
      <c r="AD45" s="121"/>
      <c r="AE45" s="121"/>
      <c r="AF45" s="121"/>
      <c r="AG45" s="121"/>
      <c r="AH45" s="121"/>
      <c r="AI45" s="121"/>
      <c r="AJ45" s="24" t="str">
        <f>IF(A45="","",((G45*$G$10+K45*$K$10+#REF!*#REF!+M45*$M$10+N45*$N$10+O45*$O$10+#REF!*#REF!+#REF!*#REF!+P45*$P$10+Q45*$Q$10+R45*$R$10+#REF!+W45+#REF!+X45+Y45+Z45+AA45+AB45*$AB$10+AC45*$AC$10+AD45*$AD$10+#REF!*#REF!+AE45*$AE$10+#REF!*#REF!+AF45*$AF$10+AH45*$AH$10+AG45*$AG$10+AI45)))</f>
        <v/>
      </c>
      <c r="AK45" s="137"/>
      <c r="AM45">
        <f t="shared" si="10"/>
        <v>0</v>
      </c>
      <c r="AN45">
        <f t="shared" si="11"/>
        <v>0</v>
      </c>
      <c r="AO45">
        <f t="shared" si="11"/>
        <v>0</v>
      </c>
      <c r="AP45">
        <f t="shared" si="12"/>
        <v>0</v>
      </c>
      <c r="AQ45">
        <f t="shared" si="13"/>
        <v>0</v>
      </c>
      <c r="AR45">
        <f t="shared" si="14"/>
        <v>0</v>
      </c>
      <c r="AS45">
        <f t="shared" si="14"/>
        <v>0</v>
      </c>
      <c r="AT45">
        <f t="shared" si="15"/>
        <v>0</v>
      </c>
      <c r="AU45">
        <f t="shared" si="16"/>
        <v>0</v>
      </c>
      <c r="AV45">
        <f t="shared" si="17"/>
        <v>0</v>
      </c>
      <c r="AW45">
        <f t="shared" si="18"/>
        <v>0</v>
      </c>
      <c r="AX45">
        <f t="shared" si="19"/>
        <v>0</v>
      </c>
      <c r="AY45">
        <f t="shared" si="20"/>
        <v>0</v>
      </c>
      <c r="AZ45">
        <f t="shared" si="21"/>
        <v>0</v>
      </c>
      <c r="BA45">
        <f t="shared" si="22"/>
        <v>0</v>
      </c>
      <c r="BB45">
        <f t="shared" si="23"/>
        <v>0</v>
      </c>
      <c r="BC45">
        <f t="shared" si="24"/>
        <v>0</v>
      </c>
      <c r="BD45">
        <f t="shared" si="25"/>
        <v>0</v>
      </c>
      <c r="BE45">
        <f t="shared" si="26"/>
        <v>0</v>
      </c>
      <c r="BF45">
        <f t="shared" si="27"/>
        <v>0</v>
      </c>
      <c r="BG45">
        <f t="shared" si="28"/>
        <v>0</v>
      </c>
      <c r="BH45">
        <f t="shared" si="29"/>
        <v>0</v>
      </c>
      <c r="BI45">
        <f t="shared" si="30"/>
        <v>0</v>
      </c>
      <c r="BJ45">
        <f t="shared" si="31"/>
        <v>0</v>
      </c>
      <c r="BK45">
        <f t="shared" si="32"/>
        <v>0</v>
      </c>
      <c r="BL45">
        <f t="shared" si="33"/>
        <v>0</v>
      </c>
      <c r="BM45">
        <f t="shared" si="34"/>
        <v>0</v>
      </c>
      <c r="BN45">
        <f t="shared" si="35"/>
        <v>0</v>
      </c>
      <c r="BO45">
        <f t="shared" si="36"/>
        <v>0</v>
      </c>
      <c r="BP45">
        <f t="shared" si="37"/>
        <v>0</v>
      </c>
      <c r="BQ45">
        <f t="shared" si="38"/>
        <v>0</v>
      </c>
      <c r="BR45">
        <f t="shared" si="39"/>
        <v>0</v>
      </c>
      <c r="BS45">
        <f t="shared" si="40"/>
        <v>0</v>
      </c>
      <c r="BT45">
        <f t="shared" si="41"/>
        <v>0</v>
      </c>
      <c r="BW45">
        <f t="shared" si="42"/>
        <v>0</v>
      </c>
      <c r="BX45">
        <f t="shared" si="43"/>
        <v>0</v>
      </c>
      <c r="BY45">
        <f t="shared" si="43"/>
        <v>0</v>
      </c>
      <c r="BZ45">
        <f t="shared" si="44"/>
        <v>0</v>
      </c>
      <c r="CA45">
        <f t="shared" si="45"/>
        <v>0</v>
      </c>
      <c r="CB45">
        <f t="shared" si="46"/>
        <v>0</v>
      </c>
      <c r="CC45">
        <f t="shared" si="46"/>
        <v>0</v>
      </c>
      <c r="CD45">
        <f t="shared" si="47"/>
        <v>0</v>
      </c>
      <c r="CE45">
        <f t="shared" si="48"/>
        <v>0</v>
      </c>
      <c r="CF45">
        <f t="shared" si="49"/>
        <v>0</v>
      </c>
      <c r="CG45">
        <f t="shared" si="50"/>
        <v>0</v>
      </c>
      <c r="CH45">
        <f t="shared" si="51"/>
        <v>0</v>
      </c>
      <c r="CI45">
        <f t="shared" si="52"/>
        <v>0</v>
      </c>
      <c r="CJ45">
        <f t="shared" si="53"/>
        <v>0</v>
      </c>
      <c r="CK45">
        <f t="shared" si="54"/>
        <v>0</v>
      </c>
      <c r="CL45">
        <f t="shared" si="55"/>
        <v>0</v>
      </c>
      <c r="CM45">
        <f t="shared" si="56"/>
        <v>0</v>
      </c>
      <c r="CN45">
        <f t="shared" si="57"/>
        <v>0</v>
      </c>
      <c r="CO45">
        <f t="shared" si="58"/>
        <v>0</v>
      </c>
      <c r="CP45">
        <f t="shared" si="59"/>
        <v>0</v>
      </c>
      <c r="CQ45">
        <f t="shared" si="60"/>
        <v>0</v>
      </c>
      <c r="CR45">
        <f t="shared" si="61"/>
        <v>0</v>
      </c>
      <c r="CS45">
        <f t="shared" si="62"/>
        <v>0</v>
      </c>
      <c r="CT45">
        <f t="shared" si="63"/>
        <v>0</v>
      </c>
      <c r="CU45">
        <f t="shared" si="64"/>
        <v>0</v>
      </c>
      <c r="CV45">
        <f t="shared" si="65"/>
        <v>0</v>
      </c>
      <c r="CW45">
        <f t="shared" si="66"/>
        <v>0</v>
      </c>
      <c r="CX45">
        <f t="shared" si="67"/>
        <v>0</v>
      </c>
      <c r="CY45">
        <f t="shared" si="68"/>
        <v>0</v>
      </c>
      <c r="CZ45">
        <f t="shared" si="69"/>
        <v>0</v>
      </c>
      <c r="DA45">
        <f t="shared" si="70"/>
        <v>0</v>
      </c>
      <c r="DB45">
        <f t="shared" si="71"/>
        <v>0</v>
      </c>
      <c r="DC45">
        <f t="shared" si="72"/>
        <v>0</v>
      </c>
      <c r="DD45">
        <f t="shared" si="73"/>
        <v>0</v>
      </c>
    </row>
    <row r="46" spans="1:108" x14ac:dyDescent="0.2">
      <c r="A46" s="85" t="str">
        <f>IF(Timelister!A45="","",(Timelister!A45))</f>
        <v/>
      </c>
      <c r="B46" s="84" t="str">
        <f>IF(Timelister!B45="","",(Timelister!B45))</f>
        <v/>
      </c>
      <c r="C46" s="20" t="str">
        <f>IF(Timelister!C45="","",(Timelister!C45))</f>
        <v/>
      </c>
      <c r="D46" s="21" t="str">
        <f>IF(Timelister!D45="","",(Timelister!D45))</f>
        <v/>
      </c>
      <c r="E46" s="20" t="str">
        <f>Timelister!O45</f>
        <v/>
      </c>
      <c r="F46" s="20" t="str">
        <f>IF(Timelister!E45="","",(Timelister!E45))</f>
        <v/>
      </c>
      <c r="G46" s="120"/>
      <c r="H46" s="120"/>
      <c r="I46" s="120"/>
      <c r="J46" s="120"/>
      <c r="K46" s="120"/>
      <c r="L46" s="120"/>
      <c r="M46" s="120"/>
      <c r="N46" s="120"/>
      <c r="O46" s="254"/>
      <c r="P46" s="120"/>
      <c r="Q46" s="120"/>
      <c r="R46" s="120"/>
      <c r="S46" s="254"/>
      <c r="T46" s="120"/>
      <c r="U46" s="185"/>
      <c r="V46" s="185"/>
      <c r="W46" s="242"/>
      <c r="X46" s="242"/>
      <c r="Y46" s="120"/>
      <c r="Z46" s="120"/>
      <c r="AA46" s="120"/>
      <c r="AB46" s="120"/>
      <c r="AC46" s="120"/>
      <c r="AD46" s="121"/>
      <c r="AE46" s="121"/>
      <c r="AF46" s="121"/>
      <c r="AG46" s="121"/>
      <c r="AH46" s="121"/>
      <c r="AI46" s="121"/>
      <c r="AJ46" s="24" t="str">
        <f>IF(A46="","",((G46*$G$10+K46*$K$10+#REF!*#REF!+M46*$M$10+N46*$N$10+O46*$O$10+#REF!*#REF!+#REF!*#REF!+P46*$P$10+Q46*$Q$10+R46*$R$10+#REF!+W46+#REF!+X46+Y46+Z46+AA46+AB46*$AB$10+AC46*$AC$10+AD46*$AD$10+#REF!*#REF!+AE46*$AE$10+#REF!*#REF!+AF46*$AF$10+AH46*$AH$10+AG46*$AG$10+AI46)))</f>
        <v/>
      </c>
      <c r="AK46" s="137"/>
      <c r="AM46">
        <f t="shared" si="10"/>
        <v>0</v>
      </c>
      <c r="AN46">
        <f t="shared" si="11"/>
        <v>0</v>
      </c>
      <c r="AO46">
        <f t="shared" si="11"/>
        <v>0</v>
      </c>
      <c r="AP46">
        <f t="shared" si="12"/>
        <v>0</v>
      </c>
      <c r="AQ46">
        <f t="shared" si="13"/>
        <v>0</v>
      </c>
      <c r="AR46">
        <f t="shared" si="14"/>
        <v>0</v>
      </c>
      <c r="AS46">
        <f t="shared" si="14"/>
        <v>0</v>
      </c>
      <c r="AT46">
        <f t="shared" si="15"/>
        <v>0</v>
      </c>
      <c r="AU46">
        <f t="shared" si="16"/>
        <v>0</v>
      </c>
      <c r="AV46">
        <f t="shared" si="17"/>
        <v>0</v>
      </c>
      <c r="AW46">
        <f t="shared" si="18"/>
        <v>0</v>
      </c>
      <c r="AX46">
        <f t="shared" si="19"/>
        <v>0</v>
      </c>
      <c r="AY46">
        <f t="shared" si="20"/>
        <v>0</v>
      </c>
      <c r="AZ46">
        <f t="shared" si="21"/>
        <v>0</v>
      </c>
      <c r="BA46">
        <f t="shared" si="22"/>
        <v>0</v>
      </c>
      <c r="BB46">
        <f t="shared" si="23"/>
        <v>0</v>
      </c>
      <c r="BC46">
        <f t="shared" si="24"/>
        <v>0</v>
      </c>
      <c r="BD46">
        <f t="shared" si="25"/>
        <v>0</v>
      </c>
      <c r="BE46">
        <f t="shared" si="26"/>
        <v>0</v>
      </c>
      <c r="BF46">
        <f t="shared" si="27"/>
        <v>0</v>
      </c>
      <c r="BG46">
        <f t="shared" si="28"/>
        <v>0</v>
      </c>
      <c r="BH46">
        <f t="shared" si="29"/>
        <v>0</v>
      </c>
      <c r="BI46">
        <f t="shared" si="30"/>
        <v>0</v>
      </c>
      <c r="BJ46">
        <f t="shared" si="31"/>
        <v>0</v>
      </c>
      <c r="BK46">
        <f t="shared" si="32"/>
        <v>0</v>
      </c>
      <c r="BL46">
        <f t="shared" si="33"/>
        <v>0</v>
      </c>
      <c r="BM46">
        <f t="shared" si="34"/>
        <v>0</v>
      </c>
      <c r="BN46">
        <f t="shared" si="35"/>
        <v>0</v>
      </c>
      <c r="BO46">
        <f t="shared" si="36"/>
        <v>0</v>
      </c>
      <c r="BP46">
        <f t="shared" si="37"/>
        <v>0</v>
      </c>
      <c r="BQ46">
        <f t="shared" si="38"/>
        <v>0</v>
      </c>
      <c r="BR46">
        <f t="shared" si="39"/>
        <v>0</v>
      </c>
      <c r="BS46">
        <f t="shared" si="40"/>
        <v>0</v>
      </c>
      <c r="BT46">
        <f t="shared" si="41"/>
        <v>0</v>
      </c>
      <c r="BW46">
        <f t="shared" si="42"/>
        <v>0</v>
      </c>
      <c r="BX46">
        <f t="shared" si="43"/>
        <v>0</v>
      </c>
      <c r="BY46">
        <f t="shared" si="43"/>
        <v>0</v>
      </c>
      <c r="BZ46">
        <f t="shared" si="44"/>
        <v>0</v>
      </c>
      <c r="CA46">
        <f t="shared" si="45"/>
        <v>0</v>
      </c>
      <c r="CB46">
        <f t="shared" si="46"/>
        <v>0</v>
      </c>
      <c r="CC46">
        <f t="shared" si="46"/>
        <v>0</v>
      </c>
      <c r="CD46">
        <f t="shared" si="47"/>
        <v>0</v>
      </c>
      <c r="CE46">
        <f t="shared" si="48"/>
        <v>0</v>
      </c>
      <c r="CF46">
        <f t="shared" si="49"/>
        <v>0</v>
      </c>
      <c r="CG46">
        <f t="shared" si="50"/>
        <v>0</v>
      </c>
      <c r="CH46">
        <f t="shared" si="51"/>
        <v>0</v>
      </c>
      <c r="CI46">
        <f t="shared" si="52"/>
        <v>0</v>
      </c>
      <c r="CJ46">
        <f t="shared" si="53"/>
        <v>0</v>
      </c>
      <c r="CK46">
        <f t="shared" si="54"/>
        <v>0</v>
      </c>
      <c r="CL46">
        <f t="shared" si="55"/>
        <v>0</v>
      </c>
      <c r="CM46">
        <f t="shared" si="56"/>
        <v>0</v>
      </c>
      <c r="CN46">
        <f t="shared" si="57"/>
        <v>0</v>
      </c>
      <c r="CO46">
        <f t="shared" si="58"/>
        <v>0</v>
      </c>
      <c r="CP46">
        <f t="shared" si="59"/>
        <v>0</v>
      </c>
      <c r="CQ46">
        <f t="shared" si="60"/>
        <v>0</v>
      </c>
      <c r="CR46">
        <f t="shared" si="61"/>
        <v>0</v>
      </c>
      <c r="CS46">
        <f t="shared" si="62"/>
        <v>0</v>
      </c>
      <c r="CT46">
        <f t="shared" si="63"/>
        <v>0</v>
      </c>
      <c r="CU46">
        <f t="shared" si="64"/>
        <v>0</v>
      </c>
      <c r="CV46">
        <f t="shared" si="65"/>
        <v>0</v>
      </c>
      <c r="CW46">
        <f t="shared" si="66"/>
        <v>0</v>
      </c>
      <c r="CX46">
        <f t="shared" si="67"/>
        <v>0</v>
      </c>
      <c r="CY46">
        <f t="shared" si="68"/>
        <v>0</v>
      </c>
      <c r="CZ46">
        <f t="shared" si="69"/>
        <v>0</v>
      </c>
      <c r="DA46">
        <f t="shared" si="70"/>
        <v>0</v>
      </c>
      <c r="DB46">
        <f t="shared" si="71"/>
        <v>0</v>
      </c>
      <c r="DC46">
        <f t="shared" si="72"/>
        <v>0</v>
      </c>
      <c r="DD46">
        <f t="shared" si="73"/>
        <v>0</v>
      </c>
    </row>
    <row r="47" spans="1:108" x14ac:dyDescent="0.2">
      <c r="A47" s="85" t="str">
        <f>IF(Timelister!A46="","",(Timelister!A46))</f>
        <v/>
      </c>
      <c r="B47" s="84" t="str">
        <f>IF(Timelister!B46="","",(Timelister!B46))</f>
        <v/>
      </c>
      <c r="C47" s="20" t="str">
        <f>IF(Timelister!C46="","",(Timelister!C46))</f>
        <v/>
      </c>
      <c r="D47" s="21" t="str">
        <f>IF(Timelister!D46="","",(Timelister!D46))</f>
        <v/>
      </c>
      <c r="E47" s="20" t="str">
        <f>Timelister!O46</f>
        <v/>
      </c>
      <c r="F47" s="20" t="str">
        <f>IF(Timelister!E46="","",(Timelister!E46))</f>
        <v/>
      </c>
      <c r="G47" s="120"/>
      <c r="H47" s="120"/>
      <c r="I47" s="120"/>
      <c r="J47" s="120"/>
      <c r="K47" s="120"/>
      <c r="L47" s="120"/>
      <c r="M47" s="120"/>
      <c r="N47" s="120"/>
      <c r="O47" s="254"/>
      <c r="P47" s="120"/>
      <c r="Q47" s="120"/>
      <c r="R47" s="120"/>
      <c r="S47" s="254"/>
      <c r="T47" s="120"/>
      <c r="U47" s="185"/>
      <c r="V47" s="185"/>
      <c r="W47" s="242"/>
      <c r="X47" s="242"/>
      <c r="Y47" s="120"/>
      <c r="Z47" s="120"/>
      <c r="AA47" s="120"/>
      <c r="AB47" s="120"/>
      <c r="AC47" s="120"/>
      <c r="AD47" s="121"/>
      <c r="AE47" s="121"/>
      <c r="AF47" s="121"/>
      <c r="AG47" s="121"/>
      <c r="AH47" s="121"/>
      <c r="AI47" s="121"/>
      <c r="AJ47" s="24" t="str">
        <f>IF(A47="","",((G47*$G$10+K47*$K$10+#REF!*#REF!+M47*$M$10+N47*$N$10+O47*$O$10+#REF!*#REF!+#REF!*#REF!+P47*$P$10+Q47*$Q$10+R47*$R$10+#REF!+W47+#REF!+X47+Y47+Z47+AA47+AB47*$AB$10+AC47*$AC$10+AD47*$AD$10+#REF!*#REF!+AE47*$AE$10+#REF!*#REF!+AF47*$AF$10+AH47*$AH$10+AG47*$AG$10+AI47)))</f>
        <v/>
      </c>
      <c r="AK47" s="137"/>
      <c r="AM47">
        <f t="shared" si="10"/>
        <v>0</v>
      </c>
      <c r="AN47">
        <f t="shared" si="11"/>
        <v>0</v>
      </c>
      <c r="AO47">
        <f t="shared" si="11"/>
        <v>0</v>
      </c>
      <c r="AP47">
        <f t="shared" si="12"/>
        <v>0</v>
      </c>
      <c r="AQ47">
        <f t="shared" si="13"/>
        <v>0</v>
      </c>
      <c r="AR47">
        <f t="shared" si="14"/>
        <v>0</v>
      </c>
      <c r="AS47">
        <f t="shared" si="14"/>
        <v>0</v>
      </c>
      <c r="AT47">
        <f t="shared" si="15"/>
        <v>0</v>
      </c>
      <c r="AU47">
        <f t="shared" si="16"/>
        <v>0</v>
      </c>
      <c r="AV47">
        <f t="shared" si="17"/>
        <v>0</v>
      </c>
      <c r="AW47">
        <f t="shared" si="18"/>
        <v>0</v>
      </c>
      <c r="AX47">
        <f t="shared" si="19"/>
        <v>0</v>
      </c>
      <c r="AY47">
        <f t="shared" si="20"/>
        <v>0</v>
      </c>
      <c r="AZ47">
        <f t="shared" si="21"/>
        <v>0</v>
      </c>
      <c r="BA47">
        <f t="shared" si="22"/>
        <v>0</v>
      </c>
      <c r="BB47">
        <f t="shared" si="23"/>
        <v>0</v>
      </c>
      <c r="BC47">
        <f t="shared" si="24"/>
        <v>0</v>
      </c>
      <c r="BD47">
        <f t="shared" si="25"/>
        <v>0</v>
      </c>
      <c r="BE47">
        <f t="shared" si="26"/>
        <v>0</v>
      </c>
      <c r="BF47">
        <f t="shared" si="27"/>
        <v>0</v>
      </c>
      <c r="BG47">
        <f t="shared" si="28"/>
        <v>0</v>
      </c>
      <c r="BH47">
        <f t="shared" si="29"/>
        <v>0</v>
      </c>
      <c r="BI47">
        <f t="shared" si="30"/>
        <v>0</v>
      </c>
      <c r="BJ47">
        <f t="shared" si="31"/>
        <v>0</v>
      </c>
      <c r="BK47">
        <f t="shared" si="32"/>
        <v>0</v>
      </c>
      <c r="BL47">
        <f t="shared" si="33"/>
        <v>0</v>
      </c>
      <c r="BM47">
        <f t="shared" si="34"/>
        <v>0</v>
      </c>
      <c r="BN47">
        <f t="shared" si="35"/>
        <v>0</v>
      </c>
      <c r="BO47">
        <f t="shared" si="36"/>
        <v>0</v>
      </c>
      <c r="BP47">
        <f t="shared" si="37"/>
        <v>0</v>
      </c>
      <c r="BQ47">
        <f t="shared" si="38"/>
        <v>0</v>
      </c>
      <c r="BR47">
        <f t="shared" si="39"/>
        <v>0</v>
      </c>
      <c r="BS47">
        <f t="shared" si="40"/>
        <v>0</v>
      </c>
      <c r="BT47">
        <f t="shared" si="41"/>
        <v>0</v>
      </c>
      <c r="BW47">
        <f t="shared" si="42"/>
        <v>0</v>
      </c>
      <c r="BX47">
        <f t="shared" si="43"/>
        <v>0</v>
      </c>
      <c r="BY47">
        <f t="shared" si="43"/>
        <v>0</v>
      </c>
      <c r="BZ47">
        <f t="shared" si="44"/>
        <v>0</v>
      </c>
      <c r="CA47">
        <f t="shared" si="45"/>
        <v>0</v>
      </c>
      <c r="CB47">
        <f t="shared" si="46"/>
        <v>0</v>
      </c>
      <c r="CC47">
        <f t="shared" si="46"/>
        <v>0</v>
      </c>
      <c r="CD47">
        <f t="shared" si="47"/>
        <v>0</v>
      </c>
      <c r="CE47">
        <f t="shared" si="48"/>
        <v>0</v>
      </c>
      <c r="CF47">
        <f t="shared" si="49"/>
        <v>0</v>
      </c>
      <c r="CG47">
        <f t="shared" si="50"/>
        <v>0</v>
      </c>
      <c r="CH47">
        <f t="shared" si="51"/>
        <v>0</v>
      </c>
      <c r="CI47">
        <f t="shared" si="52"/>
        <v>0</v>
      </c>
      <c r="CJ47">
        <f t="shared" si="53"/>
        <v>0</v>
      </c>
      <c r="CK47">
        <f t="shared" si="54"/>
        <v>0</v>
      </c>
      <c r="CL47">
        <f t="shared" si="55"/>
        <v>0</v>
      </c>
      <c r="CM47">
        <f t="shared" si="56"/>
        <v>0</v>
      </c>
      <c r="CN47">
        <f t="shared" si="57"/>
        <v>0</v>
      </c>
      <c r="CO47">
        <f t="shared" si="58"/>
        <v>0</v>
      </c>
      <c r="CP47">
        <f t="shared" si="59"/>
        <v>0</v>
      </c>
      <c r="CQ47">
        <f t="shared" si="60"/>
        <v>0</v>
      </c>
      <c r="CR47">
        <f t="shared" si="61"/>
        <v>0</v>
      </c>
      <c r="CS47">
        <f t="shared" si="62"/>
        <v>0</v>
      </c>
      <c r="CT47">
        <f t="shared" si="63"/>
        <v>0</v>
      </c>
      <c r="CU47">
        <f t="shared" si="64"/>
        <v>0</v>
      </c>
      <c r="CV47">
        <f t="shared" si="65"/>
        <v>0</v>
      </c>
      <c r="CW47">
        <f t="shared" si="66"/>
        <v>0</v>
      </c>
      <c r="CX47">
        <f t="shared" si="67"/>
        <v>0</v>
      </c>
      <c r="CY47">
        <f t="shared" si="68"/>
        <v>0</v>
      </c>
      <c r="CZ47">
        <f t="shared" si="69"/>
        <v>0</v>
      </c>
      <c r="DA47">
        <f t="shared" si="70"/>
        <v>0</v>
      </c>
      <c r="DB47">
        <f t="shared" si="71"/>
        <v>0</v>
      </c>
      <c r="DC47">
        <f t="shared" si="72"/>
        <v>0</v>
      </c>
      <c r="DD47">
        <f t="shared" si="73"/>
        <v>0</v>
      </c>
    </row>
    <row r="48" spans="1:108" x14ac:dyDescent="0.2">
      <c r="A48" s="85" t="str">
        <f>IF(Timelister!A47="","",(Timelister!A47))</f>
        <v/>
      </c>
      <c r="B48" s="84" t="str">
        <f>IF(Timelister!B47="","",(Timelister!B47))</f>
        <v/>
      </c>
      <c r="C48" s="20" t="str">
        <f>IF(Timelister!C47="","",(Timelister!C47))</f>
        <v/>
      </c>
      <c r="D48" s="21" t="str">
        <f>IF(Timelister!D47="","",(Timelister!D47))</f>
        <v/>
      </c>
      <c r="E48" s="20" t="str">
        <f>Timelister!O47</f>
        <v/>
      </c>
      <c r="F48" s="20" t="str">
        <f>IF(Timelister!E47="","",(Timelister!E47))</f>
        <v/>
      </c>
      <c r="G48" s="120"/>
      <c r="H48" s="120"/>
      <c r="I48" s="120"/>
      <c r="J48" s="120"/>
      <c r="K48" s="120"/>
      <c r="L48" s="120"/>
      <c r="M48" s="120"/>
      <c r="N48" s="120"/>
      <c r="O48" s="254"/>
      <c r="P48" s="120"/>
      <c r="Q48" s="120"/>
      <c r="R48" s="120"/>
      <c r="S48" s="254"/>
      <c r="T48" s="120"/>
      <c r="U48" s="185"/>
      <c r="V48" s="185"/>
      <c r="W48" s="242"/>
      <c r="X48" s="242"/>
      <c r="Y48" s="120"/>
      <c r="Z48" s="120"/>
      <c r="AA48" s="120"/>
      <c r="AB48" s="120"/>
      <c r="AC48" s="120"/>
      <c r="AD48" s="121"/>
      <c r="AE48" s="121"/>
      <c r="AF48" s="121"/>
      <c r="AG48" s="121"/>
      <c r="AH48" s="121"/>
      <c r="AI48" s="121"/>
      <c r="AJ48" s="24" t="str">
        <f>IF(A48="","",((G48*$G$10+K48*$K$10+#REF!*#REF!+M48*$M$10+N48*$N$10+O48*$O$10+#REF!*#REF!+#REF!*#REF!+P48*$P$10+Q48*$Q$10+R48*$R$10+#REF!+W48+#REF!+X48+Y48+Z48+AA48+AB48*$AB$10+AC48*$AC$10+AD48*$AD$10+#REF!*#REF!+AE48*$AE$10+#REF!*#REF!+AF48*$AF$10+AH48*$AH$10+AG48*$AG$10+AI48)))</f>
        <v/>
      </c>
      <c r="AK48" s="137"/>
      <c r="AM48">
        <f t="shared" si="10"/>
        <v>0</v>
      </c>
      <c r="AN48">
        <f t="shared" si="11"/>
        <v>0</v>
      </c>
      <c r="AO48">
        <f t="shared" si="11"/>
        <v>0</v>
      </c>
      <c r="AP48">
        <f t="shared" si="12"/>
        <v>0</v>
      </c>
      <c r="AQ48">
        <f t="shared" si="13"/>
        <v>0</v>
      </c>
      <c r="AR48">
        <f t="shared" si="14"/>
        <v>0</v>
      </c>
      <c r="AS48">
        <f t="shared" si="14"/>
        <v>0</v>
      </c>
      <c r="AT48">
        <f t="shared" si="15"/>
        <v>0</v>
      </c>
      <c r="AU48">
        <f t="shared" si="16"/>
        <v>0</v>
      </c>
      <c r="AV48">
        <f t="shared" si="17"/>
        <v>0</v>
      </c>
      <c r="AW48">
        <f t="shared" si="18"/>
        <v>0</v>
      </c>
      <c r="AX48">
        <f t="shared" si="19"/>
        <v>0</v>
      </c>
      <c r="AY48">
        <f t="shared" si="20"/>
        <v>0</v>
      </c>
      <c r="AZ48">
        <f t="shared" si="21"/>
        <v>0</v>
      </c>
      <c r="BA48">
        <f t="shared" si="22"/>
        <v>0</v>
      </c>
      <c r="BB48">
        <f t="shared" si="23"/>
        <v>0</v>
      </c>
      <c r="BC48">
        <f t="shared" si="24"/>
        <v>0</v>
      </c>
      <c r="BD48">
        <f t="shared" si="25"/>
        <v>0</v>
      </c>
      <c r="BE48">
        <f t="shared" si="26"/>
        <v>0</v>
      </c>
      <c r="BF48">
        <f t="shared" si="27"/>
        <v>0</v>
      </c>
      <c r="BG48">
        <f t="shared" si="28"/>
        <v>0</v>
      </c>
      <c r="BH48">
        <f t="shared" si="29"/>
        <v>0</v>
      </c>
      <c r="BI48">
        <f t="shared" si="30"/>
        <v>0</v>
      </c>
      <c r="BJ48">
        <f t="shared" si="31"/>
        <v>0</v>
      </c>
      <c r="BK48">
        <f t="shared" si="32"/>
        <v>0</v>
      </c>
      <c r="BL48">
        <f t="shared" si="33"/>
        <v>0</v>
      </c>
      <c r="BM48">
        <f t="shared" si="34"/>
        <v>0</v>
      </c>
      <c r="BN48">
        <f t="shared" si="35"/>
        <v>0</v>
      </c>
      <c r="BO48">
        <f t="shared" si="36"/>
        <v>0</v>
      </c>
      <c r="BP48">
        <f t="shared" si="37"/>
        <v>0</v>
      </c>
      <c r="BQ48">
        <f t="shared" si="38"/>
        <v>0</v>
      </c>
      <c r="BR48">
        <f t="shared" si="39"/>
        <v>0</v>
      </c>
      <c r="BS48">
        <f t="shared" si="40"/>
        <v>0</v>
      </c>
      <c r="BT48">
        <f t="shared" si="41"/>
        <v>0</v>
      </c>
      <c r="BW48">
        <f t="shared" si="42"/>
        <v>0</v>
      </c>
      <c r="BX48">
        <f t="shared" si="43"/>
        <v>0</v>
      </c>
      <c r="BY48">
        <f t="shared" si="43"/>
        <v>0</v>
      </c>
      <c r="BZ48">
        <f t="shared" si="44"/>
        <v>0</v>
      </c>
      <c r="CA48">
        <f t="shared" si="45"/>
        <v>0</v>
      </c>
      <c r="CB48">
        <f t="shared" si="46"/>
        <v>0</v>
      </c>
      <c r="CC48">
        <f t="shared" si="46"/>
        <v>0</v>
      </c>
      <c r="CD48">
        <f t="shared" si="47"/>
        <v>0</v>
      </c>
      <c r="CE48">
        <f t="shared" si="48"/>
        <v>0</v>
      </c>
      <c r="CF48">
        <f t="shared" si="49"/>
        <v>0</v>
      </c>
      <c r="CG48">
        <f t="shared" si="50"/>
        <v>0</v>
      </c>
      <c r="CH48">
        <f t="shared" si="51"/>
        <v>0</v>
      </c>
      <c r="CI48">
        <f t="shared" si="52"/>
        <v>0</v>
      </c>
      <c r="CJ48">
        <f t="shared" si="53"/>
        <v>0</v>
      </c>
      <c r="CK48">
        <f t="shared" si="54"/>
        <v>0</v>
      </c>
      <c r="CL48">
        <f t="shared" si="55"/>
        <v>0</v>
      </c>
      <c r="CM48">
        <f t="shared" si="56"/>
        <v>0</v>
      </c>
      <c r="CN48">
        <f t="shared" si="57"/>
        <v>0</v>
      </c>
      <c r="CO48">
        <f t="shared" si="58"/>
        <v>0</v>
      </c>
      <c r="CP48">
        <f t="shared" si="59"/>
        <v>0</v>
      </c>
      <c r="CQ48">
        <f t="shared" si="60"/>
        <v>0</v>
      </c>
      <c r="CR48">
        <f t="shared" si="61"/>
        <v>0</v>
      </c>
      <c r="CS48">
        <f t="shared" si="62"/>
        <v>0</v>
      </c>
      <c r="CT48">
        <f t="shared" si="63"/>
        <v>0</v>
      </c>
      <c r="CU48">
        <f t="shared" si="64"/>
        <v>0</v>
      </c>
      <c r="CV48">
        <f t="shared" si="65"/>
        <v>0</v>
      </c>
      <c r="CW48">
        <f t="shared" si="66"/>
        <v>0</v>
      </c>
      <c r="CX48">
        <f t="shared" si="67"/>
        <v>0</v>
      </c>
      <c r="CY48">
        <f t="shared" si="68"/>
        <v>0</v>
      </c>
      <c r="CZ48">
        <f t="shared" si="69"/>
        <v>0</v>
      </c>
      <c r="DA48">
        <f t="shared" si="70"/>
        <v>0</v>
      </c>
      <c r="DB48">
        <f t="shared" si="71"/>
        <v>0</v>
      </c>
      <c r="DC48">
        <f t="shared" si="72"/>
        <v>0</v>
      </c>
      <c r="DD48">
        <f t="shared" si="73"/>
        <v>0</v>
      </c>
    </row>
    <row r="49" spans="1:108" x14ac:dyDescent="0.2">
      <c r="A49" s="85" t="str">
        <f>IF(Timelister!A48="","",(Timelister!A48))</f>
        <v/>
      </c>
      <c r="B49" s="84" t="str">
        <f>IF(Timelister!B48="","",(Timelister!B48))</f>
        <v/>
      </c>
      <c r="C49" s="20" t="str">
        <f>IF(Timelister!C48="","",(Timelister!C48))</f>
        <v/>
      </c>
      <c r="D49" s="21" t="str">
        <f>IF(Timelister!D48="","",(Timelister!D48))</f>
        <v/>
      </c>
      <c r="E49" s="20" t="str">
        <f>Timelister!O48</f>
        <v/>
      </c>
      <c r="F49" s="20" t="str">
        <f>IF(Timelister!E48="","",(Timelister!E48))</f>
        <v/>
      </c>
      <c r="G49" s="120"/>
      <c r="H49" s="120"/>
      <c r="I49" s="120"/>
      <c r="J49" s="120"/>
      <c r="K49" s="120"/>
      <c r="L49" s="120"/>
      <c r="M49" s="120"/>
      <c r="N49" s="120"/>
      <c r="O49" s="254"/>
      <c r="P49" s="120"/>
      <c r="Q49" s="120"/>
      <c r="R49" s="120"/>
      <c r="S49" s="254"/>
      <c r="T49" s="120"/>
      <c r="U49" s="185"/>
      <c r="V49" s="185"/>
      <c r="W49" s="242"/>
      <c r="X49" s="242"/>
      <c r="Y49" s="120"/>
      <c r="Z49" s="120"/>
      <c r="AA49" s="120"/>
      <c r="AB49" s="120"/>
      <c r="AC49" s="120"/>
      <c r="AD49" s="121"/>
      <c r="AE49" s="121"/>
      <c r="AF49" s="121"/>
      <c r="AG49" s="121"/>
      <c r="AH49" s="121"/>
      <c r="AI49" s="121"/>
      <c r="AJ49" s="24" t="str">
        <f>IF(A49="","",((G49*$G$10+K49*$K$10+#REF!*#REF!+M49*$M$10+N49*$N$10+O49*$O$10+#REF!*#REF!+#REF!*#REF!+P49*$P$10+Q49*$Q$10+R49*$R$10+#REF!+W49+#REF!+X49+Y49+Z49+AA49+AB49*$AB$10+AC49*$AC$10+AD49*$AD$10+#REF!*#REF!+AE49*$AE$10+#REF!*#REF!+AF49*$AF$10+AH49*$AH$10+AG49*$AG$10+AI49)))</f>
        <v/>
      </c>
      <c r="AK49" s="137"/>
      <c r="AM49">
        <f t="shared" si="10"/>
        <v>0</v>
      </c>
      <c r="AN49">
        <f t="shared" si="11"/>
        <v>0</v>
      </c>
      <c r="AO49">
        <f t="shared" si="11"/>
        <v>0</v>
      </c>
      <c r="AP49">
        <f t="shared" si="12"/>
        <v>0</v>
      </c>
      <c r="AQ49">
        <f t="shared" si="13"/>
        <v>0</v>
      </c>
      <c r="AR49">
        <f t="shared" si="14"/>
        <v>0</v>
      </c>
      <c r="AS49">
        <f t="shared" si="14"/>
        <v>0</v>
      </c>
      <c r="AT49">
        <f t="shared" si="15"/>
        <v>0</v>
      </c>
      <c r="AU49">
        <f t="shared" si="16"/>
        <v>0</v>
      </c>
      <c r="AV49">
        <f t="shared" si="17"/>
        <v>0</v>
      </c>
      <c r="AW49">
        <f t="shared" si="18"/>
        <v>0</v>
      </c>
      <c r="AX49">
        <f t="shared" si="19"/>
        <v>0</v>
      </c>
      <c r="AY49">
        <f t="shared" si="20"/>
        <v>0</v>
      </c>
      <c r="AZ49">
        <f t="shared" si="21"/>
        <v>0</v>
      </c>
      <c r="BA49">
        <f t="shared" si="22"/>
        <v>0</v>
      </c>
      <c r="BB49">
        <f t="shared" si="23"/>
        <v>0</v>
      </c>
      <c r="BC49">
        <f t="shared" si="24"/>
        <v>0</v>
      </c>
      <c r="BD49">
        <f t="shared" si="25"/>
        <v>0</v>
      </c>
      <c r="BE49">
        <f t="shared" si="26"/>
        <v>0</v>
      </c>
      <c r="BF49">
        <f t="shared" si="27"/>
        <v>0</v>
      </c>
      <c r="BG49">
        <f t="shared" si="28"/>
        <v>0</v>
      </c>
      <c r="BH49">
        <f t="shared" si="29"/>
        <v>0</v>
      </c>
      <c r="BI49">
        <f t="shared" si="30"/>
        <v>0</v>
      </c>
      <c r="BJ49">
        <f t="shared" si="31"/>
        <v>0</v>
      </c>
      <c r="BK49">
        <f t="shared" si="32"/>
        <v>0</v>
      </c>
      <c r="BL49">
        <f t="shared" si="33"/>
        <v>0</v>
      </c>
      <c r="BM49">
        <f t="shared" si="34"/>
        <v>0</v>
      </c>
      <c r="BN49">
        <f t="shared" si="35"/>
        <v>0</v>
      </c>
      <c r="BO49">
        <f t="shared" si="36"/>
        <v>0</v>
      </c>
      <c r="BP49">
        <f t="shared" si="37"/>
        <v>0</v>
      </c>
      <c r="BQ49">
        <f t="shared" si="38"/>
        <v>0</v>
      </c>
      <c r="BR49">
        <f t="shared" si="39"/>
        <v>0</v>
      </c>
      <c r="BS49">
        <f t="shared" si="40"/>
        <v>0</v>
      </c>
      <c r="BT49">
        <f t="shared" si="41"/>
        <v>0</v>
      </c>
      <c r="BW49">
        <f t="shared" si="42"/>
        <v>0</v>
      </c>
      <c r="BX49">
        <f t="shared" si="43"/>
        <v>0</v>
      </c>
      <c r="BY49">
        <f t="shared" si="43"/>
        <v>0</v>
      </c>
      <c r="BZ49">
        <f t="shared" si="44"/>
        <v>0</v>
      </c>
      <c r="CA49">
        <f t="shared" si="45"/>
        <v>0</v>
      </c>
      <c r="CB49">
        <f t="shared" si="46"/>
        <v>0</v>
      </c>
      <c r="CC49">
        <f t="shared" si="46"/>
        <v>0</v>
      </c>
      <c r="CD49">
        <f t="shared" si="47"/>
        <v>0</v>
      </c>
      <c r="CE49">
        <f t="shared" si="48"/>
        <v>0</v>
      </c>
      <c r="CF49">
        <f t="shared" si="49"/>
        <v>0</v>
      </c>
      <c r="CG49">
        <f t="shared" si="50"/>
        <v>0</v>
      </c>
      <c r="CH49">
        <f t="shared" si="51"/>
        <v>0</v>
      </c>
      <c r="CI49">
        <f t="shared" si="52"/>
        <v>0</v>
      </c>
      <c r="CJ49">
        <f t="shared" si="53"/>
        <v>0</v>
      </c>
      <c r="CK49">
        <f t="shared" si="54"/>
        <v>0</v>
      </c>
      <c r="CL49">
        <f t="shared" si="55"/>
        <v>0</v>
      </c>
      <c r="CM49">
        <f t="shared" si="56"/>
        <v>0</v>
      </c>
      <c r="CN49">
        <f t="shared" si="57"/>
        <v>0</v>
      </c>
      <c r="CO49">
        <f t="shared" si="58"/>
        <v>0</v>
      </c>
      <c r="CP49">
        <f t="shared" si="59"/>
        <v>0</v>
      </c>
      <c r="CQ49">
        <f t="shared" si="60"/>
        <v>0</v>
      </c>
      <c r="CR49">
        <f t="shared" si="61"/>
        <v>0</v>
      </c>
      <c r="CS49">
        <f t="shared" si="62"/>
        <v>0</v>
      </c>
      <c r="CT49">
        <f t="shared" si="63"/>
        <v>0</v>
      </c>
      <c r="CU49">
        <f t="shared" si="64"/>
        <v>0</v>
      </c>
      <c r="CV49">
        <f t="shared" si="65"/>
        <v>0</v>
      </c>
      <c r="CW49">
        <f t="shared" si="66"/>
        <v>0</v>
      </c>
      <c r="CX49">
        <f t="shared" si="67"/>
        <v>0</v>
      </c>
      <c r="CY49">
        <f t="shared" si="68"/>
        <v>0</v>
      </c>
      <c r="CZ49">
        <f t="shared" si="69"/>
        <v>0</v>
      </c>
      <c r="DA49">
        <f t="shared" si="70"/>
        <v>0</v>
      </c>
      <c r="DB49">
        <f t="shared" si="71"/>
        <v>0</v>
      </c>
      <c r="DC49">
        <f t="shared" si="72"/>
        <v>0</v>
      </c>
      <c r="DD49">
        <f t="shared" si="73"/>
        <v>0</v>
      </c>
    </row>
    <row r="50" spans="1:108" x14ac:dyDescent="0.2">
      <c r="A50" s="85" t="str">
        <f>IF(Timelister!A49="","",(Timelister!A49))</f>
        <v/>
      </c>
      <c r="B50" s="84" t="str">
        <f>IF(Timelister!B49="","",(Timelister!B49))</f>
        <v/>
      </c>
      <c r="C50" s="20" t="str">
        <f>IF(Timelister!C49="","",(Timelister!C49))</f>
        <v/>
      </c>
      <c r="D50" s="21" t="str">
        <f>IF(Timelister!D49="","",(Timelister!D49))</f>
        <v/>
      </c>
      <c r="E50" s="20" t="str">
        <f>Timelister!O49</f>
        <v/>
      </c>
      <c r="F50" s="20" t="str">
        <f>IF(Timelister!E49="","",(Timelister!E49))</f>
        <v/>
      </c>
      <c r="G50" s="120"/>
      <c r="H50" s="120"/>
      <c r="I50" s="120"/>
      <c r="J50" s="120"/>
      <c r="K50" s="120"/>
      <c r="L50" s="120"/>
      <c r="M50" s="120"/>
      <c r="N50" s="120"/>
      <c r="O50" s="254"/>
      <c r="P50" s="120"/>
      <c r="Q50" s="120"/>
      <c r="R50" s="120"/>
      <c r="S50" s="254"/>
      <c r="T50" s="120"/>
      <c r="U50" s="185"/>
      <c r="V50" s="185"/>
      <c r="W50" s="242"/>
      <c r="X50" s="242"/>
      <c r="Y50" s="120"/>
      <c r="Z50" s="120"/>
      <c r="AA50" s="120"/>
      <c r="AB50" s="120"/>
      <c r="AC50" s="120"/>
      <c r="AD50" s="121"/>
      <c r="AE50" s="121"/>
      <c r="AF50" s="121"/>
      <c r="AG50" s="121"/>
      <c r="AH50" s="121"/>
      <c r="AI50" s="121"/>
      <c r="AJ50" s="24" t="str">
        <f>IF(A50="","",((G50*$G$10+K50*$K$10+#REF!*#REF!+M50*$M$10+N50*$N$10+O50*$O$10+#REF!*#REF!+#REF!*#REF!+P50*$P$10+Q50*$Q$10+R50*$R$10+#REF!+W50+#REF!+X50+Y50+Z50+AA50+AB50*$AB$10+AC50*$AC$10+AD50*$AD$10+#REF!*#REF!+AE50*$AE$10+#REF!*#REF!+AF50*$AF$10+AH50*$AH$10+AG50*$AG$10+AI50)))</f>
        <v/>
      </c>
      <c r="AK50" s="137"/>
      <c r="AM50">
        <f t="shared" si="10"/>
        <v>0</v>
      </c>
      <c r="AN50">
        <f t="shared" si="11"/>
        <v>0</v>
      </c>
      <c r="AO50">
        <f t="shared" si="11"/>
        <v>0</v>
      </c>
      <c r="AP50">
        <f t="shared" si="12"/>
        <v>0</v>
      </c>
      <c r="AQ50">
        <f t="shared" si="13"/>
        <v>0</v>
      </c>
      <c r="AR50">
        <f t="shared" si="14"/>
        <v>0</v>
      </c>
      <c r="AS50">
        <f t="shared" si="14"/>
        <v>0</v>
      </c>
      <c r="AT50">
        <f t="shared" si="15"/>
        <v>0</v>
      </c>
      <c r="AU50">
        <f t="shared" si="16"/>
        <v>0</v>
      </c>
      <c r="AV50">
        <f t="shared" si="17"/>
        <v>0</v>
      </c>
      <c r="AW50">
        <f t="shared" si="18"/>
        <v>0</v>
      </c>
      <c r="AX50">
        <f t="shared" si="19"/>
        <v>0</v>
      </c>
      <c r="AY50">
        <f t="shared" si="20"/>
        <v>0</v>
      </c>
      <c r="AZ50">
        <f t="shared" si="21"/>
        <v>0</v>
      </c>
      <c r="BA50">
        <f t="shared" si="22"/>
        <v>0</v>
      </c>
      <c r="BB50">
        <f t="shared" si="23"/>
        <v>0</v>
      </c>
      <c r="BC50">
        <f t="shared" si="24"/>
        <v>0</v>
      </c>
      <c r="BD50">
        <f t="shared" si="25"/>
        <v>0</v>
      </c>
      <c r="BE50">
        <f t="shared" si="26"/>
        <v>0</v>
      </c>
      <c r="BF50">
        <f t="shared" si="27"/>
        <v>0</v>
      </c>
      <c r="BG50">
        <f t="shared" si="28"/>
        <v>0</v>
      </c>
      <c r="BH50">
        <f t="shared" si="29"/>
        <v>0</v>
      </c>
      <c r="BI50">
        <f t="shared" si="30"/>
        <v>0</v>
      </c>
      <c r="BJ50">
        <f t="shared" si="31"/>
        <v>0</v>
      </c>
      <c r="BK50">
        <f t="shared" si="32"/>
        <v>0</v>
      </c>
      <c r="BL50">
        <f t="shared" si="33"/>
        <v>0</v>
      </c>
      <c r="BM50">
        <f t="shared" si="34"/>
        <v>0</v>
      </c>
      <c r="BN50">
        <f t="shared" si="35"/>
        <v>0</v>
      </c>
      <c r="BO50">
        <f t="shared" si="36"/>
        <v>0</v>
      </c>
      <c r="BP50">
        <f t="shared" si="37"/>
        <v>0</v>
      </c>
      <c r="BQ50">
        <f t="shared" si="38"/>
        <v>0</v>
      </c>
      <c r="BR50">
        <f t="shared" si="39"/>
        <v>0</v>
      </c>
      <c r="BS50">
        <f t="shared" si="40"/>
        <v>0</v>
      </c>
      <c r="BT50">
        <f t="shared" si="41"/>
        <v>0</v>
      </c>
      <c r="BW50">
        <f t="shared" si="42"/>
        <v>0</v>
      </c>
      <c r="BX50">
        <f t="shared" si="43"/>
        <v>0</v>
      </c>
      <c r="BY50">
        <f t="shared" si="43"/>
        <v>0</v>
      </c>
      <c r="BZ50">
        <f t="shared" si="44"/>
        <v>0</v>
      </c>
      <c r="CA50">
        <f t="shared" si="45"/>
        <v>0</v>
      </c>
      <c r="CB50">
        <f t="shared" si="46"/>
        <v>0</v>
      </c>
      <c r="CC50">
        <f t="shared" si="46"/>
        <v>0</v>
      </c>
      <c r="CD50">
        <f t="shared" si="47"/>
        <v>0</v>
      </c>
      <c r="CE50">
        <f t="shared" si="48"/>
        <v>0</v>
      </c>
      <c r="CF50">
        <f t="shared" si="49"/>
        <v>0</v>
      </c>
      <c r="CG50">
        <f t="shared" si="50"/>
        <v>0</v>
      </c>
      <c r="CH50">
        <f t="shared" si="51"/>
        <v>0</v>
      </c>
      <c r="CI50">
        <f t="shared" si="52"/>
        <v>0</v>
      </c>
      <c r="CJ50">
        <f t="shared" si="53"/>
        <v>0</v>
      </c>
      <c r="CK50">
        <f t="shared" si="54"/>
        <v>0</v>
      </c>
      <c r="CL50">
        <f t="shared" si="55"/>
        <v>0</v>
      </c>
      <c r="CM50">
        <f t="shared" si="56"/>
        <v>0</v>
      </c>
      <c r="CN50">
        <f t="shared" si="57"/>
        <v>0</v>
      </c>
      <c r="CO50">
        <f t="shared" si="58"/>
        <v>0</v>
      </c>
      <c r="CP50">
        <f t="shared" si="59"/>
        <v>0</v>
      </c>
      <c r="CQ50">
        <f t="shared" si="60"/>
        <v>0</v>
      </c>
      <c r="CR50">
        <f t="shared" si="61"/>
        <v>0</v>
      </c>
      <c r="CS50">
        <f t="shared" si="62"/>
        <v>0</v>
      </c>
      <c r="CT50">
        <f t="shared" si="63"/>
        <v>0</v>
      </c>
      <c r="CU50">
        <f t="shared" si="64"/>
        <v>0</v>
      </c>
      <c r="CV50">
        <f t="shared" si="65"/>
        <v>0</v>
      </c>
      <c r="CW50">
        <f t="shared" si="66"/>
        <v>0</v>
      </c>
      <c r="CX50">
        <f t="shared" si="67"/>
        <v>0</v>
      </c>
      <c r="CY50">
        <f t="shared" si="68"/>
        <v>0</v>
      </c>
      <c r="CZ50">
        <f t="shared" si="69"/>
        <v>0</v>
      </c>
      <c r="DA50">
        <f t="shared" si="70"/>
        <v>0</v>
      </c>
      <c r="DB50">
        <f t="shared" si="71"/>
        <v>0</v>
      </c>
      <c r="DC50">
        <f t="shared" si="72"/>
        <v>0</v>
      </c>
      <c r="DD50">
        <f t="shared" si="73"/>
        <v>0</v>
      </c>
    </row>
    <row r="51" spans="1:108" x14ac:dyDescent="0.2">
      <c r="A51" s="85" t="str">
        <f>IF(Timelister!A50="","",(Timelister!A50))</f>
        <v/>
      </c>
      <c r="B51" s="84" t="str">
        <f>IF(Timelister!B50="","",(Timelister!B50))</f>
        <v/>
      </c>
      <c r="C51" s="20" t="str">
        <f>IF(Timelister!C50="","",(Timelister!C50))</f>
        <v/>
      </c>
      <c r="D51" s="21" t="str">
        <f>IF(Timelister!D50="","",(Timelister!D50))</f>
        <v/>
      </c>
      <c r="E51" s="20" t="str">
        <f>Timelister!O50</f>
        <v/>
      </c>
      <c r="F51" s="20" t="str">
        <f>IF(Timelister!E50="","",(Timelister!E50))</f>
        <v/>
      </c>
      <c r="G51" s="120"/>
      <c r="H51" s="120"/>
      <c r="I51" s="120"/>
      <c r="J51" s="120"/>
      <c r="K51" s="120"/>
      <c r="L51" s="120"/>
      <c r="M51" s="120"/>
      <c r="N51" s="120"/>
      <c r="O51" s="254"/>
      <c r="P51" s="120"/>
      <c r="Q51" s="120"/>
      <c r="R51" s="120"/>
      <c r="S51" s="254"/>
      <c r="T51" s="120"/>
      <c r="U51" s="185"/>
      <c r="V51" s="185"/>
      <c r="W51" s="242"/>
      <c r="X51" s="242"/>
      <c r="Y51" s="120"/>
      <c r="Z51" s="120"/>
      <c r="AA51" s="120"/>
      <c r="AB51" s="120"/>
      <c r="AC51" s="120"/>
      <c r="AD51" s="121"/>
      <c r="AE51" s="121"/>
      <c r="AF51" s="121"/>
      <c r="AG51" s="121"/>
      <c r="AH51" s="121"/>
      <c r="AI51" s="121"/>
      <c r="AJ51" s="24" t="str">
        <f>IF(A51="","",((G51*$G$10+K51*$K$10+#REF!*#REF!+M51*$M$10+N51*$N$10+O51*$O$10+#REF!*#REF!+#REF!*#REF!+P51*$P$10+Q51*$Q$10+R51*$R$10+#REF!+W51+#REF!+X51+Y51+Z51+AA51+AB51*$AB$10+AC51*$AC$10+AD51*$AD$10+#REF!*#REF!+AE51*$AE$10+#REF!*#REF!+AF51*$AF$10+AH51*$AH$10+AG51*$AG$10+AI51)))</f>
        <v/>
      </c>
      <c r="AK51" s="137"/>
      <c r="AM51">
        <f t="shared" si="10"/>
        <v>0</v>
      </c>
      <c r="AN51">
        <f t="shared" si="11"/>
        <v>0</v>
      </c>
      <c r="AO51">
        <f t="shared" si="11"/>
        <v>0</v>
      </c>
      <c r="AP51">
        <f t="shared" si="12"/>
        <v>0</v>
      </c>
      <c r="AQ51">
        <f t="shared" si="13"/>
        <v>0</v>
      </c>
      <c r="AR51">
        <f t="shared" si="14"/>
        <v>0</v>
      </c>
      <c r="AS51">
        <f t="shared" si="14"/>
        <v>0</v>
      </c>
      <c r="AT51">
        <f t="shared" si="15"/>
        <v>0</v>
      </c>
      <c r="AU51">
        <f t="shared" si="16"/>
        <v>0</v>
      </c>
      <c r="AV51">
        <f t="shared" si="17"/>
        <v>0</v>
      </c>
      <c r="AW51">
        <f t="shared" si="18"/>
        <v>0</v>
      </c>
      <c r="AX51">
        <f t="shared" si="19"/>
        <v>0</v>
      </c>
      <c r="AY51">
        <f t="shared" si="20"/>
        <v>0</v>
      </c>
      <c r="AZ51">
        <f t="shared" si="21"/>
        <v>0</v>
      </c>
      <c r="BA51">
        <f t="shared" si="22"/>
        <v>0</v>
      </c>
      <c r="BB51">
        <f t="shared" si="23"/>
        <v>0</v>
      </c>
      <c r="BC51">
        <f t="shared" si="24"/>
        <v>0</v>
      </c>
      <c r="BD51">
        <f t="shared" si="25"/>
        <v>0</v>
      </c>
      <c r="BE51">
        <f t="shared" si="26"/>
        <v>0</v>
      </c>
      <c r="BF51">
        <f t="shared" si="27"/>
        <v>0</v>
      </c>
      <c r="BG51">
        <f t="shared" si="28"/>
        <v>0</v>
      </c>
      <c r="BH51">
        <f t="shared" si="29"/>
        <v>0</v>
      </c>
      <c r="BI51">
        <f t="shared" si="30"/>
        <v>0</v>
      </c>
      <c r="BJ51">
        <f t="shared" si="31"/>
        <v>0</v>
      </c>
      <c r="BK51">
        <f t="shared" si="32"/>
        <v>0</v>
      </c>
      <c r="BL51">
        <f t="shared" si="33"/>
        <v>0</v>
      </c>
      <c r="BM51">
        <f t="shared" si="34"/>
        <v>0</v>
      </c>
      <c r="BN51">
        <f t="shared" si="35"/>
        <v>0</v>
      </c>
      <c r="BO51">
        <f t="shared" si="36"/>
        <v>0</v>
      </c>
      <c r="BP51">
        <f t="shared" si="37"/>
        <v>0</v>
      </c>
      <c r="BQ51">
        <f t="shared" si="38"/>
        <v>0</v>
      </c>
      <c r="BR51">
        <f t="shared" si="39"/>
        <v>0</v>
      </c>
      <c r="BS51">
        <f t="shared" si="40"/>
        <v>0</v>
      </c>
      <c r="BT51">
        <f t="shared" si="41"/>
        <v>0</v>
      </c>
      <c r="BW51">
        <f t="shared" si="42"/>
        <v>0</v>
      </c>
      <c r="BX51">
        <f t="shared" si="43"/>
        <v>0</v>
      </c>
      <c r="BY51">
        <f t="shared" si="43"/>
        <v>0</v>
      </c>
      <c r="BZ51">
        <f t="shared" si="44"/>
        <v>0</v>
      </c>
      <c r="CA51">
        <f t="shared" si="45"/>
        <v>0</v>
      </c>
      <c r="CB51">
        <f t="shared" si="46"/>
        <v>0</v>
      </c>
      <c r="CC51">
        <f t="shared" si="46"/>
        <v>0</v>
      </c>
      <c r="CD51">
        <f t="shared" si="47"/>
        <v>0</v>
      </c>
      <c r="CE51">
        <f t="shared" si="48"/>
        <v>0</v>
      </c>
      <c r="CF51">
        <f t="shared" si="49"/>
        <v>0</v>
      </c>
      <c r="CG51">
        <f t="shared" si="50"/>
        <v>0</v>
      </c>
      <c r="CH51">
        <f t="shared" si="51"/>
        <v>0</v>
      </c>
      <c r="CI51">
        <f t="shared" si="52"/>
        <v>0</v>
      </c>
      <c r="CJ51">
        <f t="shared" si="53"/>
        <v>0</v>
      </c>
      <c r="CK51">
        <f t="shared" si="54"/>
        <v>0</v>
      </c>
      <c r="CL51">
        <f t="shared" si="55"/>
        <v>0</v>
      </c>
      <c r="CM51">
        <f t="shared" si="56"/>
        <v>0</v>
      </c>
      <c r="CN51">
        <f t="shared" si="57"/>
        <v>0</v>
      </c>
      <c r="CO51">
        <f t="shared" si="58"/>
        <v>0</v>
      </c>
      <c r="CP51">
        <f t="shared" si="59"/>
        <v>0</v>
      </c>
      <c r="CQ51">
        <f t="shared" si="60"/>
        <v>0</v>
      </c>
      <c r="CR51">
        <f t="shared" si="61"/>
        <v>0</v>
      </c>
      <c r="CS51">
        <f t="shared" si="62"/>
        <v>0</v>
      </c>
      <c r="CT51">
        <f t="shared" si="63"/>
        <v>0</v>
      </c>
      <c r="CU51">
        <f t="shared" si="64"/>
        <v>0</v>
      </c>
      <c r="CV51">
        <f t="shared" si="65"/>
        <v>0</v>
      </c>
      <c r="CW51">
        <f t="shared" si="66"/>
        <v>0</v>
      </c>
      <c r="CX51">
        <f t="shared" si="67"/>
        <v>0</v>
      </c>
      <c r="CY51">
        <f t="shared" si="68"/>
        <v>0</v>
      </c>
      <c r="CZ51">
        <f t="shared" si="69"/>
        <v>0</v>
      </c>
      <c r="DA51">
        <f t="shared" si="70"/>
        <v>0</v>
      </c>
      <c r="DB51">
        <f t="shared" si="71"/>
        <v>0</v>
      </c>
      <c r="DC51">
        <f t="shared" si="72"/>
        <v>0</v>
      </c>
      <c r="DD51">
        <f t="shared" si="73"/>
        <v>0</v>
      </c>
    </row>
    <row r="52" spans="1:108" x14ac:dyDescent="0.2">
      <c r="A52" s="85" t="str">
        <f>IF(Timelister!A51="","",(Timelister!A51))</f>
        <v/>
      </c>
      <c r="B52" s="84" t="str">
        <f>IF(Timelister!B51="","",(Timelister!B51))</f>
        <v/>
      </c>
      <c r="C52" s="20" t="str">
        <f>IF(Timelister!C51="","",(Timelister!C51))</f>
        <v/>
      </c>
      <c r="D52" s="21" t="str">
        <f>IF(Timelister!D51="","",(Timelister!D51))</f>
        <v/>
      </c>
      <c r="E52" s="20" t="str">
        <f>Timelister!O51</f>
        <v/>
      </c>
      <c r="F52" s="20" t="str">
        <f>IF(Timelister!E51="","",(Timelister!E51))</f>
        <v/>
      </c>
      <c r="G52" s="120"/>
      <c r="H52" s="120"/>
      <c r="I52" s="120"/>
      <c r="J52" s="120"/>
      <c r="K52" s="120"/>
      <c r="L52" s="120"/>
      <c r="M52" s="120"/>
      <c r="N52" s="120"/>
      <c r="O52" s="254"/>
      <c r="P52" s="120"/>
      <c r="Q52" s="120"/>
      <c r="R52" s="120"/>
      <c r="S52" s="254"/>
      <c r="T52" s="120"/>
      <c r="U52" s="185"/>
      <c r="V52" s="185"/>
      <c r="W52" s="242"/>
      <c r="X52" s="242"/>
      <c r="Y52" s="120"/>
      <c r="Z52" s="120"/>
      <c r="AA52" s="120"/>
      <c r="AB52" s="120"/>
      <c r="AC52" s="120"/>
      <c r="AD52" s="121"/>
      <c r="AE52" s="121"/>
      <c r="AF52" s="121"/>
      <c r="AG52" s="121"/>
      <c r="AH52" s="121"/>
      <c r="AI52" s="121"/>
      <c r="AJ52" s="24" t="str">
        <f>IF(A52="","",((G52*$G$10+K52*$K$10+#REF!*#REF!+M52*$M$10+N52*$N$10+O52*$O$10+#REF!*#REF!+#REF!*#REF!+P52*$P$10+Q52*$Q$10+R52*$R$10+#REF!+W52+#REF!+X52+Y52+Z52+AA52+AB52*$AB$10+AC52*$AC$10+AD52*$AD$10+#REF!*#REF!+AE52*$AE$10+#REF!*#REF!+AF52*$AF$10+AH52*$AH$10+AG52*$AG$10+AI52)))</f>
        <v/>
      </c>
      <c r="AK52" s="137"/>
      <c r="AM52">
        <f t="shared" si="10"/>
        <v>0</v>
      </c>
      <c r="AN52">
        <f t="shared" si="11"/>
        <v>0</v>
      </c>
      <c r="AO52">
        <f t="shared" si="11"/>
        <v>0</v>
      </c>
      <c r="AP52">
        <f t="shared" si="12"/>
        <v>0</v>
      </c>
      <c r="AQ52">
        <f t="shared" si="13"/>
        <v>0</v>
      </c>
      <c r="AR52">
        <f t="shared" si="14"/>
        <v>0</v>
      </c>
      <c r="AS52">
        <f t="shared" si="14"/>
        <v>0</v>
      </c>
      <c r="AT52">
        <f t="shared" si="15"/>
        <v>0</v>
      </c>
      <c r="AU52">
        <f t="shared" si="16"/>
        <v>0</v>
      </c>
      <c r="AV52">
        <f t="shared" si="17"/>
        <v>0</v>
      </c>
      <c r="AW52">
        <f t="shared" si="18"/>
        <v>0</v>
      </c>
      <c r="AX52">
        <f t="shared" si="19"/>
        <v>0</v>
      </c>
      <c r="AY52">
        <f t="shared" si="20"/>
        <v>0</v>
      </c>
      <c r="AZ52">
        <f t="shared" si="21"/>
        <v>0</v>
      </c>
      <c r="BA52">
        <f t="shared" si="22"/>
        <v>0</v>
      </c>
      <c r="BB52">
        <f t="shared" si="23"/>
        <v>0</v>
      </c>
      <c r="BC52">
        <f t="shared" si="24"/>
        <v>0</v>
      </c>
      <c r="BD52">
        <f t="shared" si="25"/>
        <v>0</v>
      </c>
      <c r="BE52">
        <f t="shared" si="26"/>
        <v>0</v>
      </c>
      <c r="BF52">
        <f t="shared" si="27"/>
        <v>0</v>
      </c>
      <c r="BG52">
        <f t="shared" si="28"/>
        <v>0</v>
      </c>
      <c r="BH52">
        <f t="shared" si="29"/>
        <v>0</v>
      </c>
      <c r="BI52">
        <f t="shared" si="30"/>
        <v>0</v>
      </c>
      <c r="BJ52">
        <f t="shared" si="31"/>
        <v>0</v>
      </c>
      <c r="BK52">
        <f t="shared" si="32"/>
        <v>0</v>
      </c>
      <c r="BL52">
        <f t="shared" si="33"/>
        <v>0</v>
      </c>
      <c r="BM52">
        <f t="shared" si="34"/>
        <v>0</v>
      </c>
      <c r="BN52">
        <f t="shared" si="35"/>
        <v>0</v>
      </c>
      <c r="BO52">
        <f t="shared" si="36"/>
        <v>0</v>
      </c>
      <c r="BP52">
        <f t="shared" si="37"/>
        <v>0</v>
      </c>
      <c r="BQ52">
        <f t="shared" si="38"/>
        <v>0</v>
      </c>
      <c r="BR52">
        <f t="shared" si="39"/>
        <v>0</v>
      </c>
      <c r="BS52">
        <f t="shared" si="40"/>
        <v>0</v>
      </c>
      <c r="BT52">
        <f t="shared" si="41"/>
        <v>0</v>
      </c>
      <c r="BW52">
        <f t="shared" si="42"/>
        <v>0</v>
      </c>
      <c r="BX52">
        <f t="shared" si="43"/>
        <v>0</v>
      </c>
      <c r="BY52">
        <f t="shared" si="43"/>
        <v>0</v>
      </c>
      <c r="BZ52">
        <f t="shared" si="44"/>
        <v>0</v>
      </c>
      <c r="CA52">
        <f t="shared" si="45"/>
        <v>0</v>
      </c>
      <c r="CB52">
        <f t="shared" si="46"/>
        <v>0</v>
      </c>
      <c r="CC52">
        <f t="shared" si="46"/>
        <v>0</v>
      </c>
      <c r="CD52">
        <f t="shared" si="47"/>
        <v>0</v>
      </c>
      <c r="CE52">
        <f t="shared" si="48"/>
        <v>0</v>
      </c>
      <c r="CF52">
        <f t="shared" si="49"/>
        <v>0</v>
      </c>
      <c r="CG52">
        <f t="shared" si="50"/>
        <v>0</v>
      </c>
      <c r="CH52">
        <f t="shared" si="51"/>
        <v>0</v>
      </c>
      <c r="CI52">
        <f t="shared" si="52"/>
        <v>0</v>
      </c>
      <c r="CJ52">
        <f t="shared" si="53"/>
        <v>0</v>
      </c>
      <c r="CK52">
        <f t="shared" si="54"/>
        <v>0</v>
      </c>
      <c r="CL52">
        <f t="shared" si="55"/>
        <v>0</v>
      </c>
      <c r="CM52">
        <f t="shared" si="56"/>
        <v>0</v>
      </c>
      <c r="CN52">
        <f t="shared" si="57"/>
        <v>0</v>
      </c>
      <c r="CO52">
        <f t="shared" si="58"/>
        <v>0</v>
      </c>
      <c r="CP52">
        <f t="shared" si="59"/>
        <v>0</v>
      </c>
      <c r="CQ52">
        <f t="shared" si="60"/>
        <v>0</v>
      </c>
      <c r="CR52">
        <f t="shared" si="61"/>
        <v>0</v>
      </c>
      <c r="CS52">
        <f t="shared" si="62"/>
        <v>0</v>
      </c>
      <c r="CT52">
        <f t="shared" si="63"/>
        <v>0</v>
      </c>
      <c r="CU52">
        <f t="shared" si="64"/>
        <v>0</v>
      </c>
      <c r="CV52">
        <f t="shared" si="65"/>
        <v>0</v>
      </c>
      <c r="CW52">
        <f t="shared" si="66"/>
        <v>0</v>
      </c>
      <c r="CX52">
        <f t="shared" si="67"/>
        <v>0</v>
      </c>
      <c r="CY52">
        <f t="shared" si="68"/>
        <v>0</v>
      </c>
      <c r="CZ52">
        <f t="shared" si="69"/>
        <v>0</v>
      </c>
      <c r="DA52">
        <f t="shared" si="70"/>
        <v>0</v>
      </c>
      <c r="DB52">
        <f t="shared" si="71"/>
        <v>0</v>
      </c>
      <c r="DC52">
        <f t="shared" si="72"/>
        <v>0</v>
      </c>
      <c r="DD52">
        <f t="shared" si="73"/>
        <v>0</v>
      </c>
    </row>
    <row r="53" spans="1:108" x14ac:dyDescent="0.2">
      <c r="A53" s="85" t="str">
        <f>IF(Timelister!A52="","",(Timelister!A52))</f>
        <v/>
      </c>
      <c r="B53" s="84" t="str">
        <f>IF(Timelister!B52="","",(Timelister!B52))</f>
        <v/>
      </c>
      <c r="C53" s="20" t="str">
        <f>IF(Timelister!C52="","",(Timelister!C52))</f>
        <v/>
      </c>
      <c r="D53" s="21" t="str">
        <f>IF(Timelister!D52="","",(Timelister!D52))</f>
        <v/>
      </c>
      <c r="E53" s="20" t="str">
        <f>Timelister!O52</f>
        <v/>
      </c>
      <c r="F53" s="20" t="str">
        <f>IF(Timelister!E52="","",(Timelister!E52))</f>
        <v/>
      </c>
      <c r="G53" s="120"/>
      <c r="H53" s="120"/>
      <c r="I53" s="120"/>
      <c r="J53" s="120"/>
      <c r="K53" s="120"/>
      <c r="L53" s="120"/>
      <c r="M53" s="120"/>
      <c r="N53" s="120"/>
      <c r="O53" s="254"/>
      <c r="P53" s="120"/>
      <c r="Q53" s="120"/>
      <c r="R53" s="120"/>
      <c r="S53" s="254"/>
      <c r="T53" s="120"/>
      <c r="U53" s="185"/>
      <c r="V53" s="185"/>
      <c r="W53" s="242"/>
      <c r="X53" s="242"/>
      <c r="Y53" s="120"/>
      <c r="Z53" s="120"/>
      <c r="AA53" s="120"/>
      <c r="AB53" s="120"/>
      <c r="AC53" s="120"/>
      <c r="AD53" s="121"/>
      <c r="AE53" s="121"/>
      <c r="AF53" s="121"/>
      <c r="AG53" s="121"/>
      <c r="AH53" s="121"/>
      <c r="AI53" s="121"/>
      <c r="AJ53" s="24" t="str">
        <f>IF(A53="","",((G53*$G$10+K53*$K$10+#REF!*#REF!+M53*$M$10+N53*$N$10+O53*$O$10+#REF!*#REF!+#REF!*#REF!+P53*$P$10+Q53*$Q$10+R53*$R$10+#REF!+W53+#REF!+X53+Y53+Z53+AA53+AB53*$AB$10+AC53*$AC$10+AD53*$AD$10+#REF!*#REF!+AE53*$AE$10+#REF!*#REF!+AF53*$AF$10+AH53*$AH$10+AG53*$AG$10+AI53)))</f>
        <v/>
      </c>
      <c r="AK53" s="137"/>
      <c r="AM53">
        <f t="shared" si="10"/>
        <v>0</v>
      </c>
      <c r="AN53">
        <f t="shared" si="11"/>
        <v>0</v>
      </c>
      <c r="AO53">
        <f t="shared" si="11"/>
        <v>0</v>
      </c>
      <c r="AP53">
        <f t="shared" si="12"/>
        <v>0</v>
      </c>
      <c r="AQ53">
        <f t="shared" si="13"/>
        <v>0</v>
      </c>
      <c r="AR53">
        <f t="shared" si="14"/>
        <v>0</v>
      </c>
      <c r="AS53">
        <f t="shared" si="14"/>
        <v>0</v>
      </c>
      <c r="AT53">
        <f t="shared" si="15"/>
        <v>0</v>
      </c>
      <c r="AU53">
        <f t="shared" si="16"/>
        <v>0</v>
      </c>
      <c r="AV53">
        <f t="shared" si="17"/>
        <v>0</v>
      </c>
      <c r="AW53">
        <f t="shared" si="18"/>
        <v>0</v>
      </c>
      <c r="AX53">
        <f t="shared" si="19"/>
        <v>0</v>
      </c>
      <c r="AY53">
        <f t="shared" si="20"/>
        <v>0</v>
      </c>
      <c r="AZ53">
        <f t="shared" si="21"/>
        <v>0</v>
      </c>
      <c r="BA53">
        <f t="shared" si="22"/>
        <v>0</v>
      </c>
      <c r="BB53">
        <f t="shared" si="23"/>
        <v>0</v>
      </c>
      <c r="BC53">
        <f t="shared" si="24"/>
        <v>0</v>
      </c>
      <c r="BD53">
        <f t="shared" si="25"/>
        <v>0</v>
      </c>
      <c r="BE53">
        <f t="shared" si="26"/>
        <v>0</v>
      </c>
      <c r="BF53">
        <f t="shared" si="27"/>
        <v>0</v>
      </c>
      <c r="BG53">
        <f t="shared" si="28"/>
        <v>0</v>
      </c>
      <c r="BH53">
        <f t="shared" si="29"/>
        <v>0</v>
      </c>
      <c r="BI53">
        <f t="shared" si="30"/>
        <v>0</v>
      </c>
      <c r="BJ53">
        <f t="shared" si="31"/>
        <v>0</v>
      </c>
      <c r="BK53">
        <f t="shared" si="32"/>
        <v>0</v>
      </c>
      <c r="BL53">
        <f t="shared" si="33"/>
        <v>0</v>
      </c>
      <c r="BM53">
        <f t="shared" si="34"/>
        <v>0</v>
      </c>
      <c r="BN53">
        <f t="shared" si="35"/>
        <v>0</v>
      </c>
      <c r="BO53">
        <f t="shared" si="36"/>
        <v>0</v>
      </c>
      <c r="BP53">
        <f t="shared" si="37"/>
        <v>0</v>
      </c>
      <c r="BQ53">
        <f t="shared" si="38"/>
        <v>0</v>
      </c>
      <c r="BR53">
        <f t="shared" si="39"/>
        <v>0</v>
      </c>
      <c r="BS53">
        <f t="shared" si="40"/>
        <v>0</v>
      </c>
      <c r="BT53">
        <f t="shared" si="41"/>
        <v>0</v>
      </c>
      <c r="BW53">
        <f t="shared" si="42"/>
        <v>0</v>
      </c>
      <c r="BX53">
        <f t="shared" si="43"/>
        <v>0</v>
      </c>
      <c r="BY53">
        <f t="shared" si="43"/>
        <v>0</v>
      </c>
      <c r="BZ53">
        <f t="shared" si="44"/>
        <v>0</v>
      </c>
      <c r="CA53">
        <f t="shared" si="45"/>
        <v>0</v>
      </c>
      <c r="CB53">
        <f t="shared" si="46"/>
        <v>0</v>
      </c>
      <c r="CC53">
        <f t="shared" si="46"/>
        <v>0</v>
      </c>
      <c r="CD53">
        <f t="shared" si="47"/>
        <v>0</v>
      </c>
      <c r="CE53">
        <f t="shared" si="48"/>
        <v>0</v>
      </c>
      <c r="CF53">
        <f t="shared" si="49"/>
        <v>0</v>
      </c>
      <c r="CG53">
        <f t="shared" si="50"/>
        <v>0</v>
      </c>
      <c r="CH53">
        <f t="shared" si="51"/>
        <v>0</v>
      </c>
      <c r="CI53">
        <f t="shared" si="52"/>
        <v>0</v>
      </c>
      <c r="CJ53">
        <f t="shared" si="53"/>
        <v>0</v>
      </c>
      <c r="CK53">
        <f t="shared" si="54"/>
        <v>0</v>
      </c>
      <c r="CL53">
        <f t="shared" si="55"/>
        <v>0</v>
      </c>
      <c r="CM53">
        <f t="shared" si="56"/>
        <v>0</v>
      </c>
      <c r="CN53">
        <f t="shared" si="57"/>
        <v>0</v>
      </c>
      <c r="CO53">
        <f t="shared" si="58"/>
        <v>0</v>
      </c>
      <c r="CP53">
        <f t="shared" si="59"/>
        <v>0</v>
      </c>
      <c r="CQ53">
        <f t="shared" si="60"/>
        <v>0</v>
      </c>
      <c r="CR53">
        <f t="shared" si="61"/>
        <v>0</v>
      </c>
      <c r="CS53">
        <f t="shared" si="62"/>
        <v>0</v>
      </c>
      <c r="CT53">
        <f t="shared" si="63"/>
        <v>0</v>
      </c>
      <c r="CU53">
        <f t="shared" si="64"/>
        <v>0</v>
      </c>
      <c r="CV53">
        <f t="shared" si="65"/>
        <v>0</v>
      </c>
      <c r="CW53">
        <f t="shared" si="66"/>
        <v>0</v>
      </c>
      <c r="CX53">
        <f t="shared" si="67"/>
        <v>0</v>
      </c>
      <c r="CY53">
        <f t="shared" si="68"/>
        <v>0</v>
      </c>
      <c r="CZ53">
        <f t="shared" si="69"/>
        <v>0</v>
      </c>
      <c r="DA53">
        <f t="shared" si="70"/>
        <v>0</v>
      </c>
      <c r="DB53">
        <f t="shared" si="71"/>
        <v>0</v>
      </c>
      <c r="DC53">
        <f t="shared" si="72"/>
        <v>0</v>
      </c>
      <c r="DD53">
        <f t="shared" si="73"/>
        <v>0</v>
      </c>
    </row>
    <row r="54" spans="1:108" x14ac:dyDescent="0.2">
      <c r="A54" s="85" t="str">
        <f>IF(Timelister!A53="","",(Timelister!A53))</f>
        <v/>
      </c>
      <c r="B54" s="84" t="str">
        <f>IF(Timelister!B53="","",(Timelister!B53))</f>
        <v/>
      </c>
      <c r="C54" s="20" t="str">
        <f>IF(Timelister!C53="","",(Timelister!C53))</f>
        <v/>
      </c>
      <c r="D54" s="21" t="str">
        <f>IF(Timelister!D53="","",(Timelister!D53))</f>
        <v/>
      </c>
      <c r="E54" s="20" t="str">
        <f>Timelister!O53</f>
        <v/>
      </c>
      <c r="F54" s="20" t="str">
        <f>IF(Timelister!E53="","",(Timelister!E53))</f>
        <v/>
      </c>
      <c r="G54" s="120"/>
      <c r="H54" s="120"/>
      <c r="I54" s="120"/>
      <c r="J54" s="120"/>
      <c r="K54" s="120"/>
      <c r="L54" s="120"/>
      <c r="M54" s="120"/>
      <c r="N54" s="120"/>
      <c r="O54" s="254"/>
      <c r="P54" s="120"/>
      <c r="Q54" s="120"/>
      <c r="R54" s="120"/>
      <c r="S54" s="254"/>
      <c r="T54" s="120"/>
      <c r="U54" s="185"/>
      <c r="V54" s="185"/>
      <c r="W54" s="242"/>
      <c r="X54" s="242"/>
      <c r="Y54" s="120"/>
      <c r="Z54" s="120"/>
      <c r="AA54" s="120"/>
      <c r="AB54" s="120"/>
      <c r="AC54" s="120"/>
      <c r="AD54" s="121"/>
      <c r="AE54" s="121"/>
      <c r="AF54" s="121"/>
      <c r="AG54" s="121"/>
      <c r="AH54" s="121"/>
      <c r="AI54" s="121"/>
      <c r="AJ54" s="24" t="str">
        <f>IF(A54="","",((G54*$G$10+K54*$K$10+#REF!*#REF!+M54*$M$10+N54*$N$10+O54*$O$10+#REF!*#REF!+#REF!*#REF!+P54*$P$10+Q54*$Q$10+R54*$R$10+#REF!+W54+#REF!+X54+Y54+Z54+AA54+AB54*$AB$10+AC54*$AC$10+AD54*$AD$10+#REF!*#REF!+AE54*$AE$10+#REF!*#REF!+AF54*$AF$10+AH54*$AH$10+AG54*$AG$10+AI54)))</f>
        <v/>
      </c>
      <c r="AK54" s="137"/>
      <c r="AM54">
        <f t="shared" si="10"/>
        <v>0</v>
      </c>
      <c r="AN54">
        <f t="shared" si="11"/>
        <v>0</v>
      </c>
      <c r="AO54">
        <f t="shared" si="11"/>
        <v>0</v>
      </c>
      <c r="AP54">
        <f t="shared" si="12"/>
        <v>0</v>
      </c>
      <c r="AQ54">
        <f t="shared" si="13"/>
        <v>0</v>
      </c>
      <c r="AR54">
        <f t="shared" si="14"/>
        <v>0</v>
      </c>
      <c r="AS54">
        <f t="shared" si="14"/>
        <v>0</v>
      </c>
      <c r="AT54">
        <f t="shared" si="15"/>
        <v>0</v>
      </c>
      <c r="AU54">
        <f t="shared" si="16"/>
        <v>0</v>
      </c>
      <c r="AV54">
        <f t="shared" si="17"/>
        <v>0</v>
      </c>
      <c r="AW54">
        <f t="shared" si="18"/>
        <v>0</v>
      </c>
      <c r="AX54">
        <f t="shared" si="19"/>
        <v>0</v>
      </c>
      <c r="AY54">
        <f t="shared" si="20"/>
        <v>0</v>
      </c>
      <c r="AZ54">
        <f t="shared" si="21"/>
        <v>0</v>
      </c>
      <c r="BA54">
        <f t="shared" si="22"/>
        <v>0</v>
      </c>
      <c r="BB54">
        <f t="shared" si="23"/>
        <v>0</v>
      </c>
      <c r="BC54">
        <f t="shared" si="24"/>
        <v>0</v>
      </c>
      <c r="BD54">
        <f t="shared" si="25"/>
        <v>0</v>
      </c>
      <c r="BE54">
        <f t="shared" si="26"/>
        <v>0</v>
      </c>
      <c r="BF54">
        <f t="shared" si="27"/>
        <v>0</v>
      </c>
      <c r="BG54">
        <f t="shared" si="28"/>
        <v>0</v>
      </c>
      <c r="BH54">
        <f t="shared" si="29"/>
        <v>0</v>
      </c>
      <c r="BI54">
        <f t="shared" si="30"/>
        <v>0</v>
      </c>
      <c r="BJ54">
        <f t="shared" si="31"/>
        <v>0</v>
      </c>
      <c r="BK54">
        <f t="shared" si="32"/>
        <v>0</v>
      </c>
      <c r="BL54">
        <f t="shared" si="33"/>
        <v>0</v>
      </c>
      <c r="BM54">
        <f t="shared" si="34"/>
        <v>0</v>
      </c>
      <c r="BN54">
        <f t="shared" si="35"/>
        <v>0</v>
      </c>
      <c r="BO54">
        <f t="shared" si="36"/>
        <v>0</v>
      </c>
      <c r="BP54">
        <f t="shared" si="37"/>
        <v>0</v>
      </c>
      <c r="BQ54">
        <f t="shared" si="38"/>
        <v>0</v>
      </c>
      <c r="BR54">
        <f t="shared" si="39"/>
        <v>0</v>
      </c>
      <c r="BS54">
        <f t="shared" si="40"/>
        <v>0</v>
      </c>
      <c r="BT54">
        <f t="shared" si="41"/>
        <v>0</v>
      </c>
      <c r="BW54">
        <f t="shared" si="42"/>
        <v>0</v>
      </c>
      <c r="BX54">
        <f t="shared" si="43"/>
        <v>0</v>
      </c>
      <c r="BY54">
        <f t="shared" si="43"/>
        <v>0</v>
      </c>
      <c r="BZ54">
        <f t="shared" si="44"/>
        <v>0</v>
      </c>
      <c r="CA54">
        <f t="shared" si="45"/>
        <v>0</v>
      </c>
      <c r="CB54">
        <f t="shared" si="46"/>
        <v>0</v>
      </c>
      <c r="CC54">
        <f t="shared" si="46"/>
        <v>0</v>
      </c>
      <c r="CD54">
        <f t="shared" si="47"/>
        <v>0</v>
      </c>
      <c r="CE54">
        <f t="shared" si="48"/>
        <v>0</v>
      </c>
      <c r="CF54">
        <f t="shared" si="49"/>
        <v>0</v>
      </c>
      <c r="CG54">
        <f t="shared" si="50"/>
        <v>0</v>
      </c>
      <c r="CH54">
        <f t="shared" si="51"/>
        <v>0</v>
      </c>
      <c r="CI54">
        <f t="shared" si="52"/>
        <v>0</v>
      </c>
      <c r="CJ54">
        <f t="shared" si="53"/>
        <v>0</v>
      </c>
      <c r="CK54">
        <f t="shared" si="54"/>
        <v>0</v>
      </c>
      <c r="CL54">
        <f t="shared" si="55"/>
        <v>0</v>
      </c>
      <c r="CM54">
        <f t="shared" si="56"/>
        <v>0</v>
      </c>
      <c r="CN54">
        <f t="shared" si="57"/>
        <v>0</v>
      </c>
      <c r="CO54">
        <f t="shared" si="58"/>
        <v>0</v>
      </c>
      <c r="CP54">
        <f t="shared" si="59"/>
        <v>0</v>
      </c>
      <c r="CQ54">
        <f t="shared" si="60"/>
        <v>0</v>
      </c>
      <c r="CR54">
        <f t="shared" si="61"/>
        <v>0</v>
      </c>
      <c r="CS54">
        <f t="shared" si="62"/>
        <v>0</v>
      </c>
      <c r="CT54">
        <f t="shared" si="63"/>
        <v>0</v>
      </c>
      <c r="CU54">
        <f t="shared" si="64"/>
        <v>0</v>
      </c>
      <c r="CV54">
        <f t="shared" si="65"/>
        <v>0</v>
      </c>
      <c r="CW54">
        <f t="shared" si="66"/>
        <v>0</v>
      </c>
      <c r="CX54">
        <f t="shared" si="67"/>
        <v>0</v>
      </c>
      <c r="CY54">
        <f t="shared" si="68"/>
        <v>0</v>
      </c>
      <c r="CZ54">
        <f t="shared" si="69"/>
        <v>0</v>
      </c>
      <c r="DA54">
        <f t="shared" si="70"/>
        <v>0</v>
      </c>
      <c r="DB54">
        <f t="shared" si="71"/>
        <v>0</v>
      </c>
      <c r="DC54">
        <f t="shared" si="72"/>
        <v>0</v>
      </c>
      <c r="DD54">
        <f t="shared" si="73"/>
        <v>0</v>
      </c>
    </row>
    <row r="55" spans="1:108" x14ac:dyDescent="0.2">
      <c r="A55" s="85" t="str">
        <f>IF(Timelister!A54="","",(Timelister!A54))</f>
        <v/>
      </c>
      <c r="B55" s="84" t="str">
        <f>IF(Timelister!B54="","",(Timelister!B54))</f>
        <v/>
      </c>
      <c r="C55" s="20" t="str">
        <f>IF(Timelister!C54="","",(Timelister!C54))</f>
        <v/>
      </c>
      <c r="D55" s="21" t="str">
        <f>IF(Timelister!D54="","",(Timelister!D54))</f>
        <v/>
      </c>
      <c r="E55" s="20" t="str">
        <f>Timelister!O54</f>
        <v/>
      </c>
      <c r="F55" s="20" t="str">
        <f>IF(Timelister!E54="","",(Timelister!E54))</f>
        <v/>
      </c>
      <c r="G55" s="120"/>
      <c r="H55" s="120"/>
      <c r="I55" s="120"/>
      <c r="J55" s="120"/>
      <c r="K55" s="120"/>
      <c r="L55" s="120"/>
      <c r="M55" s="120"/>
      <c r="N55" s="120"/>
      <c r="O55" s="254"/>
      <c r="P55" s="120"/>
      <c r="Q55" s="120"/>
      <c r="R55" s="120"/>
      <c r="S55" s="254"/>
      <c r="T55" s="120"/>
      <c r="U55" s="185"/>
      <c r="V55" s="185"/>
      <c r="W55" s="242"/>
      <c r="X55" s="242"/>
      <c r="Y55" s="120"/>
      <c r="Z55" s="120"/>
      <c r="AA55" s="120"/>
      <c r="AB55" s="120"/>
      <c r="AC55" s="120"/>
      <c r="AD55" s="121"/>
      <c r="AE55" s="121"/>
      <c r="AF55" s="121"/>
      <c r="AG55" s="121"/>
      <c r="AH55" s="121"/>
      <c r="AI55" s="121"/>
      <c r="AJ55" s="24" t="str">
        <f>IF(A55="","",((G55*$G$10+K55*$K$10+#REF!*#REF!+M55*$M$10+N55*$N$10+O55*$O$10+#REF!*#REF!+#REF!*#REF!+P55*$P$10+Q55*$Q$10+R55*$R$10+#REF!+W55+#REF!+X55+Y55+Z55+AA55+AB55*$AB$10+AC55*$AC$10+AD55*$AD$10+#REF!*#REF!+AE55*$AE$10+#REF!*#REF!+AF55*$AF$10+AH55*$AH$10+AG55*$AG$10+AI55)))</f>
        <v/>
      </c>
      <c r="AK55" s="137"/>
      <c r="AM55">
        <f t="shared" si="10"/>
        <v>0</v>
      </c>
      <c r="AN55">
        <f t="shared" si="11"/>
        <v>0</v>
      </c>
      <c r="AO55">
        <f t="shared" si="11"/>
        <v>0</v>
      </c>
      <c r="AP55">
        <f t="shared" si="12"/>
        <v>0</v>
      </c>
      <c r="AQ55">
        <f t="shared" si="13"/>
        <v>0</v>
      </c>
      <c r="AR55">
        <f t="shared" si="14"/>
        <v>0</v>
      </c>
      <c r="AS55">
        <f t="shared" si="14"/>
        <v>0</v>
      </c>
      <c r="AT55">
        <f t="shared" si="15"/>
        <v>0</v>
      </c>
      <c r="AU55">
        <f t="shared" si="16"/>
        <v>0</v>
      </c>
      <c r="AV55">
        <f t="shared" si="17"/>
        <v>0</v>
      </c>
      <c r="AW55">
        <f t="shared" si="18"/>
        <v>0</v>
      </c>
      <c r="AX55">
        <f t="shared" si="19"/>
        <v>0</v>
      </c>
      <c r="AY55">
        <f t="shared" si="20"/>
        <v>0</v>
      </c>
      <c r="AZ55">
        <f t="shared" si="21"/>
        <v>0</v>
      </c>
      <c r="BA55">
        <f t="shared" si="22"/>
        <v>0</v>
      </c>
      <c r="BB55">
        <f t="shared" si="23"/>
        <v>0</v>
      </c>
      <c r="BC55">
        <f t="shared" si="24"/>
        <v>0</v>
      </c>
      <c r="BD55">
        <f t="shared" si="25"/>
        <v>0</v>
      </c>
      <c r="BE55">
        <f t="shared" si="26"/>
        <v>0</v>
      </c>
      <c r="BF55">
        <f t="shared" si="27"/>
        <v>0</v>
      </c>
      <c r="BG55">
        <f t="shared" si="28"/>
        <v>0</v>
      </c>
      <c r="BH55">
        <f t="shared" si="29"/>
        <v>0</v>
      </c>
      <c r="BI55">
        <f t="shared" si="30"/>
        <v>0</v>
      </c>
      <c r="BJ55">
        <f t="shared" si="31"/>
        <v>0</v>
      </c>
      <c r="BK55">
        <f t="shared" si="32"/>
        <v>0</v>
      </c>
      <c r="BL55">
        <f t="shared" si="33"/>
        <v>0</v>
      </c>
      <c r="BM55">
        <f t="shared" si="34"/>
        <v>0</v>
      </c>
      <c r="BN55">
        <f t="shared" si="35"/>
        <v>0</v>
      </c>
      <c r="BO55">
        <f t="shared" si="36"/>
        <v>0</v>
      </c>
      <c r="BP55">
        <f t="shared" si="37"/>
        <v>0</v>
      </c>
      <c r="BQ55">
        <f t="shared" si="38"/>
        <v>0</v>
      </c>
      <c r="BR55">
        <f t="shared" si="39"/>
        <v>0</v>
      </c>
      <c r="BS55">
        <f t="shared" si="40"/>
        <v>0</v>
      </c>
      <c r="BT55">
        <f t="shared" si="41"/>
        <v>0</v>
      </c>
      <c r="BW55">
        <f t="shared" si="42"/>
        <v>0</v>
      </c>
      <c r="BX55">
        <f t="shared" si="43"/>
        <v>0</v>
      </c>
      <c r="BY55">
        <f t="shared" si="43"/>
        <v>0</v>
      </c>
      <c r="BZ55">
        <f t="shared" si="44"/>
        <v>0</v>
      </c>
      <c r="CA55">
        <f t="shared" si="45"/>
        <v>0</v>
      </c>
      <c r="CB55">
        <f t="shared" si="46"/>
        <v>0</v>
      </c>
      <c r="CC55">
        <f t="shared" si="46"/>
        <v>0</v>
      </c>
      <c r="CD55">
        <f t="shared" si="47"/>
        <v>0</v>
      </c>
      <c r="CE55">
        <f t="shared" si="48"/>
        <v>0</v>
      </c>
      <c r="CF55">
        <f t="shared" si="49"/>
        <v>0</v>
      </c>
      <c r="CG55">
        <f t="shared" si="50"/>
        <v>0</v>
      </c>
      <c r="CH55">
        <f t="shared" si="51"/>
        <v>0</v>
      </c>
      <c r="CI55">
        <f t="shared" si="52"/>
        <v>0</v>
      </c>
      <c r="CJ55">
        <f t="shared" si="53"/>
        <v>0</v>
      </c>
      <c r="CK55">
        <f t="shared" si="54"/>
        <v>0</v>
      </c>
      <c r="CL55">
        <f t="shared" si="55"/>
        <v>0</v>
      </c>
      <c r="CM55">
        <f t="shared" si="56"/>
        <v>0</v>
      </c>
      <c r="CN55">
        <f t="shared" si="57"/>
        <v>0</v>
      </c>
      <c r="CO55">
        <f t="shared" si="58"/>
        <v>0</v>
      </c>
      <c r="CP55">
        <f t="shared" si="59"/>
        <v>0</v>
      </c>
      <c r="CQ55">
        <f t="shared" si="60"/>
        <v>0</v>
      </c>
      <c r="CR55">
        <f t="shared" si="61"/>
        <v>0</v>
      </c>
      <c r="CS55">
        <f t="shared" si="62"/>
        <v>0</v>
      </c>
      <c r="CT55">
        <f t="shared" si="63"/>
        <v>0</v>
      </c>
      <c r="CU55">
        <f t="shared" si="64"/>
        <v>0</v>
      </c>
      <c r="CV55">
        <f t="shared" si="65"/>
        <v>0</v>
      </c>
      <c r="CW55">
        <f t="shared" si="66"/>
        <v>0</v>
      </c>
      <c r="CX55">
        <f t="shared" si="67"/>
        <v>0</v>
      </c>
      <c r="CY55">
        <f t="shared" si="68"/>
        <v>0</v>
      </c>
      <c r="CZ55">
        <f t="shared" si="69"/>
        <v>0</v>
      </c>
      <c r="DA55">
        <f t="shared" si="70"/>
        <v>0</v>
      </c>
      <c r="DB55">
        <f t="shared" si="71"/>
        <v>0</v>
      </c>
      <c r="DC55">
        <f t="shared" si="72"/>
        <v>0</v>
      </c>
      <c r="DD55">
        <f t="shared" si="73"/>
        <v>0</v>
      </c>
    </row>
    <row r="56" spans="1:108" x14ac:dyDescent="0.2">
      <c r="A56" s="85" t="str">
        <f>IF(Timelister!A55="","",(Timelister!A55))</f>
        <v/>
      </c>
      <c r="B56" s="84" t="str">
        <f>IF(Timelister!B55="","",(Timelister!B55))</f>
        <v/>
      </c>
      <c r="C56" s="20" t="str">
        <f>IF(Timelister!C55="","",(Timelister!C55))</f>
        <v/>
      </c>
      <c r="D56" s="21" t="str">
        <f>IF(Timelister!D55="","",(Timelister!D55))</f>
        <v/>
      </c>
      <c r="E56" s="20" t="str">
        <f>Timelister!O55</f>
        <v/>
      </c>
      <c r="F56" s="20" t="str">
        <f>IF(Timelister!E55="","",(Timelister!E55))</f>
        <v/>
      </c>
      <c r="G56" s="120"/>
      <c r="H56" s="120"/>
      <c r="I56" s="120"/>
      <c r="J56" s="120"/>
      <c r="K56" s="120"/>
      <c r="L56" s="120"/>
      <c r="M56" s="120"/>
      <c r="N56" s="120"/>
      <c r="O56" s="254"/>
      <c r="P56" s="120"/>
      <c r="Q56" s="120"/>
      <c r="R56" s="120"/>
      <c r="S56" s="254"/>
      <c r="T56" s="120"/>
      <c r="U56" s="185"/>
      <c r="V56" s="185"/>
      <c r="W56" s="242"/>
      <c r="X56" s="242"/>
      <c r="Y56" s="120"/>
      <c r="Z56" s="120"/>
      <c r="AA56" s="120"/>
      <c r="AB56" s="120"/>
      <c r="AC56" s="120"/>
      <c r="AD56" s="121"/>
      <c r="AE56" s="121"/>
      <c r="AF56" s="121"/>
      <c r="AG56" s="121"/>
      <c r="AH56" s="121"/>
      <c r="AI56" s="121"/>
      <c r="AJ56" s="24" t="str">
        <f>IF(A56="","",((G56*$G$10+K56*$K$10+#REF!*#REF!+M56*$M$10+N56*$N$10+O56*$O$10+#REF!*#REF!+#REF!*#REF!+P56*$P$10+Q56*$Q$10+R56*$R$10+#REF!+W56+#REF!+X56+Y56+Z56+AA56+AB56*$AB$10+AC56*$AC$10+AD56*$AD$10+#REF!*#REF!+AE56*$AE$10+#REF!*#REF!+AF56*$AF$10+AH56*$AH$10+AG56*$AG$10+AI56)))</f>
        <v/>
      </c>
      <c r="AK56" s="137"/>
      <c r="AM56">
        <f t="shared" si="10"/>
        <v>0</v>
      </c>
      <c r="AN56">
        <f t="shared" si="11"/>
        <v>0</v>
      </c>
      <c r="AO56">
        <f t="shared" si="11"/>
        <v>0</v>
      </c>
      <c r="AP56">
        <f t="shared" si="12"/>
        <v>0</v>
      </c>
      <c r="AQ56">
        <f t="shared" si="13"/>
        <v>0</v>
      </c>
      <c r="AR56">
        <f t="shared" si="14"/>
        <v>0</v>
      </c>
      <c r="AS56">
        <f t="shared" si="14"/>
        <v>0</v>
      </c>
      <c r="AT56">
        <f t="shared" si="15"/>
        <v>0</v>
      </c>
      <c r="AU56">
        <f t="shared" si="16"/>
        <v>0</v>
      </c>
      <c r="AV56">
        <f t="shared" si="17"/>
        <v>0</v>
      </c>
      <c r="AW56">
        <f t="shared" si="18"/>
        <v>0</v>
      </c>
      <c r="AX56">
        <f t="shared" si="19"/>
        <v>0</v>
      </c>
      <c r="AY56">
        <f t="shared" si="20"/>
        <v>0</v>
      </c>
      <c r="AZ56">
        <f t="shared" si="21"/>
        <v>0</v>
      </c>
      <c r="BA56">
        <f t="shared" si="22"/>
        <v>0</v>
      </c>
      <c r="BB56">
        <f t="shared" si="23"/>
        <v>0</v>
      </c>
      <c r="BC56">
        <f t="shared" si="24"/>
        <v>0</v>
      </c>
      <c r="BD56">
        <f t="shared" si="25"/>
        <v>0</v>
      </c>
      <c r="BE56">
        <f t="shared" si="26"/>
        <v>0</v>
      </c>
      <c r="BF56">
        <f t="shared" si="27"/>
        <v>0</v>
      </c>
      <c r="BG56">
        <f t="shared" si="28"/>
        <v>0</v>
      </c>
      <c r="BH56">
        <f t="shared" si="29"/>
        <v>0</v>
      </c>
      <c r="BI56">
        <f t="shared" si="30"/>
        <v>0</v>
      </c>
      <c r="BJ56">
        <f t="shared" si="31"/>
        <v>0</v>
      </c>
      <c r="BK56">
        <f t="shared" si="32"/>
        <v>0</v>
      </c>
      <c r="BL56">
        <f t="shared" si="33"/>
        <v>0</v>
      </c>
      <c r="BM56">
        <f t="shared" si="34"/>
        <v>0</v>
      </c>
      <c r="BN56">
        <f t="shared" si="35"/>
        <v>0</v>
      </c>
      <c r="BO56">
        <f t="shared" si="36"/>
        <v>0</v>
      </c>
      <c r="BP56">
        <f t="shared" si="37"/>
        <v>0</v>
      </c>
      <c r="BQ56">
        <f t="shared" si="38"/>
        <v>0</v>
      </c>
      <c r="BR56">
        <f t="shared" si="39"/>
        <v>0</v>
      </c>
      <c r="BS56">
        <f t="shared" si="40"/>
        <v>0</v>
      </c>
      <c r="BT56">
        <f t="shared" si="41"/>
        <v>0</v>
      </c>
      <c r="BW56">
        <f t="shared" si="42"/>
        <v>0</v>
      </c>
      <c r="BX56">
        <f t="shared" si="43"/>
        <v>0</v>
      </c>
      <c r="BY56">
        <f t="shared" si="43"/>
        <v>0</v>
      </c>
      <c r="BZ56">
        <f t="shared" si="44"/>
        <v>0</v>
      </c>
      <c r="CA56">
        <f t="shared" si="45"/>
        <v>0</v>
      </c>
      <c r="CB56">
        <f t="shared" si="46"/>
        <v>0</v>
      </c>
      <c r="CC56">
        <f t="shared" si="46"/>
        <v>0</v>
      </c>
      <c r="CD56">
        <f t="shared" si="47"/>
        <v>0</v>
      </c>
      <c r="CE56">
        <f t="shared" si="48"/>
        <v>0</v>
      </c>
      <c r="CF56">
        <f t="shared" si="49"/>
        <v>0</v>
      </c>
      <c r="CG56">
        <f t="shared" si="50"/>
        <v>0</v>
      </c>
      <c r="CH56">
        <f t="shared" si="51"/>
        <v>0</v>
      </c>
      <c r="CI56">
        <f t="shared" si="52"/>
        <v>0</v>
      </c>
      <c r="CJ56">
        <f t="shared" si="53"/>
        <v>0</v>
      </c>
      <c r="CK56">
        <f t="shared" si="54"/>
        <v>0</v>
      </c>
      <c r="CL56">
        <f t="shared" si="55"/>
        <v>0</v>
      </c>
      <c r="CM56">
        <f t="shared" si="56"/>
        <v>0</v>
      </c>
      <c r="CN56">
        <f t="shared" si="57"/>
        <v>0</v>
      </c>
      <c r="CO56">
        <f t="shared" si="58"/>
        <v>0</v>
      </c>
      <c r="CP56">
        <f t="shared" si="59"/>
        <v>0</v>
      </c>
      <c r="CQ56">
        <f t="shared" si="60"/>
        <v>0</v>
      </c>
      <c r="CR56">
        <f t="shared" si="61"/>
        <v>0</v>
      </c>
      <c r="CS56">
        <f t="shared" si="62"/>
        <v>0</v>
      </c>
      <c r="CT56">
        <f t="shared" si="63"/>
        <v>0</v>
      </c>
      <c r="CU56">
        <f t="shared" si="64"/>
        <v>0</v>
      </c>
      <c r="CV56">
        <f t="shared" si="65"/>
        <v>0</v>
      </c>
      <c r="CW56">
        <f t="shared" si="66"/>
        <v>0</v>
      </c>
      <c r="CX56">
        <f t="shared" si="67"/>
        <v>0</v>
      </c>
      <c r="CY56">
        <f t="shared" si="68"/>
        <v>0</v>
      </c>
      <c r="CZ56">
        <f t="shared" si="69"/>
        <v>0</v>
      </c>
      <c r="DA56">
        <f t="shared" si="70"/>
        <v>0</v>
      </c>
      <c r="DB56">
        <f t="shared" si="71"/>
        <v>0</v>
      </c>
      <c r="DC56">
        <f t="shared" si="72"/>
        <v>0</v>
      </c>
      <c r="DD56">
        <f t="shared" si="73"/>
        <v>0</v>
      </c>
    </row>
    <row r="57" spans="1:108" x14ac:dyDescent="0.2">
      <c r="A57" s="85" t="str">
        <f>IF(Timelister!A56="","",(Timelister!A56))</f>
        <v/>
      </c>
      <c r="B57" s="84" t="str">
        <f>IF(Timelister!B56="","",(Timelister!B56))</f>
        <v/>
      </c>
      <c r="C57" s="20" t="str">
        <f>IF(Timelister!C56="","",(Timelister!C56))</f>
        <v/>
      </c>
      <c r="D57" s="21" t="str">
        <f>IF(Timelister!D56="","",(Timelister!D56))</f>
        <v/>
      </c>
      <c r="E57" s="20" t="str">
        <f>Timelister!O56</f>
        <v/>
      </c>
      <c r="F57" s="20" t="str">
        <f>IF(Timelister!E56="","",(Timelister!E56))</f>
        <v/>
      </c>
      <c r="G57" s="120"/>
      <c r="H57" s="120"/>
      <c r="I57" s="120"/>
      <c r="J57" s="120"/>
      <c r="K57" s="120"/>
      <c r="L57" s="120"/>
      <c r="M57" s="120"/>
      <c r="N57" s="120"/>
      <c r="O57" s="254"/>
      <c r="P57" s="120"/>
      <c r="Q57" s="120"/>
      <c r="R57" s="120"/>
      <c r="S57" s="254"/>
      <c r="T57" s="120"/>
      <c r="U57" s="185"/>
      <c r="V57" s="185"/>
      <c r="W57" s="242"/>
      <c r="X57" s="242"/>
      <c r="Y57" s="120"/>
      <c r="Z57" s="120"/>
      <c r="AA57" s="120"/>
      <c r="AB57" s="120"/>
      <c r="AC57" s="120"/>
      <c r="AD57" s="121"/>
      <c r="AE57" s="121"/>
      <c r="AF57" s="121"/>
      <c r="AG57" s="121"/>
      <c r="AH57" s="121"/>
      <c r="AI57" s="121"/>
      <c r="AJ57" s="24" t="str">
        <f>IF(A57="","",((G57*$G$10+K57*$K$10+#REF!*#REF!+M57*$M$10+N57*$N$10+O57*$O$10+#REF!*#REF!+#REF!*#REF!+P57*$P$10+Q57*$Q$10+R57*$R$10+#REF!+W57+#REF!+X57+Y57+Z57+AA57+AB57*$AB$10+AC57*$AC$10+AD57*$AD$10+#REF!*#REF!+AE57*$AE$10+#REF!*#REF!+AF57*$AF$10+AH57*$AH$10+AG57*$AG$10+AI57)))</f>
        <v/>
      </c>
      <c r="AK57" s="137"/>
      <c r="AM57">
        <f t="shared" si="10"/>
        <v>0</v>
      </c>
      <c r="AN57">
        <f t="shared" si="11"/>
        <v>0</v>
      </c>
      <c r="AO57">
        <f t="shared" si="11"/>
        <v>0</v>
      </c>
      <c r="AP57">
        <f t="shared" si="12"/>
        <v>0</v>
      </c>
      <c r="AQ57">
        <f t="shared" si="13"/>
        <v>0</v>
      </c>
      <c r="AR57">
        <f t="shared" si="14"/>
        <v>0</v>
      </c>
      <c r="AS57">
        <f t="shared" si="14"/>
        <v>0</v>
      </c>
      <c r="AT57">
        <f t="shared" si="15"/>
        <v>0</v>
      </c>
      <c r="AU57">
        <f t="shared" si="16"/>
        <v>0</v>
      </c>
      <c r="AV57">
        <f t="shared" si="17"/>
        <v>0</v>
      </c>
      <c r="AW57">
        <f t="shared" si="18"/>
        <v>0</v>
      </c>
      <c r="AX57">
        <f t="shared" si="19"/>
        <v>0</v>
      </c>
      <c r="AY57">
        <f t="shared" si="20"/>
        <v>0</v>
      </c>
      <c r="AZ57">
        <f t="shared" si="21"/>
        <v>0</v>
      </c>
      <c r="BA57">
        <f t="shared" si="22"/>
        <v>0</v>
      </c>
      <c r="BB57">
        <f t="shared" si="23"/>
        <v>0</v>
      </c>
      <c r="BC57">
        <f t="shared" si="24"/>
        <v>0</v>
      </c>
      <c r="BD57">
        <f t="shared" si="25"/>
        <v>0</v>
      </c>
      <c r="BE57">
        <f t="shared" si="26"/>
        <v>0</v>
      </c>
      <c r="BF57">
        <f t="shared" si="27"/>
        <v>0</v>
      </c>
      <c r="BG57">
        <f t="shared" si="28"/>
        <v>0</v>
      </c>
      <c r="BH57">
        <f t="shared" si="29"/>
        <v>0</v>
      </c>
      <c r="BI57">
        <f t="shared" si="30"/>
        <v>0</v>
      </c>
      <c r="BJ57">
        <f t="shared" si="31"/>
        <v>0</v>
      </c>
      <c r="BK57">
        <f t="shared" si="32"/>
        <v>0</v>
      </c>
      <c r="BL57">
        <f t="shared" si="33"/>
        <v>0</v>
      </c>
      <c r="BM57">
        <f t="shared" si="34"/>
        <v>0</v>
      </c>
      <c r="BN57">
        <f t="shared" si="35"/>
        <v>0</v>
      </c>
      <c r="BO57">
        <f t="shared" si="36"/>
        <v>0</v>
      </c>
      <c r="BP57">
        <f t="shared" si="37"/>
        <v>0</v>
      </c>
      <c r="BQ57">
        <f t="shared" si="38"/>
        <v>0</v>
      </c>
      <c r="BR57">
        <f t="shared" si="39"/>
        <v>0</v>
      </c>
      <c r="BS57">
        <f t="shared" si="40"/>
        <v>0</v>
      </c>
      <c r="BT57">
        <f t="shared" si="41"/>
        <v>0</v>
      </c>
      <c r="BW57">
        <f t="shared" si="42"/>
        <v>0</v>
      </c>
      <c r="BX57">
        <f t="shared" si="43"/>
        <v>0</v>
      </c>
      <c r="BY57">
        <f t="shared" si="43"/>
        <v>0</v>
      </c>
      <c r="BZ57">
        <f t="shared" si="44"/>
        <v>0</v>
      </c>
      <c r="CA57">
        <f t="shared" si="45"/>
        <v>0</v>
      </c>
      <c r="CB57">
        <f t="shared" si="46"/>
        <v>0</v>
      </c>
      <c r="CC57">
        <f t="shared" si="46"/>
        <v>0</v>
      </c>
      <c r="CD57">
        <f t="shared" si="47"/>
        <v>0</v>
      </c>
      <c r="CE57">
        <f t="shared" si="48"/>
        <v>0</v>
      </c>
      <c r="CF57">
        <f t="shared" si="49"/>
        <v>0</v>
      </c>
      <c r="CG57">
        <f t="shared" si="50"/>
        <v>0</v>
      </c>
      <c r="CH57">
        <f t="shared" si="51"/>
        <v>0</v>
      </c>
      <c r="CI57">
        <f t="shared" si="52"/>
        <v>0</v>
      </c>
      <c r="CJ57">
        <f t="shared" si="53"/>
        <v>0</v>
      </c>
      <c r="CK57">
        <f t="shared" si="54"/>
        <v>0</v>
      </c>
      <c r="CL57">
        <f t="shared" si="55"/>
        <v>0</v>
      </c>
      <c r="CM57">
        <f t="shared" si="56"/>
        <v>0</v>
      </c>
      <c r="CN57">
        <f t="shared" si="57"/>
        <v>0</v>
      </c>
      <c r="CO57">
        <f t="shared" si="58"/>
        <v>0</v>
      </c>
      <c r="CP57">
        <f t="shared" si="59"/>
        <v>0</v>
      </c>
      <c r="CQ57">
        <f t="shared" si="60"/>
        <v>0</v>
      </c>
      <c r="CR57">
        <f t="shared" si="61"/>
        <v>0</v>
      </c>
      <c r="CS57">
        <f t="shared" si="62"/>
        <v>0</v>
      </c>
      <c r="CT57">
        <f t="shared" si="63"/>
        <v>0</v>
      </c>
      <c r="CU57">
        <f t="shared" si="64"/>
        <v>0</v>
      </c>
      <c r="CV57">
        <f t="shared" si="65"/>
        <v>0</v>
      </c>
      <c r="CW57">
        <f t="shared" si="66"/>
        <v>0</v>
      </c>
      <c r="CX57">
        <f t="shared" si="67"/>
        <v>0</v>
      </c>
      <c r="CY57">
        <f t="shared" si="68"/>
        <v>0</v>
      </c>
      <c r="CZ57">
        <f t="shared" si="69"/>
        <v>0</v>
      </c>
      <c r="DA57">
        <f t="shared" si="70"/>
        <v>0</v>
      </c>
      <c r="DB57">
        <f t="shared" si="71"/>
        <v>0</v>
      </c>
      <c r="DC57">
        <f t="shared" si="72"/>
        <v>0</v>
      </c>
      <c r="DD57">
        <f t="shared" si="73"/>
        <v>0</v>
      </c>
    </row>
    <row r="58" spans="1:108" x14ac:dyDescent="0.2">
      <c r="A58" s="85" t="str">
        <f>IF(Timelister!A57="","",(Timelister!A57))</f>
        <v/>
      </c>
      <c r="B58" s="84" t="str">
        <f>IF(Timelister!B57="","",(Timelister!B57))</f>
        <v/>
      </c>
      <c r="C58" s="20" t="str">
        <f>IF(Timelister!C57="","",(Timelister!C57))</f>
        <v/>
      </c>
      <c r="D58" s="21" t="str">
        <f>IF(Timelister!D57="","",(Timelister!D57))</f>
        <v/>
      </c>
      <c r="E58" s="20" t="str">
        <f>Timelister!O57</f>
        <v/>
      </c>
      <c r="F58" s="20" t="str">
        <f>IF(Timelister!E57="","",(Timelister!E57))</f>
        <v/>
      </c>
      <c r="G58" s="120"/>
      <c r="H58" s="120"/>
      <c r="I58" s="120"/>
      <c r="J58" s="120"/>
      <c r="K58" s="120"/>
      <c r="L58" s="120"/>
      <c r="M58" s="120"/>
      <c r="N58" s="120"/>
      <c r="O58" s="254"/>
      <c r="P58" s="120"/>
      <c r="Q58" s="120"/>
      <c r="R58" s="120"/>
      <c r="S58" s="254"/>
      <c r="T58" s="120"/>
      <c r="U58" s="185"/>
      <c r="V58" s="185"/>
      <c r="W58" s="242"/>
      <c r="X58" s="242"/>
      <c r="Y58" s="120"/>
      <c r="Z58" s="120"/>
      <c r="AA58" s="120"/>
      <c r="AB58" s="120"/>
      <c r="AC58" s="120"/>
      <c r="AD58" s="121"/>
      <c r="AE58" s="121"/>
      <c r="AF58" s="121"/>
      <c r="AG58" s="121"/>
      <c r="AH58" s="121"/>
      <c r="AI58" s="121"/>
      <c r="AJ58" s="24" t="str">
        <f>IF(A58="","",((G58*$G$10+K58*$K$10+#REF!*#REF!+M58*$M$10+N58*$N$10+O58*$O$10+#REF!*#REF!+#REF!*#REF!+P58*$P$10+Q58*$Q$10+R58*$R$10+#REF!+W58+#REF!+X58+Y58+Z58+AA58+AB58*$AB$10+AC58*$AC$10+AD58*$AD$10+#REF!*#REF!+AE58*$AE$10+#REF!*#REF!+AF58*$AF$10+AH58*$AH$10+AG58*$AG$10+AI58)))</f>
        <v/>
      </c>
      <c r="AK58" s="137"/>
      <c r="AM58">
        <f t="shared" si="10"/>
        <v>0</v>
      </c>
      <c r="AN58">
        <f t="shared" si="11"/>
        <v>0</v>
      </c>
      <c r="AO58">
        <f t="shared" si="11"/>
        <v>0</v>
      </c>
      <c r="AP58">
        <f t="shared" si="12"/>
        <v>0</v>
      </c>
      <c r="AQ58">
        <f t="shared" si="13"/>
        <v>0</v>
      </c>
      <c r="AR58">
        <f t="shared" si="14"/>
        <v>0</v>
      </c>
      <c r="AS58">
        <f t="shared" si="14"/>
        <v>0</v>
      </c>
      <c r="AT58">
        <f t="shared" si="15"/>
        <v>0</v>
      </c>
      <c r="AU58">
        <f t="shared" si="16"/>
        <v>0</v>
      </c>
      <c r="AV58">
        <f t="shared" si="17"/>
        <v>0</v>
      </c>
      <c r="AW58">
        <f t="shared" si="18"/>
        <v>0</v>
      </c>
      <c r="AX58">
        <f t="shared" si="19"/>
        <v>0</v>
      </c>
      <c r="AY58">
        <f t="shared" si="20"/>
        <v>0</v>
      </c>
      <c r="AZ58">
        <f t="shared" si="21"/>
        <v>0</v>
      </c>
      <c r="BA58">
        <f t="shared" si="22"/>
        <v>0</v>
      </c>
      <c r="BB58">
        <f t="shared" si="23"/>
        <v>0</v>
      </c>
      <c r="BC58">
        <f t="shared" si="24"/>
        <v>0</v>
      </c>
      <c r="BD58">
        <f t="shared" si="25"/>
        <v>0</v>
      </c>
      <c r="BE58">
        <f t="shared" si="26"/>
        <v>0</v>
      </c>
      <c r="BF58">
        <f t="shared" si="27"/>
        <v>0</v>
      </c>
      <c r="BG58">
        <f t="shared" si="28"/>
        <v>0</v>
      </c>
      <c r="BH58">
        <f t="shared" si="29"/>
        <v>0</v>
      </c>
      <c r="BI58">
        <f t="shared" si="30"/>
        <v>0</v>
      </c>
      <c r="BJ58">
        <f t="shared" si="31"/>
        <v>0</v>
      </c>
      <c r="BK58">
        <f t="shared" si="32"/>
        <v>0</v>
      </c>
      <c r="BL58">
        <f t="shared" si="33"/>
        <v>0</v>
      </c>
      <c r="BM58">
        <f t="shared" si="34"/>
        <v>0</v>
      </c>
      <c r="BN58">
        <f t="shared" si="35"/>
        <v>0</v>
      </c>
      <c r="BO58">
        <f t="shared" si="36"/>
        <v>0</v>
      </c>
      <c r="BP58">
        <f t="shared" si="37"/>
        <v>0</v>
      </c>
      <c r="BQ58">
        <f t="shared" si="38"/>
        <v>0</v>
      </c>
      <c r="BR58">
        <f t="shared" si="39"/>
        <v>0</v>
      </c>
      <c r="BS58">
        <f t="shared" si="40"/>
        <v>0</v>
      </c>
      <c r="BT58">
        <f t="shared" si="41"/>
        <v>0</v>
      </c>
      <c r="BW58">
        <f t="shared" si="42"/>
        <v>0</v>
      </c>
      <c r="BX58">
        <f t="shared" si="43"/>
        <v>0</v>
      </c>
      <c r="BY58">
        <f t="shared" si="43"/>
        <v>0</v>
      </c>
      <c r="BZ58">
        <f t="shared" si="44"/>
        <v>0</v>
      </c>
      <c r="CA58">
        <f t="shared" si="45"/>
        <v>0</v>
      </c>
      <c r="CB58">
        <f t="shared" si="46"/>
        <v>0</v>
      </c>
      <c r="CC58">
        <f t="shared" si="46"/>
        <v>0</v>
      </c>
      <c r="CD58">
        <f t="shared" si="47"/>
        <v>0</v>
      </c>
      <c r="CE58">
        <f t="shared" si="48"/>
        <v>0</v>
      </c>
      <c r="CF58">
        <f t="shared" si="49"/>
        <v>0</v>
      </c>
      <c r="CG58">
        <f t="shared" si="50"/>
        <v>0</v>
      </c>
      <c r="CH58">
        <f t="shared" si="51"/>
        <v>0</v>
      </c>
      <c r="CI58">
        <f t="shared" si="52"/>
        <v>0</v>
      </c>
      <c r="CJ58">
        <f t="shared" si="53"/>
        <v>0</v>
      </c>
      <c r="CK58">
        <f t="shared" si="54"/>
        <v>0</v>
      </c>
      <c r="CL58">
        <f t="shared" si="55"/>
        <v>0</v>
      </c>
      <c r="CM58">
        <f t="shared" si="56"/>
        <v>0</v>
      </c>
      <c r="CN58">
        <f t="shared" si="57"/>
        <v>0</v>
      </c>
      <c r="CO58">
        <f t="shared" si="58"/>
        <v>0</v>
      </c>
      <c r="CP58">
        <f t="shared" si="59"/>
        <v>0</v>
      </c>
      <c r="CQ58">
        <f t="shared" si="60"/>
        <v>0</v>
      </c>
      <c r="CR58">
        <f t="shared" si="61"/>
        <v>0</v>
      </c>
      <c r="CS58">
        <f t="shared" si="62"/>
        <v>0</v>
      </c>
      <c r="CT58">
        <f t="shared" si="63"/>
        <v>0</v>
      </c>
      <c r="CU58">
        <f t="shared" si="64"/>
        <v>0</v>
      </c>
      <c r="CV58">
        <f t="shared" si="65"/>
        <v>0</v>
      </c>
      <c r="CW58">
        <f t="shared" si="66"/>
        <v>0</v>
      </c>
      <c r="CX58">
        <f t="shared" si="67"/>
        <v>0</v>
      </c>
      <c r="CY58">
        <f t="shared" si="68"/>
        <v>0</v>
      </c>
      <c r="CZ58">
        <f t="shared" si="69"/>
        <v>0</v>
      </c>
      <c r="DA58">
        <f t="shared" si="70"/>
        <v>0</v>
      </c>
      <c r="DB58">
        <f t="shared" si="71"/>
        <v>0</v>
      </c>
      <c r="DC58">
        <f t="shared" si="72"/>
        <v>0</v>
      </c>
      <c r="DD58">
        <f t="shared" si="73"/>
        <v>0</v>
      </c>
    </row>
    <row r="59" spans="1:108" x14ac:dyDescent="0.2">
      <c r="A59" s="85" t="str">
        <f>IF(Timelister!A58="","",(Timelister!A58))</f>
        <v/>
      </c>
      <c r="B59" s="84" t="str">
        <f>IF(Timelister!B58="","",(Timelister!B58))</f>
        <v/>
      </c>
      <c r="C59" s="20" t="str">
        <f>IF(Timelister!C58="","",(Timelister!C58))</f>
        <v/>
      </c>
      <c r="D59" s="21" t="str">
        <f>IF(Timelister!D58="","",(Timelister!D58))</f>
        <v/>
      </c>
      <c r="E59" s="20" t="str">
        <f>Timelister!O58</f>
        <v/>
      </c>
      <c r="F59" s="20" t="str">
        <f>IF(Timelister!E58="","",(Timelister!E58))</f>
        <v/>
      </c>
      <c r="G59" s="120"/>
      <c r="H59" s="120"/>
      <c r="I59" s="120"/>
      <c r="J59" s="120"/>
      <c r="K59" s="120"/>
      <c r="L59" s="120"/>
      <c r="M59" s="120"/>
      <c r="N59" s="120"/>
      <c r="O59" s="254"/>
      <c r="P59" s="120"/>
      <c r="Q59" s="120"/>
      <c r="R59" s="120"/>
      <c r="S59" s="254"/>
      <c r="T59" s="120"/>
      <c r="U59" s="185"/>
      <c r="V59" s="185"/>
      <c r="W59" s="242"/>
      <c r="X59" s="242"/>
      <c r="Y59" s="120"/>
      <c r="Z59" s="120"/>
      <c r="AA59" s="120"/>
      <c r="AB59" s="120"/>
      <c r="AC59" s="120"/>
      <c r="AD59" s="121"/>
      <c r="AE59" s="121"/>
      <c r="AF59" s="121"/>
      <c r="AG59" s="121"/>
      <c r="AH59" s="121"/>
      <c r="AI59" s="121"/>
      <c r="AJ59" s="24" t="str">
        <f>IF(A59="","",((G59*$G$10+K59*$K$10+#REF!*#REF!+M59*$M$10+N59*$N$10+O59*$O$10+#REF!*#REF!+#REF!*#REF!+P59*$P$10+Q59*$Q$10+R59*$R$10+#REF!+W59+#REF!+X59+Y59+Z59+AA59+AB59*$AB$10+AC59*$AC$10+AD59*$AD$10+#REF!*#REF!+AE59*$AE$10+#REF!*#REF!+AF59*$AF$10+AH59*$AH$10+AG59*$AG$10+AI59)))</f>
        <v/>
      </c>
      <c r="AK59" s="137"/>
      <c r="AM59">
        <f t="shared" si="10"/>
        <v>0</v>
      </c>
      <c r="AN59">
        <f t="shared" si="11"/>
        <v>0</v>
      </c>
      <c r="AO59">
        <f t="shared" si="11"/>
        <v>0</v>
      </c>
      <c r="AP59">
        <f t="shared" si="12"/>
        <v>0</v>
      </c>
      <c r="AQ59">
        <f t="shared" si="13"/>
        <v>0</v>
      </c>
      <c r="AR59">
        <f t="shared" si="14"/>
        <v>0</v>
      </c>
      <c r="AS59">
        <f t="shared" si="14"/>
        <v>0</v>
      </c>
      <c r="AT59">
        <f t="shared" si="15"/>
        <v>0</v>
      </c>
      <c r="AU59">
        <f t="shared" si="16"/>
        <v>0</v>
      </c>
      <c r="AV59">
        <f t="shared" si="17"/>
        <v>0</v>
      </c>
      <c r="AW59">
        <f t="shared" si="18"/>
        <v>0</v>
      </c>
      <c r="AX59">
        <f t="shared" si="19"/>
        <v>0</v>
      </c>
      <c r="AY59">
        <f t="shared" si="20"/>
        <v>0</v>
      </c>
      <c r="AZ59">
        <f t="shared" si="21"/>
        <v>0</v>
      </c>
      <c r="BA59">
        <f t="shared" si="22"/>
        <v>0</v>
      </c>
      <c r="BB59">
        <f t="shared" si="23"/>
        <v>0</v>
      </c>
      <c r="BC59">
        <f t="shared" si="24"/>
        <v>0</v>
      </c>
      <c r="BD59">
        <f t="shared" si="25"/>
        <v>0</v>
      </c>
      <c r="BE59">
        <f t="shared" si="26"/>
        <v>0</v>
      </c>
      <c r="BF59">
        <f t="shared" si="27"/>
        <v>0</v>
      </c>
      <c r="BG59">
        <f t="shared" si="28"/>
        <v>0</v>
      </c>
      <c r="BH59">
        <f t="shared" si="29"/>
        <v>0</v>
      </c>
      <c r="BI59">
        <f t="shared" si="30"/>
        <v>0</v>
      </c>
      <c r="BJ59">
        <f t="shared" si="31"/>
        <v>0</v>
      </c>
      <c r="BK59">
        <f t="shared" si="32"/>
        <v>0</v>
      </c>
      <c r="BL59">
        <f t="shared" si="33"/>
        <v>0</v>
      </c>
      <c r="BM59">
        <f t="shared" si="34"/>
        <v>0</v>
      </c>
      <c r="BN59">
        <f t="shared" si="35"/>
        <v>0</v>
      </c>
      <c r="BO59">
        <f t="shared" si="36"/>
        <v>0</v>
      </c>
      <c r="BP59">
        <f t="shared" si="37"/>
        <v>0</v>
      </c>
      <c r="BQ59">
        <f t="shared" si="38"/>
        <v>0</v>
      </c>
      <c r="BR59">
        <f t="shared" si="39"/>
        <v>0</v>
      </c>
      <c r="BS59">
        <f t="shared" si="40"/>
        <v>0</v>
      </c>
      <c r="BT59">
        <f t="shared" si="41"/>
        <v>0</v>
      </c>
      <c r="BW59">
        <f t="shared" si="42"/>
        <v>0</v>
      </c>
      <c r="BX59">
        <f t="shared" si="43"/>
        <v>0</v>
      </c>
      <c r="BY59">
        <f t="shared" si="43"/>
        <v>0</v>
      </c>
      <c r="BZ59">
        <f t="shared" si="44"/>
        <v>0</v>
      </c>
      <c r="CA59">
        <f t="shared" si="45"/>
        <v>0</v>
      </c>
      <c r="CB59">
        <f t="shared" si="46"/>
        <v>0</v>
      </c>
      <c r="CC59">
        <f t="shared" si="46"/>
        <v>0</v>
      </c>
      <c r="CD59">
        <f t="shared" si="47"/>
        <v>0</v>
      </c>
      <c r="CE59">
        <f t="shared" si="48"/>
        <v>0</v>
      </c>
      <c r="CF59">
        <f t="shared" si="49"/>
        <v>0</v>
      </c>
      <c r="CG59">
        <f t="shared" si="50"/>
        <v>0</v>
      </c>
      <c r="CH59">
        <f t="shared" si="51"/>
        <v>0</v>
      </c>
      <c r="CI59">
        <f t="shared" si="52"/>
        <v>0</v>
      </c>
      <c r="CJ59">
        <f t="shared" si="53"/>
        <v>0</v>
      </c>
      <c r="CK59">
        <f t="shared" si="54"/>
        <v>0</v>
      </c>
      <c r="CL59">
        <f t="shared" si="55"/>
        <v>0</v>
      </c>
      <c r="CM59">
        <f t="shared" si="56"/>
        <v>0</v>
      </c>
      <c r="CN59">
        <f t="shared" si="57"/>
        <v>0</v>
      </c>
      <c r="CO59">
        <f t="shared" si="58"/>
        <v>0</v>
      </c>
      <c r="CP59">
        <f t="shared" si="59"/>
        <v>0</v>
      </c>
      <c r="CQ59">
        <f t="shared" si="60"/>
        <v>0</v>
      </c>
      <c r="CR59">
        <f t="shared" si="61"/>
        <v>0</v>
      </c>
      <c r="CS59">
        <f t="shared" si="62"/>
        <v>0</v>
      </c>
      <c r="CT59">
        <f t="shared" si="63"/>
        <v>0</v>
      </c>
      <c r="CU59">
        <f t="shared" si="64"/>
        <v>0</v>
      </c>
      <c r="CV59">
        <f t="shared" si="65"/>
        <v>0</v>
      </c>
      <c r="CW59">
        <f t="shared" si="66"/>
        <v>0</v>
      </c>
      <c r="CX59">
        <f t="shared" si="67"/>
        <v>0</v>
      </c>
      <c r="CY59">
        <f t="shared" si="68"/>
        <v>0</v>
      </c>
      <c r="CZ59">
        <f t="shared" si="69"/>
        <v>0</v>
      </c>
      <c r="DA59">
        <f t="shared" si="70"/>
        <v>0</v>
      </c>
      <c r="DB59">
        <f t="shared" si="71"/>
        <v>0</v>
      </c>
      <c r="DC59">
        <f t="shared" si="72"/>
        <v>0</v>
      </c>
      <c r="DD59">
        <f t="shared" si="73"/>
        <v>0</v>
      </c>
    </row>
    <row r="60" spans="1:108" x14ac:dyDescent="0.2">
      <c r="A60" s="85" t="str">
        <f>IF(Timelister!A59="","",(Timelister!A59))</f>
        <v/>
      </c>
      <c r="B60" s="84" t="str">
        <f>IF(Timelister!B59="","",(Timelister!B59))</f>
        <v/>
      </c>
      <c r="C60" s="20" t="str">
        <f>IF(Timelister!C59="","",(Timelister!C59))</f>
        <v/>
      </c>
      <c r="D60" s="21" t="str">
        <f>IF(Timelister!D59="","",(Timelister!D59))</f>
        <v/>
      </c>
      <c r="E60" s="20" t="str">
        <f>Timelister!O59</f>
        <v/>
      </c>
      <c r="F60" s="20" t="str">
        <f>IF(Timelister!E59="","",(Timelister!E59))</f>
        <v/>
      </c>
      <c r="G60" s="120"/>
      <c r="H60" s="120"/>
      <c r="I60" s="120"/>
      <c r="J60" s="120"/>
      <c r="K60" s="120"/>
      <c r="L60" s="120"/>
      <c r="M60" s="120"/>
      <c r="N60" s="120"/>
      <c r="O60" s="254"/>
      <c r="P60" s="120"/>
      <c r="Q60" s="120"/>
      <c r="R60" s="120"/>
      <c r="S60" s="254"/>
      <c r="T60" s="120"/>
      <c r="U60" s="185"/>
      <c r="V60" s="185"/>
      <c r="W60" s="242"/>
      <c r="X60" s="242"/>
      <c r="Y60" s="120"/>
      <c r="Z60" s="120"/>
      <c r="AA60" s="120"/>
      <c r="AB60" s="120"/>
      <c r="AC60" s="120"/>
      <c r="AD60" s="121"/>
      <c r="AE60" s="121"/>
      <c r="AF60" s="121"/>
      <c r="AG60" s="121"/>
      <c r="AH60" s="121"/>
      <c r="AI60" s="121"/>
      <c r="AJ60" s="24" t="str">
        <f>IF(A60="","",((G60*$G$10+K60*$K$10+#REF!*#REF!+M60*$M$10+N60*$N$10+O60*$O$10+#REF!*#REF!+#REF!*#REF!+P60*$P$10+Q60*$Q$10+R60*$R$10+#REF!+W60+#REF!+X60+Y60+Z60+AA60+AB60*$AB$10+AC60*$AC$10+AD60*$AD$10+#REF!*#REF!+AE60*$AE$10+#REF!*#REF!+AF60*$AF$10+AH60*$AH$10+AG60*$AG$10+AI60)))</f>
        <v/>
      </c>
      <c r="AK60" s="137"/>
      <c r="AM60">
        <f t="shared" si="10"/>
        <v>0</v>
      </c>
      <c r="AN60">
        <f t="shared" si="11"/>
        <v>0</v>
      </c>
      <c r="AO60">
        <f t="shared" si="11"/>
        <v>0</v>
      </c>
      <c r="AP60">
        <f t="shared" si="12"/>
        <v>0</v>
      </c>
      <c r="AQ60">
        <f t="shared" si="13"/>
        <v>0</v>
      </c>
      <c r="AR60">
        <f t="shared" si="14"/>
        <v>0</v>
      </c>
      <c r="AS60">
        <f t="shared" si="14"/>
        <v>0</v>
      </c>
      <c r="AT60">
        <f t="shared" si="15"/>
        <v>0</v>
      </c>
      <c r="AU60">
        <f t="shared" si="16"/>
        <v>0</v>
      </c>
      <c r="AV60">
        <f t="shared" si="17"/>
        <v>0</v>
      </c>
      <c r="AW60">
        <f t="shared" si="18"/>
        <v>0</v>
      </c>
      <c r="AX60">
        <f t="shared" si="19"/>
        <v>0</v>
      </c>
      <c r="AY60">
        <f t="shared" si="20"/>
        <v>0</v>
      </c>
      <c r="AZ60">
        <f t="shared" si="21"/>
        <v>0</v>
      </c>
      <c r="BA60">
        <f t="shared" si="22"/>
        <v>0</v>
      </c>
      <c r="BB60">
        <f t="shared" si="23"/>
        <v>0</v>
      </c>
      <c r="BC60">
        <f t="shared" si="24"/>
        <v>0</v>
      </c>
      <c r="BD60">
        <f t="shared" si="25"/>
        <v>0</v>
      </c>
      <c r="BE60">
        <f t="shared" si="26"/>
        <v>0</v>
      </c>
      <c r="BF60">
        <f t="shared" si="27"/>
        <v>0</v>
      </c>
      <c r="BG60">
        <f t="shared" si="28"/>
        <v>0</v>
      </c>
      <c r="BH60">
        <f t="shared" si="29"/>
        <v>0</v>
      </c>
      <c r="BI60">
        <f t="shared" si="30"/>
        <v>0</v>
      </c>
      <c r="BJ60">
        <f t="shared" si="31"/>
        <v>0</v>
      </c>
      <c r="BK60">
        <f t="shared" si="32"/>
        <v>0</v>
      </c>
      <c r="BL60">
        <f t="shared" si="33"/>
        <v>0</v>
      </c>
      <c r="BM60">
        <f t="shared" si="34"/>
        <v>0</v>
      </c>
      <c r="BN60">
        <f t="shared" si="35"/>
        <v>0</v>
      </c>
      <c r="BO60">
        <f t="shared" si="36"/>
        <v>0</v>
      </c>
      <c r="BP60">
        <f t="shared" si="37"/>
        <v>0</v>
      </c>
      <c r="BQ60">
        <f t="shared" si="38"/>
        <v>0</v>
      </c>
      <c r="BR60">
        <f t="shared" si="39"/>
        <v>0</v>
      </c>
      <c r="BS60">
        <f t="shared" si="40"/>
        <v>0</v>
      </c>
      <c r="BT60">
        <f t="shared" si="41"/>
        <v>0</v>
      </c>
      <c r="BW60">
        <f t="shared" si="42"/>
        <v>0</v>
      </c>
      <c r="BX60">
        <f t="shared" si="43"/>
        <v>0</v>
      </c>
      <c r="BY60">
        <f t="shared" si="43"/>
        <v>0</v>
      </c>
      <c r="BZ60">
        <f t="shared" si="44"/>
        <v>0</v>
      </c>
      <c r="CA60">
        <f t="shared" si="45"/>
        <v>0</v>
      </c>
      <c r="CB60">
        <f t="shared" si="46"/>
        <v>0</v>
      </c>
      <c r="CC60">
        <f t="shared" si="46"/>
        <v>0</v>
      </c>
      <c r="CD60">
        <f t="shared" si="47"/>
        <v>0</v>
      </c>
      <c r="CE60">
        <f t="shared" si="48"/>
        <v>0</v>
      </c>
      <c r="CF60">
        <f t="shared" si="49"/>
        <v>0</v>
      </c>
      <c r="CG60">
        <f t="shared" si="50"/>
        <v>0</v>
      </c>
      <c r="CH60">
        <f t="shared" si="51"/>
        <v>0</v>
      </c>
      <c r="CI60">
        <f t="shared" si="52"/>
        <v>0</v>
      </c>
      <c r="CJ60">
        <f t="shared" si="53"/>
        <v>0</v>
      </c>
      <c r="CK60">
        <f t="shared" si="54"/>
        <v>0</v>
      </c>
      <c r="CL60">
        <f t="shared" si="55"/>
        <v>0</v>
      </c>
      <c r="CM60">
        <f t="shared" si="56"/>
        <v>0</v>
      </c>
      <c r="CN60">
        <f t="shared" si="57"/>
        <v>0</v>
      </c>
      <c r="CO60">
        <f t="shared" si="58"/>
        <v>0</v>
      </c>
      <c r="CP60">
        <f t="shared" si="59"/>
        <v>0</v>
      </c>
      <c r="CQ60">
        <f t="shared" si="60"/>
        <v>0</v>
      </c>
      <c r="CR60">
        <f t="shared" si="61"/>
        <v>0</v>
      </c>
      <c r="CS60">
        <f t="shared" si="62"/>
        <v>0</v>
      </c>
      <c r="CT60">
        <f t="shared" si="63"/>
        <v>0</v>
      </c>
      <c r="CU60">
        <f t="shared" si="64"/>
        <v>0</v>
      </c>
      <c r="CV60">
        <f t="shared" si="65"/>
        <v>0</v>
      </c>
      <c r="CW60">
        <f t="shared" si="66"/>
        <v>0</v>
      </c>
      <c r="CX60">
        <f t="shared" si="67"/>
        <v>0</v>
      </c>
      <c r="CY60">
        <f t="shared" si="68"/>
        <v>0</v>
      </c>
      <c r="CZ60">
        <f t="shared" si="69"/>
        <v>0</v>
      </c>
      <c r="DA60">
        <f t="shared" si="70"/>
        <v>0</v>
      </c>
      <c r="DB60">
        <f t="shared" si="71"/>
        <v>0</v>
      </c>
      <c r="DC60">
        <f t="shared" si="72"/>
        <v>0</v>
      </c>
      <c r="DD60">
        <f t="shared" si="73"/>
        <v>0</v>
      </c>
    </row>
    <row r="61" spans="1:108" x14ac:dyDescent="0.2">
      <c r="A61" s="85" t="str">
        <f>IF(Timelister!A60="","",(Timelister!A60))</f>
        <v/>
      </c>
      <c r="B61" s="84" t="str">
        <f>IF(Timelister!B60="","",(Timelister!B60))</f>
        <v/>
      </c>
      <c r="C61" s="20" t="str">
        <f>IF(Timelister!C60="","",(Timelister!C60))</f>
        <v/>
      </c>
      <c r="D61" s="21" t="str">
        <f>IF(Timelister!D60="","",(Timelister!D60))</f>
        <v/>
      </c>
      <c r="E61" s="20" t="str">
        <f>Timelister!O60</f>
        <v/>
      </c>
      <c r="F61" s="20" t="str">
        <f>IF(Timelister!E60="","",(Timelister!E60))</f>
        <v/>
      </c>
      <c r="G61" s="120"/>
      <c r="H61" s="120"/>
      <c r="I61" s="120"/>
      <c r="J61" s="120"/>
      <c r="K61" s="120"/>
      <c r="L61" s="120"/>
      <c r="M61" s="120"/>
      <c r="N61" s="120"/>
      <c r="O61" s="254"/>
      <c r="P61" s="120"/>
      <c r="Q61" s="120"/>
      <c r="R61" s="120"/>
      <c r="S61" s="254"/>
      <c r="T61" s="120"/>
      <c r="U61" s="185"/>
      <c r="V61" s="185"/>
      <c r="W61" s="242"/>
      <c r="X61" s="242"/>
      <c r="Y61" s="120"/>
      <c r="Z61" s="120"/>
      <c r="AA61" s="120"/>
      <c r="AB61" s="120"/>
      <c r="AC61" s="120"/>
      <c r="AD61" s="121"/>
      <c r="AE61" s="121"/>
      <c r="AF61" s="121"/>
      <c r="AG61" s="121"/>
      <c r="AH61" s="121"/>
      <c r="AI61" s="121"/>
      <c r="AJ61" s="24" t="str">
        <f>IF(A61="","",((G61*$G$10+K61*$K$10+#REF!*#REF!+M61*$M$10+N61*$N$10+O61*$O$10+#REF!*#REF!+#REF!*#REF!+P61*$P$10+Q61*$Q$10+R61*$R$10+#REF!+W61+#REF!+X61+Y61+Z61+AA61+AB61*$AB$10+AC61*$AC$10+AD61*$AD$10+#REF!*#REF!+AE61*$AE$10+#REF!*#REF!+AF61*$AF$10+AH61*$AH$10+AG61*$AG$10+AI61)))</f>
        <v/>
      </c>
      <c r="AK61" s="137"/>
      <c r="AM61">
        <f t="shared" si="10"/>
        <v>0</v>
      </c>
      <c r="AN61">
        <f t="shared" si="11"/>
        <v>0</v>
      </c>
      <c r="AO61">
        <f t="shared" si="11"/>
        <v>0</v>
      </c>
      <c r="AP61">
        <f t="shared" si="12"/>
        <v>0</v>
      </c>
      <c r="AQ61">
        <f t="shared" si="13"/>
        <v>0</v>
      </c>
      <c r="AR61">
        <f t="shared" si="14"/>
        <v>0</v>
      </c>
      <c r="AS61">
        <f t="shared" si="14"/>
        <v>0</v>
      </c>
      <c r="AT61">
        <f t="shared" si="15"/>
        <v>0</v>
      </c>
      <c r="AU61">
        <f t="shared" si="16"/>
        <v>0</v>
      </c>
      <c r="AV61">
        <f t="shared" si="17"/>
        <v>0</v>
      </c>
      <c r="AW61">
        <f t="shared" si="18"/>
        <v>0</v>
      </c>
      <c r="AX61">
        <f t="shared" si="19"/>
        <v>0</v>
      </c>
      <c r="AY61">
        <f t="shared" si="20"/>
        <v>0</v>
      </c>
      <c r="AZ61">
        <f t="shared" si="21"/>
        <v>0</v>
      </c>
      <c r="BA61">
        <f t="shared" si="22"/>
        <v>0</v>
      </c>
      <c r="BB61">
        <f t="shared" si="23"/>
        <v>0</v>
      </c>
      <c r="BC61">
        <f t="shared" si="24"/>
        <v>0</v>
      </c>
      <c r="BD61">
        <f t="shared" si="25"/>
        <v>0</v>
      </c>
      <c r="BE61">
        <f t="shared" si="26"/>
        <v>0</v>
      </c>
      <c r="BF61">
        <f t="shared" si="27"/>
        <v>0</v>
      </c>
      <c r="BG61">
        <f t="shared" si="28"/>
        <v>0</v>
      </c>
      <c r="BH61">
        <f t="shared" si="29"/>
        <v>0</v>
      </c>
      <c r="BI61">
        <f t="shared" si="30"/>
        <v>0</v>
      </c>
      <c r="BJ61">
        <f t="shared" si="31"/>
        <v>0</v>
      </c>
      <c r="BK61">
        <f t="shared" si="32"/>
        <v>0</v>
      </c>
      <c r="BL61">
        <f t="shared" si="33"/>
        <v>0</v>
      </c>
      <c r="BM61">
        <f t="shared" si="34"/>
        <v>0</v>
      </c>
      <c r="BN61">
        <f t="shared" si="35"/>
        <v>0</v>
      </c>
      <c r="BO61">
        <f t="shared" si="36"/>
        <v>0</v>
      </c>
      <c r="BP61">
        <f t="shared" si="37"/>
        <v>0</v>
      </c>
      <c r="BQ61">
        <f t="shared" si="38"/>
        <v>0</v>
      </c>
      <c r="BR61">
        <f t="shared" si="39"/>
        <v>0</v>
      </c>
      <c r="BS61">
        <f t="shared" si="40"/>
        <v>0</v>
      </c>
      <c r="BT61">
        <f t="shared" si="41"/>
        <v>0</v>
      </c>
      <c r="BW61">
        <f t="shared" si="42"/>
        <v>0</v>
      </c>
      <c r="BX61">
        <f t="shared" si="43"/>
        <v>0</v>
      </c>
      <c r="BY61">
        <f t="shared" si="43"/>
        <v>0</v>
      </c>
      <c r="BZ61">
        <f t="shared" si="44"/>
        <v>0</v>
      </c>
      <c r="CA61">
        <f t="shared" si="45"/>
        <v>0</v>
      </c>
      <c r="CB61">
        <f t="shared" si="46"/>
        <v>0</v>
      </c>
      <c r="CC61">
        <f t="shared" si="46"/>
        <v>0</v>
      </c>
      <c r="CD61">
        <f t="shared" si="47"/>
        <v>0</v>
      </c>
      <c r="CE61">
        <f t="shared" si="48"/>
        <v>0</v>
      </c>
      <c r="CF61">
        <f t="shared" si="49"/>
        <v>0</v>
      </c>
      <c r="CG61">
        <f t="shared" si="50"/>
        <v>0</v>
      </c>
      <c r="CH61">
        <f t="shared" si="51"/>
        <v>0</v>
      </c>
      <c r="CI61">
        <f t="shared" si="52"/>
        <v>0</v>
      </c>
      <c r="CJ61">
        <f t="shared" si="53"/>
        <v>0</v>
      </c>
      <c r="CK61">
        <f t="shared" si="54"/>
        <v>0</v>
      </c>
      <c r="CL61">
        <f t="shared" si="55"/>
        <v>0</v>
      </c>
      <c r="CM61">
        <f t="shared" si="56"/>
        <v>0</v>
      </c>
      <c r="CN61">
        <f t="shared" si="57"/>
        <v>0</v>
      </c>
      <c r="CO61">
        <f t="shared" si="58"/>
        <v>0</v>
      </c>
      <c r="CP61">
        <f t="shared" si="59"/>
        <v>0</v>
      </c>
      <c r="CQ61">
        <f t="shared" si="60"/>
        <v>0</v>
      </c>
      <c r="CR61">
        <f t="shared" si="61"/>
        <v>0</v>
      </c>
      <c r="CS61">
        <f t="shared" si="62"/>
        <v>0</v>
      </c>
      <c r="CT61">
        <f t="shared" si="63"/>
        <v>0</v>
      </c>
      <c r="CU61">
        <f t="shared" si="64"/>
        <v>0</v>
      </c>
      <c r="CV61">
        <f t="shared" si="65"/>
        <v>0</v>
      </c>
      <c r="CW61">
        <f t="shared" si="66"/>
        <v>0</v>
      </c>
      <c r="CX61">
        <f t="shared" si="67"/>
        <v>0</v>
      </c>
      <c r="CY61">
        <f t="shared" si="68"/>
        <v>0</v>
      </c>
      <c r="CZ61">
        <f t="shared" si="69"/>
        <v>0</v>
      </c>
      <c r="DA61">
        <f t="shared" si="70"/>
        <v>0</v>
      </c>
      <c r="DB61">
        <f t="shared" si="71"/>
        <v>0</v>
      </c>
      <c r="DC61">
        <f t="shared" si="72"/>
        <v>0</v>
      </c>
      <c r="DD61">
        <f t="shared" si="73"/>
        <v>0</v>
      </c>
    </row>
    <row r="62" spans="1:108" x14ac:dyDescent="0.2">
      <c r="A62" s="85" t="str">
        <f>IF(Timelister!A61="","",(Timelister!A61))</f>
        <v/>
      </c>
      <c r="B62" s="84" t="str">
        <f>IF(Timelister!B61="","",(Timelister!B61))</f>
        <v/>
      </c>
      <c r="C62" s="20" t="str">
        <f>IF(Timelister!C61="","",(Timelister!C61))</f>
        <v/>
      </c>
      <c r="D62" s="21" t="str">
        <f>IF(Timelister!D61="","",(Timelister!D61))</f>
        <v/>
      </c>
      <c r="E62" s="20" t="str">
        <f>Timelister!O61</f>
        <v/>
      </c>
      <c r="F62" s="20" t="str">
        <f>IF(Timelister!E61="","",(Timelister!E61))</f>
        <v/>
      </c>
      <c r="G62" s="120"/>
      <c r="H62" s="120"/>
      <c r="I62" s="120"/>
      <c r="J62" s="120"/>
      <c r="K62" s="120"/>
      <c r="L62" s="120"/>
      <c r="M62" s="120"/>
      <c r="N62" s="120"/>
      <c r="O62" s="254"/>
      <c r="P62" s="120"/>
      <c r="Q62" s="120"/>
      <c r="R62" s="120"/>
      <c r="S62" s="254"/>
      <c r="T62" s="120"/>
      <c r="U62" s="185"/>
      <c r="V62" s="185"/>
      <c r="W62" s="242"/>
      <c r="X62" s="242"/>
      <c r="Y62" s="120"/>
      <c r="Z62" s="120"/>
      <c r="AA62" s="120"/>
      <c r="AB62" s="120"/>
      <c r="AC62" s="120"/>
      <c r="AD62" s="121"/>
      <c r="AE62" s="121"/>
      <c r="AF62" s="121"/>
      <c r="AG62" s="121"/>
      <c r="AH62" s="121"/>
      <c r="AI62" s="121"/>
      <c r="AJ62" s="24" t="str">
        <f>IF(A62="","",((G62*$G$10+K62*$K$10+#REF!*#REF!+M62*$M$10+N62*$N$10+O62*$O$10+#REF!*#REF!+#REF!*#REF!+P62*$P$10+Q62*$Q$10+R62*$R$10+#REF!+W62+#REF!+X62+Y62+Z62+AA62+AB62*$AB$10+AC62*$AC$10+AD62*$AD$10+#REF!*#REF!+AE62*$AE$10+#REF!*#REF!+AF62*$AF$10+AH62*$AH$10+AG62*$AG$10+AI62)))</f>
        <v/>
      </c>
      <c r="AK62" s="137"/>
      <c r="AM62">
        <f t="shared" si="10"/>
        <v>0</v>
      </c>
      <c r="AN62">
        <f t="shared" si="11"/>
        <v>0</v>
      </c>
      <c r="AO62">
        <f t="shared" si="11"/>
        <v>0</v>
      </c>
      <c r="AP62">
        <f t="shared" si="12"/>
        <v>0</v>
      </c>
      <c r="AQ62">
        <f t="shared" si="13"/>
        <v>0</v>
      </c>
      <c r="AR62">
        <f t="shared" si="14"/>
        <v>0</v>
      </c>
      <c r="AS62">
        <f t="shared" si="14"/>
        <v>0</v>
      </c>
      <c r="AT62">
        <f t="shared" si="15"/>
        <v>0</v>
      </c>
      <c r="AU62">
        <f t="shared" si="16"/>
        <v>0</v>
      </c>
      <c r="AV62">
        <f t="shared" si="17"/>
        <v>0</v>
      </c>
      <c r="AW62">
        <f t="shared" si="18"/>
        <v>0</v>
      </c>
      <c r="AX62">
        <f t="shared" si="19"/>
        <v>0</v>
      </c>
      <c r="AY62">
        <f t="shared" si="20"/>
        <v>0</v>
      </c>
      <c r="AZ62">
        <f t="shared" si="21"/>
        <v>0</v>
      </c>
      <c r="BA62">
        <f t="shared" si="22"/>
        <v>0</v>
      </c>
      <c r="BB62">
        <f t="shared" si="23"/>
        <v>0</v>
      </c>
      <c r="BC62">
        <f t="shared" si="24"/>
        <v>0</v>
      </c>
      <c r="BD62">
        <f t="shared" si="25"/>
        <v>0</v>
      </c>
      <c r="BE62">
        <f t="shared" si="26"/>
        <v>0</v>
      </c>
      <c r="BF62">
        <f t="shared" si="27"/>
        <v>0</v>
      </c>
      <c r="BG62">
        <f t="shared" si="28"/>
        <v>0</v>
      </c>
      <c r="BH62">
        <f t="shared" si="29"/>
        <v>0</v>
      </c>
      <c r="BI62">
        <f t="shared" si="30"/>
        <v>0</v>
      </c>
      <c r="BJ62">
        <f t="shared" si="31"/>
        <v>0</v>
      </c>
      <c r="BK62">
        <f t="shared" si="32"/>
        <v>0</v>
      </c>
      <c r="BL62">
        <f t="shared" si="33"/>
        <v>0</v>
      </c>
      <c r="BM62">
        <f t="shared" si="34"/>
        <v>0</v>
      </c>
      <c r="BN62">
        <f t="shared" si="35"/>
        <v>0</v>
      </c>
      <c r="BO62">
        <f t="shared" si="36"/>
        <v>0</v>
      </c>
      <c r="BP62">
        <f t="shared" si="37"/>
        <v>0</v>
      </c>
      <c r="BQ62">
        <f t="shared" si="38"/>
        <v>0</v>
      </c>
      <c r="BR62">
        <f t="shared" si="39"/>
        <v>0</v>
      </c>
      <c r="BS62">
        <f t="shared" si="40"/>
        <v>0</v>
      </c>
      <c r="BT62">
        <f t="shared" si="41"/>
        <v>0</v>
      </c>
      <c r="BW62">
        <f t="shared" si="42"/>
        <v>0</v>
      </c>
      <c r="BX62">
        <f t="shared" si="43"/>
        <v>0</v>
      </c>
      <c r="BY62">
        <f t="shared" si="43"/>
        <v>0</v>
      </c>
      <c r="BZ62">
        <f t="shared" si="44"/>
        <v>0</v>
      </c>
      <c r="CA62">
        <f t="shared" si="45"/>
        <v>0</v>
      </c>
      <c r="CB62">
        <f t="shared" si="46"/>
        <v>0</v>
      </c>
      <c r="CC62">
        <f t="shared" si="46"/>
        <v>0</v>
      </c>
      <c r="CD62">
        <f t="shared" si="47"/>
        <v>0</v>
      </c>
      <c r="CE62">
        <f t="shared" si="48"/>
        <v>0</v>
      </c>
      <c r="CF62">
        <f t="shared" si="49"/>
        <v>0</v>
      </c>
      <c r="CG62">
        <f t="shared" si="50"/>
        <v>0</v>
      </c>
      <c r="CH62">
        <f t="shared" si="51"/>
        <v>0</v>
      </c>
      <c r="CI62">
        <f t="shared" si="52"/>
        <v>0</v>
      </c>
      <c r="CJ62">
        <f t="shared" si="53"/>
        <v>0</v>
      </c>
      <c r="CK62">
        <f t="shared" si="54"/>
        <v>0</v>
      </c>
      <c r="CL62">
        <f t="shared" si="55"/>
        <v>0</v>
      </c>
      <c r="CM62">
        <f t="shared" si="56"/>
        <v>0</v>
      </c>
      <c r="CN62">
        <f t="shared" si="57"/>
        <v>0</v>
      </c>
      <c r="CO62">
        <f t="shared" si="58"/>
        <v>0</v>
      </c>
      <c r="CP62">
        <f t="shared" si="59"/>
        <v>0</v>
      </c>
      <c r="CQ62">
        <f t="shared" si="60"/>
        <v>0</v>
      </c>
      <c r="CR62">
        <f t="shared" si="61"/>
        <v>0</v>
      </c>
      <c r="CS62">
        <f t="shared" si="62"/>
        <v>0</v>
      </c>
      <c r="CT62">
        <f t="shared" si="63"/>
        <v>0</v>
      </c>
      <c r="CU62">
        <f t="shared" si="64"/>
        <v>0</v>
      </c>
      <c r="CV62">
        <f t="shared" si="65"/>
        <v>0</v>
      </c>
      <c r="CW62">
        <f t="shared" si="66"/>
        <v>0</v>
      </c>
      <c r="CX62">
        <f t="shared" si="67"/>
        <v>0</v>
      </c>
      <c r="CY62">
        <f t="shared" si="68"/>
        <v>0</v>
      </c>
      <c r="CZ62">
        <f t="shared" si="69"/>
        <v>0</v>
      </c>
      <c r="DA62">
        <f t="shared" si="70"/>
        <v>0</v>
      </c>
      <c r="DB62">
        <f t="shared" si="71"/>
        <v>0</v>
      </c>
      <c r="DC62">
        <f t="shared" si="72"/>
        <v>0</v>
      </c>
      <c r="DD62">
        <f t="shared" si="73"/>
        <v>0</v>
      </c>
    </row>
    <row r="63" spans="1:108" x14ac:dyDescent="0.2">
      <c r="A63" s="85" t="str">
        <f>IF(Timelister!A62="","",(Timelister!A62))</f>
        <v/>
      </c>
      <c r="B63" s="84" t="str">
        <f>IF(Timelister!B62="","",(Timelister!B62))</f>
        <v/>
      </c>
      <c r="C63" s="20" t="str">
        <f>IF(Timelister!C62="","",(Timelister!C62))</f>
        <v/>
      </c>
      <c r="D63" s="21" t="str">
        <f>IF(Timelister!D62="","",(Timelister!D62))</f>
        <v/>
      </c>
      <c r="E63" s="20" t="str">
        <f>Timelister!O62</f>
        <v/>
      </c>
      <c r="F63" s="20" t="str">
        <f>IF(Timelister!E62="","",(Timelister!E62))</f>
        <v/>
      </c>
      <c r="G63" s="120"/>
      <c r="H63" s="120"/>
      <c r="I63" s="120"/>
      <c r="J63" s="120"/>
      <c r="K63" s="120"/>
      <c r="L63" s="120"/>
      <c r="M63" s="120"/>
      <c r="N63" s="120"/>
      <c r="O63" s="254"/>
      <c r="P63" s="120"/>
      <c r="Q63" s="120"/>
      <c r="R63" s="120"/>
      <c r="S63" s="254"/>
      <c r="T63" s="120"/>
      <c r="U63" s="185"/>
      <c r="V63" s="185"/>
      <c r="W63" s="242"/>
      <c r="X63" s="242"/>
      <c r="Y63" s="120"/>
      <c r="Z63" s="120"/>
      <c r="AA63" s="120"/>
      <c r="AB63" s="120"/>
      <c r="AC63" s="120"/>
      <c r="AD63" s="121"/>
      <c r="AE63" s="121"/>
      <c r="AF63" s="121"/>
      <c r="AG63" s="121"/>
      <c r="AH63" s="121"/>
      <c r="AI63" s="121"/>
      <c r="AJ63" s="24" t="str">
        <f>IF(A63="","",((G63*$G$10+K63*$K$10+#REF!*#REF!+M63*$M$10+N63*$N$10+O63*$O$10+#REF!*#REF!+#REF!*#REF!+P63*$P$10+Q63*$Q$10+R63*$R$10+#REF!+W63+#REF!+X63+Y63+Z63+AA63+AB63*$AB$10+AC63*$AC$10+AD63*$AD$10+#REF!*#REF!+AE63*$AE$10+#REF!*#REF!+AF63*$AF$10+AH63*$AH$10+AG63*$AG$10+AI63)))</f>
        <v/>
      </c>
      <c r="AK63" s="137"/>
      <c r="AM63">
        <f t="shared" si="10"/>
        <v>0</v>
      </c>
      <c r="AN63">
        <f t="shared" si="11"/>
        <v>0</v>
      </c>
      <c r="AO63">
        <f t="shared" si="11"/>
        <v>0</v>
      </c>
      <c r="AP63">
        <f t="shared" si="12"/>
        <v>0</v>
      </c>
      <c r="AQ63">
        <f t="shared" si="13"/>
        <v>0</v>
      </c>
      <c r="AR63">
        <f t="shared" si="14"/>
        <v>0</v>
      </c>
      <c r="AS63">
        <f t="shared" si="14"/>
        <v>0</v>
      </c>
      <c r="AT63">
        <f t="shared" si="15"/>
        <v>0</v>
      </c>
      <c r="AU63">
        <f t="shared" si="16"/>
        <v>0</v>
      </c>
      <c r="AV63">
        <f t="shared" si="17"/>
        <v>0</v>
      </c>
      <c r="AW63">
        <f t="shared" si="18"/>
        <v>0</v>
      </c>
      <c r="AX63">
        <f t="shared" si="19"/>
        <v>0</v>
      </c>
      <c r="AY63">
        <f t="shared" si="20"/>
        <v>0</v>
      </c>
      <c r="AZ63">
        <f t="shared" si="21"/>
        <v>0</v>
      </c>
      <c r="BA63">
        <f t="shared" si="22"/>
        <v>0</v>
      </c>
      <c r="BB63">
        <f t="shared" si="23"/>
        <v>0</v>
      </c>
      <c r="BC63">
        <f t="shared" si="24"/>
        <v>0</v>
      </c>
      <c r="BD63">
        <f t="shared" si="25"/>
        <v>0</v>
      </c>
      <c r="BE63">
        <f t="shared" si="26"/>
        <v>0</v>
      </c>
      <c r="BF63">
        <f t="shared" si="27"/>
        <v>0</v>
      </c>
      <c r="BG63">
        <f t="shared" si="28"/>
        <v>0</v>
      </c>
      <c r="BH63">
        <f t="shared" si="29"/>
        <v>0</v>
      </c>
      <c r="BI63">
        <f t="shared" si="30"/>
        <v>0</v>
      </c>
      <c r="BJ63">
        <f t="shared" si="31"/>
        <v>0</v>
      </c>
      <c r="BK63">
        <f t="shared" si="32"/>
        <v>0</v>
      </c>
      <c r="BL63">
        <f t="shared" si="33"/>
        <v>0</v>
      </c>
      <c r="BM63">
        <f t="shared" si="34"/>
        <v>0</v>
      </c>
      <c r="BN63">
        <f t="shared" si="35"/>
        <v>0</v>
      </c>
      <c r="BO63">
        <f t="shared" si="36"/>
        <v>0</v>
      </c>
      <c r="BP63">
        <f t="shared" si="37"/>
        <v>0</v>
      </c>
      <c r="BQ63">
        <f t="shared" si="38"/>
        <v>0</v>
      </c>
      <c r="BR63">
        <f t="shared" si="39"/>
        <v>0</v>
      </c>
      <c r="BS63">
        <f t="shared" si="40"/>
        <v>0</v>
      </c>
      <c r="BT63">
        <f t="shared" si="41"/>
        <v>0</v>
      </c>
      <c r="BW63">
        <f t="shared" si="42"/>
        <v>0</v>
      </c>
      <c r="BX63">
        <f t="shared" si="43"/>
        <v>0</v>
      </c>
      <c r="BY63">
        <f t="shared" si="43"/>
        <v>0</v>
      </c>
      <c r="BZ63">
        <f t="shared" si="44"/>
        <v>0</v>
      </c>
      <c r="CA63">
        <f t="shared" si="45"/>
        <v>0</v>
      </c>
      <c r="CB63">
        <f t="shared" si="46"/>
        <v>0</v>
      </c>
      <c r="CC63">
        <f t="shared" si="46"/>
        <v>0</v>
      </c>
      <c r="CD63">
        <f t="shared" si="47"/>
        <v>0</v>
      </c>
      <c r="CE63">
        <f t="shared" si="48"/>
        <v>0</v>
      </c>
      <c r="CF63">
        <f t="shared" si="49"/>
        <v>0</v>
      </c>
      <c r="CG63">
        <f t="shared" si="50"/>
        <v>0</v>
      </c>
      <c r="CH63">
        <f t="shared" si="51"/>
        <v>0</v>
      </c>
      <c r="CI63">
        <f t="shared" si="52"/>
        <v>0</v>
      </c>
      <c r="CJ63">
        <f t="shared" si="53"/>
        <v>0</v>
      </c>
      <c r="CK63">
        <f t="shared" si="54"/>
        <v>0</v>
      </c>
      <c r="CL63">
        <f t="shared" si="55"/>
        <v>0</v>
      </c>
      <c r="CM63">
        <f t="shared" si="56"/>
        <v>0</v>
      </c>
      <c r="CN63">
        <f t="shared" si="57"/>
        <v>0</v>
      </c>
      <c r="CO63">
        <f t="shared" si="58"/>
        <v>0</v>
      </c>
      <c r="CP63">
        <f t="shared" si="59"/>
        <v>0</v>
      </c>
      <c r="CQ63">
        <f t="shared" si="60"/>
        <v>0</v>
      </c>
      <c r="CR63">
        <f t="shared" si="61"/>
        <v>0</v>
      </c>
      <c r="CS63">
        <f t="shared" si="62"/>
        <v>0</v>
      </c>
      <c r="CT63">
        <f t="shared" si="63"/>
        <v>0</v>
      </c>
      <c r="CU63">
        <f t="shared" si="64"/>
        <v>0</v>
      </c>
      <c r="CV63">
        <f t="shared" si="65"/>
        <v>0</v>
      </c>
      <c r="CW63">
        <f t="shared" si="66"/>
        <v>0</v>
      </c>
      <c r="CX63">
        <f t="shared" si="67"/>
        <v>0</v>
      </c>
      <c r="CY63">
        <f t="shared" si="68"/>
        <v>0</v>
      </c>
      <c r="CZ63">
        <f t="shared" si="69"/>
        <v>0</v>
      </c>
      <c r="DA63">
        <f t="shared" si="70"/>
        <v>0</v>
      </c>
      <c r="DB63">
        <f t="shared" si="71"/>
        <v>0</v>
      </c>
      <c r="DC63">
        <f t="shared" si="72"/>
        <v>0</v>
      </c>
      <c r="DD63">
        <f t="shared" si="73"/>
        <v>0</v>
      </c>
    </row>
    <row r="64" spans="1:108" x14ac:dyDescent="0.2">
      <c r="A64" s="85" t="str">
        <f>IF(Timelister!A63="","",(Timelister!A63))</f>
        <v/>
      </c>
      <c r="B64" s="84" t="str">
        <f>IF(Timelister!B63="","",(Timelister!B63))</f>
        <v/>
      </c>
      <c r="C64" s="20" t="str">
        <f>IF(Timelister!C63="","",(Timelister!C63))</f>
        <v/>
      </c>
      <c r="D64" s="21" t="str">
        <f>IF(Timelister!D63="","",(Timelister!D63))</f>
        <v/>
      </c>
      <c r="E64" s="20" t="str">
        <f>Timelister!O63</f>
        <v/>
      </c>
      <c r="F64" s="20" t="str">
        <f>IF(Timelister!E63="","",(Timelister!E63))</f>
        <v/>
      </c>
      <c r="G64" s="120"/>
      <c r="H64" s="120"/>
      <c r="I64" s="120"/>
      <c r="J64" s="120"/>
      <c r="K64" s="120"/>
      <c r="L64" s="120"/>
      <c r="M64" s="120"/>
      <c r="N64" s="120"/>
      <c r="O64" s="254"/>
      <c r="P64" s="120"/>
      <c r="Q64" s="120"/>
      <c r="R64" s="120"/>
      <c r="S64" s="254"/>
      <c r="T64" s="120"/>
      <c r="U64" s="185"/>
      <c r="V64" s="185"/>
      <c r="W64" s="242"/>
      <c r="X64" s="242"/>
      <c r="Y64" s="120"/>
      <c r="Z64" s="120"/>
      <c r="AA64" s="120"/>
      <c r="AB64" s="120"/>
      <c r="AC64" s="120"/>
      <c r="AD64" s="121"/>
      <c r="AE64" s="121"/>
      <c r="AF64" s="121"/>
      <c r="AG64" s="121"/>
      <c r="AH64" s="121"/>
      <c r="AI64" s="121"/>
      <c r="AJ64" s="24" t="str">
        <f>IF(A64="","",((G64*$G$10+K64*$K$10+#REF!*#REF!+M64*$M$10+N64*$N$10+O64*$O$10+#REF!*#REF!+#REF!*#REF!+P64*$P$10+Q64*$Q$10+R64*$R$10+#REF!+W64+#REF!+X64+Y64+Z64+AA64+AB64*$AB$10+AC64*$AC$10+AD64*$AD$10+#REF!*#REF!+AE64*$AE$10+#REF!*#REF!+AF64*$AF$10+AH64*$AH$10+AG64*$AG$10+AI64)))</f>
        <v/>
      </c>
      <c r="AK64" s="137"/>
      <c r="AM64">
        <f t="shared" si="10"/>
        <v>0</v>
      </c>
      <c r="AN64">
        <f t="shared" si="11"/>
        <v>0</v>
      </c>
      <c r="AO64">
        <f t="shared" si="11"/>
        <v>0</v>
      </c>
      <c r="AP64">
        <f t="shared" si="12"/>
        <v>0</v>
      </c>
      <c r="AQ64">
        <f t="shared" si="13"/>
        <v>0</v>
      </c>
      <c r="AR64">
        <f t="shared" si="14"/>
        <v>0</v>
      </c>
      <c r="AS64">
        <f t="shared" si="14"/>
        <v>0</v>
      </c>
      <c r="AT64">
        <f t="shared" si="15"/>
        <v>0</v>
      </c>
      <c r="AU64">
        <f t="shared" si="16"/>
        <v>0</v>
      </c>
      <c r="AV64">
        <f t="shared" si="17"/>
        <v>0</v>
      </c>
      <c r="AW64">
        <f t="shared" si="18"/>
        <v>0</v>
      </c>
      <c r="AX64">
        <f t="shared" si="19"/>
        <v>0</v>
      </c>
      <c r="AY64">
        <f t="shared" si="20"/>
        <v>0</v>
      </c>
      <c r="AZ64">
        <f t="shared" si="21"/>
        <v>0</v>
      </c>
      <c r="BA64">
        <f t="shared" si="22"/>
        <v>0</v>
      </c>
      <c r="BB64">
        <f t="shared" si="23"/>
        <v>0</v>
      </c>
      <c r="BC64">
        <f t="shared" si="24"/>
        <v>0</v>
      </c>
      <c r="BD64">
        <f t="shared" si="25"/>
        <v>0</v>
      </c>
      <c r="BE64">
        <f t="shared" si="26"/>
        <v>0</v>
      </c>
      <c r="BF64">
        <f t="shared" si="27"/>
        <v>0</v>
      </c>
      <c r="BG64">
        <f t="shared" si="28"/>
        <v>0</v>
      </c>
      <c r="BH64">
        <f t="shared" si="29"/>
        <v>0</v>
      </c>
      <c r="BI64">
        <f t="shared" si="30"/>
        <v>0</v>
      </c>
      <c r="BJ64">
        <f t="shared" si="31"/>
        <v>0</v>
      </c>
      <c r="BK64">
        <f t="shared" si="32"/>
        <v>0</v>
      </c>
      <c r="BL64">
        <f t="shared" si="33"/>
        <v>0</v>
      </c>
      <c r="BM64">
        <f t="shared" si="34"/>
        <v>0</v>
      </c>
      <c r="BN64">
        <f t="shared" si="35"/>
        <v>0</v>
      </c>
      <c r="BO64">
        <f t="shared" si="36"/>
        <v>0</v>
      </c>
      <c r="BP64">
        <f t="shared" si="37"/>
        <v>0</v>
      </c>
      <c r="BQ64">
        <f t="shared" si="38"/>
        <v>0</v>
      </c>
      <c r="BR64">
        <f t="shared" si="39"/>
        <v>0</v>
      </c>
      <c r="BS64">
        <f t="shared" si="40"/>
        <v>0</v>
      </c>
      <c r="BT64">
        <f t="shared" si="41"/>
        <v>0</v>
      </c>
      <c r="BW64">
        <f t="shared" si="42"/>
        <v>0</v>
      </c>
      <c r="BX64">
        <f t="shared" si="43"/>
        <v>0</v>
      </c>
      <c r="BY64">
        <f t="shared" si="43"/>
        <v>0</v>
      </c>
      <c r="BZ64">
        <f t="shared" si="44"/>
        <v>0</v>
      </c>
      <c r="CA64">
        <f t="shared" si="45"/>
        <v>0</v>
      </c>
      <c r="CB64">
        <f t="shared" si="46"/>
        <v>0</v>
      </c>
      <c r="CC64">
        <f t="shared" si="46"/>
        <v>0</v>
      </c>
      <c r="CD64">
        <f t="shared" si="47"/>
        <v>0</v>
      </c>
      <c r="CE64">
        <f t="shared" si="48"/>
        <v>0</v>
      </c>
      <c r="CF64">
        <f t="shared" si="49"/>
        <v>0</v>
      </c>
      <c r="CG64">
        <f t="shared" si="50"/>
        <v>0</v>
      </c>
      <c r="CH64">
        <f t="shared" si="51"/>
        <v>0</v>
      </c>
      <c r="CI64">
        <f t="shared" si="52"/>
        <v>0</v>
      </c>
      <c r="CJ64">
        <f t="shared" si="53"/>
        <v>0</v>
      </c>
      <c r="CK64">
        <f t="shared" si="54"/>
        <v>0</v>
      </c>
      <c r="CL64">
        <f t="shared" si="55"/>
        <v>0</v>
      </c>
      <c r="CM64">
        <f t="shared" si="56"/>
        <v>0</v>
      </c>
      <c r="CN64">
        <f t="shared" si="57"/>
        <v>0</v>
      </c>
      <c r="CO64">
        <f t="shared" si="58"/>
        <v>0</v>
      </c>
      <c r="CP64">
        <f t="shared" si="59"/>
        <v>0</v>
      </c>
      <c r="CQ64">
        <f t="shared" si="60"/>
        <v>0</v>
      </c>
      <c r="CR64">
        <f t="shared" si="61"/>
        <v>0</v>
      </c>
      <c r="CS64">
        <f t="shared" si="62"/>
        <v>0</v>
      </c>
      <c r="CT64">
        <f t="shared" si="63"/>
        <v>0</v>
      </c>
      <c r="CU64">
        <f t="shared" si="64"/>
        <v>0</v>
      </c>
      <c r="CV64">
        <f t="shared" si="65"/>
        <v>0</v>
      </c>
      <c r="CW64">
        <f t="shared" si="66"/>
        <v>0</v>
      </c>
      <c r="CX64">
        <f t="shared" si="67"/>
        <v>0</v>
      </c>
      <c r="CY64">
        <f t="shared" si="68"/>
        <v>0</v>
      </c>
      <c r="CZ64">
        <f t="shared" si="69"/>
        <v>0</v>
      </c>
      <c r="DA64">
        <f t="shared" si="70"/>
        <v>0</v>
      </c>
      <c r="DB64">
        <f t="shared" si="71"/>
        <v>0</v>
      </c>
      <c r="DC64">
        <f t="shared" si="72"/>
        <v>0</v>
      </c>
      <c r="DD64">
        <f t="shared" si="73"/>
        <v>0</v>
      </c>
    </row>
    <row r="65" spans="1:108" x14ac:dyDescent="0.2">
      <c r="A65" s="85" t="str">
        <f>IF(Timelister!A64="","",(Timelister!A64))</f>
        <v/>
      </c>
      <c r="B65" s="84" t="str">
        <f>IF(Timelister!B64="","",(Timelister!B64))</f>
        <v/>
      </c>
      <c r="C65" s="20" t="str">
        <f>IF(Timelister!C64="","",(Timelister!C64))</f>
        <v/>
      </c>
      <c r="D65" s="21" t="str">
        <f>IF(Timelister!D64="","",(Timelister!D64))</f>
        <v/>
      </c>
      <c r="E65" s="20" t="str">
        <f>Timelister!O64</f>
        <v/>
      </c>
      <c r="F65" s="20" t="str">
        <f>IF(Timelister!E64="","",(Timelister!E64))</f>
        <v/>
      </c>
      <c r="G65" s="120"/>
      <c r="H65" s="120"/>
      <c r="I65" s="120"/>
      <c r="J65" s="120"/>
      <c r="K65" s="120"/>
      <c r="L65" s="120"/>
      <c r="M65" s="120"/>
      <c r="N65" s="120"/>
      <c r="O65" s="254"/>
      <c r="P65" s="120"/>
      <c r="Q65" s="120"/>
      <c r="R65" s="120"/>
      <c r="S65" s="254"/>
      <c r="T65" s="120"/>
      <c r="U65" s="185"/>
      <c r="V65" s="185"/>
      <c r="W65" s="242"/>
      <c r="X65" s="242"/>
      <c r="Y65" s="120"/>
      <c r="Z65" s="120"/>
      <c r="AA65" s="120"/>
      <c r="AB65" s="120"/>
      <c r="AC65" s="120"/>
      <c r="AD65" s="121"/>
      <c r="AE65" s="121"/>
      <c r="AF65" s="121"/>
      <c r="AG65" s="121"/>
      <c r="AH65" s="121"/>
      <c r="AI65" s="121"/>
      <c r="AJ65" s="24" t="str">
        <f>IF(A65="","",((G65*$G$10+K65*$K$10+#REF!*#REF!+M65*$M$10+N65*$N$10+O65*$O$10+#REF!*#REF!+#REF!*#REF!+P65*$P$10+Q65*$Q$10+R65*$R$10+#REF!+W65+#REF!+X65+Y65+Z65+AA65+AB65*$AB$10+AC65*$AC$10+AD65*$AD$10+#REF!*#REF!+AE65*$AE$10+#REF!*#REF!+AF65*$AF$10+AH65*$AH$10+AG65*$AG$10+AI65)))</f>
        <v/>
      </c>
      <c r="AK65" s="137"/>
      <c r="AM65">
        <f t="shared" si="10"/>
        <v>0</v>
      </c>
      <c r="AN65">
        <f t="shared" si="11"/>
        <v>0</v>
      </c>
      <c r="AO65">
        <f t="shared" si="11"/>
        <v>0</v>
      </c>
      <c r="AP65">
        <f t="shared" si="12"/>
        <v>0</v>
      </c>
      <c r="AQ65">
        <f t="shared" si="13"/>
        <v>0</v>
      </c>
      <c r="AR65">
        <f t="shared" si="14"/>
        <v>0</v>
      </c>
      <c r="AS65">
        <f t="shared" si="14"/>
        <v>0</v>
      </c>
      <c r="AT65">
        <f t="shared" si="15"/>
        <v>0</v>
      </c>
      <c r="AU65">
        <f t="shared" si="16"/>
        <v>0</v>
      </c>
      <c r="AV65">
        <f t="shared" si="17"/>
        <v>0</v>
      </c>
      <c r="AW65">
        <f t="shared" si="18"/>
        <v>0</v>
      </c>
      <c r="AX65">
        <f t="shared" si="19"/>
        <v>0</v>
      </c>
      <c r="AY65">
        <f t="shared" si="20"/>
        <v>0</v>
      </c>
      <c r="AZ65">
        <f t="shared" si="21"/>
        <v>0</v>
      </c>
      <c r="BA65">
        <f t="shared" si="22"/>
        <v>0</v>
      </c>
      <c r="BB65">
        <f t="shared" si="23"/>
        <v>0</v>
      </c>
      <c r="BC65">
        <f t="shared" si="24"/>
        <v>0</v>
      </c>
      <c r="BD65">
        <f t="shared" si="25"/>
        <v>0</v>
      </c>
      <c r="BE65">
        <f t="shared" si="26"/>
        <v>0</v>
      </c>
      <c r="BF65">
        <f t="shared" si="27"/>
        <v>0</v>
      </c>
      <c r="BG65">
        <f t="shared" si="28"/>
        <v>0</v>
      </c>
      <c r="BH65">
        <f t="shared" si="29"/>
        <v>0</v>
      </c>
      <c r="BI65">
        <f t="shared" si="30"/>
        <v>0</v>
      </c>
      <c r="BJ65">
        <f t="shared" si="31"/>
        <v>0</v>
      </c>
      <c r="BK65">
        <f t="shared" si="32"/>
        <v>0</v>
      </c>
      <c r="BL65">
        <f t="shared" si="33"/>
        <v>0</v>
      </c>
      <c r="BM65">
        <f t="shared" si="34"/>
        <v>0</v>
      </c>
      <c r="BN65">
        <f t="shared" si="35"/>
        <v>0</v>
      </c>
      <c r="BO65">
        <f t="shared" si="36"/>
        <v>0</v>
      </c>
      <c r="BP65">
        <f t="shared" si="37"/>
        <v>0</v>
      </c>
      <c r="BQ65">
        <f t="shared" si="38"/>
        <v>0</v>
      </c>
      <c r="BR65">
        <f t="shared" si="39"/>
        <v>0</v>
      </c>
      <c r="BS65">
        <f t="shared" si="40"/>
        <v>0</v>
      </c>
      <c r="BT65">
        <f t="shared" si="41"/>
        <v>0</v>
      </c>
      <c r="BW65">
        <f t="shared" si="42"/>
        <v>0</v>
      </c>
      <c r="BX65">
        <f t="shared" si="43"/>
        <v>0</v>
      </c>
      <c r="BY65">
        <f t="shared" si="43"/>
        <v>0</v>
      </c>
      <c r="BZ65">
        <f t="shared" si="44"/>
        <v>0</v>
      </c>
      <c r="CA65">
        <f t="shared" si="45"/>
        <v>0</v>
      </c>
      <c r="CB65">
        <f t="shared" si="46"/>
        <v>0</v>
      </c>
      <c r="CC65">
        <f t="shared" si="46"/>
        <v>0</v>
      </c>
      <c r="CD65">
        <f t="shared" si="47"/>
        <v>0</v>
      </c>
      <c r="CE65">
        <f t="shared" si="48"/>
        <v>0</v>
      </c>
      <c r="CF65">
        <f t="shared" si="49"/>
        <v>0</v>
      </c>
      <c r="CG65">
        <f t="shared" si="50"/>
        <v>0</v>
      </c>
      <c r="CH65">
        <f t="shared" si="51"/>
        <v>0</v>
      </c>
      <c r="CI65">
        <f t="shared" si="52"/>
        <v>0</v>
      </c>
      <c r="CJ65">
        <f t="shared" si="53"/>
        <v>0</v>
      </c>
      <c r="CK65">
        <f t="shared" si="54"/>
        <v>0</v>
      </c>
      <c r="CL65">
        <f t="shared" si="55"/>
        <v>0</v>
      </c>
      <c r="CM65">
        <f t="shared" si="56"/>
        <v>0</v>
      </c>
      <c r="CN65">
        <f t="shared" si="57"/>
        <v>0</v>
      </c>
      <c r="CO65">
        <f t="shared" si="58"/>
        <v>0</v>
      </c>
      <c r="CP65">
        <f t="shared" si="59"/>
        <v>0</v>
      </c>
      <c r="CQ65">
        <f t="shared" si="60"/>
        <v>0</v>
      </c>
      <c r="CR65">
        <f t="shared" si="61"/>
        <v>0</v>
      </c>
      <c r="CS65">
        <f t="shared" si="62"/>
        <v>0</v>
      </c>
      <c r="CT65">
        <f t="shared" si="63"/>
        <v>0</v>
      </c>
      <c r="CU65">
        <f t="shared" si="64"/>
        <v>0</v>
      </c>
      <c r="CV65">
        <f t="shared" si="65"/>
        <v>0</v>
      </c>
      <c r="CW65">
        <f t="shared" si="66"/>
        <v>0</v>
      </c>
      <c r="CX65">
        <f t="shared" si="67"/>
        <v>0</v>
      </c>
      <c r="CY65">
        <f t="shared" si="68"/>
        <v>0</v>
      </c>
      <c r="CZ65">
        <f t="shared" si="69"/>
        <v>0</v>
      </c>
      <c r="DA65">
        <f t="shared" si="70"/>
        <v>0</v>
      </c>
      <c r="DB65">
        <f t="shared" si="71"/>
        <v>0</v>
      </c>
      <c r="DC65">
        <f t="shared" si="72"/>
        <v>0</v>
      </c>
      <c r="DD65">
        <f t="shared" si="73"/>
        <v>0</v>
      </c>
    </row>
    <row r="66" spans="1:108" x14ac:dyDescent="0.2">
      <c r="A66" s="85" t="str">
        <f>IF(Timelister!A65="","",(Timelister!A65))</f>
        <v/>
      </c>
      <c r="B66" s="84" t="str">
        <f>IF(Timelister!B65="","",(Timelister!B65))</f>
        <v/>
      </c>
      <c r="C66" s="20" t="str">
        <f>IF(Timelister!C65="","",(Timelister!C65))</f>
        <v/>
      </c>
      <c r="D66" s="21" t="str">
        <f>IF(Timelister!D65="","",(Timelister!D65))</f>
        <v/>
      </c>
      <c r="E66" s="20" t="str">
        <f>Timelister!O65</f>
        <v/>
      </c>
      <c r="F66" s="20" t="str">
        <f>IF(Timelister!E65="","",(Timelister!E65))</f>
        <v/>
      </c>
      <c r="G66" s="120"/>
      <c r="H66" s="120"/>
      <c r="I66" s="120"/>
      <c r="J66" s="120"/>
      <c r="K66" s="120"/>
      <c r="L66" s="120"/>
      <c r="M66" s="120"/>
      <c r="N66" s="120"/>
      <c r="O66" s="254"/>
      <c r="P66" s="120"/>
      <c r="Q66" s="120"/>
      <c r="R66" s="120"/>
      <c r="S66" s="254"/>
      <c r="T66" s="120"/>
      <c r="U66" s="185"/>
      <c r="V66" s="185"/>
      <c r="W66" s="242"/>
      <c r="X66" s="242"/>
      <c r="Y66" s="120"/>
      <c r="Z66" s="120"/>
      <c r="AA66" s="120"/>
      <c r="AB66" s="120"/>
      <c r="AC66" s="120"/>
      <c r="AD66" s="121"/>
      <c r="AE66" s="121"/>
      <c r="AF66" s="121"/>
      <c r="AG66" s="121"/>
      <c r="AH66" s="121"/>
      <c r="AI66" s="121"/>
      <c r="AJ66" s="24" t="str">
        <f>IF(A66="","",((G66*$G$10+K66*$K$10+#REF!*#REF!+M66*$M$10+N66*$N$10+O66*$O$10+#REF!*#REF!+#REF!*#REF!+P66*$P$10+Q66*$Q$10+R66*$R$10+#REF!+W66+#REF!+X66+Y66+Z66+AA66+AB66*$AB$10+AC66*$AC$10+AD66*$AD$10+#REF!*#REF!+AE66*$AE$10+#REF!*#REF!+AF66*$AF$10+AH66*$AH$10+AG66*$AG$10+AI66)))</f>
        <v/>
      </c>
      <c r="AK66" s="137"/>
      <c r="AM66">
        <f t="shared" si="10"/>
        <v>0</v>
      </c>
      <c r="AN66">
        <f t="shared" si="11"/>
        <v>0</v>
      </c>
      <c r="AO66">
        <f t="shared" si="11"/>
        <v>0</v>
      </c>
      <c r="AP66">
        <f t="shared" si="12"/>
        <v>0</v>
      </c>
      <c r="AQ66">
        <f t="shared" si="13"/>
        <v>0</v>
      </c>
      <c r="AR66">
        <f t="shared" si="14"/>
        <v>0</v>
      </c>
      <c r="AS66">
        <f t="shared" si="14"/>
        <v>0</v>
      </c>
      <c r="AT66">
        <f t="shared" si="15"/>
        <v>0</v>
      </c>
      <c r="AU66">
        <f t="shared" si="16"/>
        <v>0</v>
      </c>
      <c r="AV66">
        <f t="shared" si="17"/>
        <v>0</v>
      </c>
      <c r="AW66">
        <f t="shared" si="18"/>
        <v>0</v>
      </c>
      <c r="AX66">
        <f t="shared" si="19"/>
        <v>0</v>
      </c>
      <c r="AY66">
        <f t="shared" si="20"/>
        <v>0</v>
      </c>
      <c r="AZ66">
        <f t="shared" si="21"/>
        <v>0</v>
      </c>
      <c r="BA66">
        <f t="shared" si="22"/>
        <v>0</v>
      </c>
      <c r="BB66">
        <f t="shared" si="23"/>
        <v>0</v>
      </c>
      <c r="BC66">
        <f t="shared" si="24"/>
        <v>0</v>
      </c>
      <c r="BD66">
        <f t="shared" si="25"/>
        <v>0</v>
      </c>
      <c r="BE66">
        <f t="shared" si="26"/>
        <v>0</v>
      </c>
      <c r="BF66">
        <f t="shared" si="27"/>
        <v>0</v>
      </c>
      <c r="BG66">
        <f t="shared" si="28"/>
        <v>0</v>
      </c>
      <c r="BH66">
        <f t="shared" si="29"/>
        <v>0</v>
      </c>
      <c r="BI66">
        <f t="shared" si="30"/>
        <v>0</v>
      </c>
      <c r="BJ66">
        <f t="shared" si="31"/>
        <v>0</v>
      </c>
      <c r="BK66">
        <f t="shared" si="32"/>
        <v>0</v>
      </c>
      <c r="BL66">
        <f t="shared" si="33"/>
        <v>0</v>
      </c>
      <c r="BM66">
        <f t="shared" si="34"/>
        <v>0</v>
      </c>
      <c r="BN66">
        <f t="shared" si="35"/>
        <v>0</v>
      </c>
      <c r="BO66">
        <f t="shared" si="36"/>
        <v>0</v>
      </c>
      <c r="BP66">
        <f t="shared" si="37"/>
        <v>0</v>
      </c>
      <c r="BQ66">
        <f t="shared" si="38"/>
        <v>0</v>
      </c>
      <c r="BR66">
        <f t="shared" si="39"/>
        <v>0</v>
      </c>
      <c r="BS66">
        <f t="shared" si="40"/>
        <v>0</v>
      </c>
      <c r="BT66">
        <f t="shared" si="41"/>
        <v>0</v>
      </c>
      <c r="BW66">
        <f t="shared" si="42"/>
        <v>0</v>
      </c>
      <c r="BX66">
        <f t="shared" si="43"/>
        <v>0</v>
      </c>
      <c r="BY66">
        <f t="shared" si="43"/>
        <v>0</v>
      </c>
      <c r="BZ66">
        <f t="shared" si="44"/>
        <v>0</v>
      </c>
      <c r="CA66">
        <f t="shared" si="45"/>
        <v>0</v>
      </c>
      <c r="CB66">
        <f t="shared" si="46"/>
        <v>0</v>
      </c>
      <c r="CC66">
        <f t="shared" si="46"/>
        <v>0</v>
      </c>
      <c r="CD66">
        <f t="shared" si="47"/>
        <v>0</v>
      </c>
      <c r="CE66">
        <f t="shared" si="48"/>
        <v>0</v>
      </c>
      <c r="CF66">
        <f t="shared" si="49"/>
        <v>0</v>
      </c>
      <c r="CG66">
        <f t="shared" si="50"/>
        <v>0</v>
      </c>
      <c r="CH66">
        <f t="shared" si="51"/>
        <v>0</v>
      </c>
      <c r="CI66">
        <f t="shared" si="52"/>
        <v>0</v>
      </c>
      <c r="CJ66">
        <f t="shared" si="53"/>
        <v>0</v>
      </c>
      <c r="CK66">
        <f t="shared" si="54"/>
        <v>0</v>
      </c>
      <c r="CL66">
        <f t="shared" si="55"/>
        <v>0</v>
      </c>
      <c r="CM66">
        <f t="shared" si="56"/>
        <v>0</v>
      </c>
      <c r="CN66">
        <f t="shared" si="57"/>
        <v>0</v>
      </c>
      <c r="CO66">
        <f t="shared" si="58"/>
        <v>0</v>
      </c>
      <c r="CP66">
        <f t="shared" si="59"/>
        <v>0</v>
      </c>
      <c r="CQ66">
        <f t="shared" si="60"/>
        <v>0</v>
      </c>
      <c r="CR66">
        <f t="shared" si="61"/>
        <v>0</v>
      </c>
      <c r="CS66">
        <f t="shared" si="62"/>
        <v>0</v>
      </c>
      <c r="CT66">
        <f t="shared" si="63"/>
        <v>0</v>
      </c>
      <c r="CU66">
        <f t="shared" si="64"/>
        <v>0</v>
      </c>
      <c r="CV66">
        <f t="shared" si="65"/>
        <v>0</v>
      </c>
      <c r="CW66">
        <f t="shared" si="66"/>
        <v>0</v>
      </c>
      <c r="CX66">
        <f t="shared" si="67"/>
        <v>0</v>
      </c>
      <c r="CY66">
        <f t="shared" si="68"/>
        <v>0</v>
      </c>
      <c r="CZ66">
        <f t="shared" si="69"/>
        <v>0</v>
      </c>
      <c r="DA66">
        <f t="shared" si="70"/>
        <v>0</v>
      </c>
      <c r="DB66">
        <f t="shared" si="71"/>
        <v>0</v>
      </c>
      <c r="DC66">
        <f t="shared" si="72"/>
        <v>0</v>
      </c>
      <c r="DD66">
        <f t="shared" si="73"/>
        <v>0</v>
      </c>
    </row>
    <row r="67" spans="1:108" x14ac:dyDescent="0.2">
      <c r="A67" s="85" t="str">
        <f>IF(Timelister!A66="","",(Timelister!A66))</f>
        <v/>
      </c>
      <c r="B67" s="84" t="str">
        <f>IF(Timelister!B66="","",(Timelister!B66))</f>
        <v/>
      </c>
      <c r="C67" s="20" t="str">
        <f>IF(Timelister!C66="","",(Timelister!C66))</f>
        <v/>
      </c>
      <c r="D67" s="21" t="str">
        <f>IF(Timelister!D66="","",(Timelister!D66))</f>
        <v/>
      </c>
      <c r="E67" s="20" t="str">
        <f>Timelister!O66</f>
        <v/>
      </c>
      <c r="F67" s="20" t="str">
        <f>IF(Timelister!E66="","",(Timelister!E66))</f>
        <v/>
      </c>
      <c r="G67" s="120"/>
      <c r="H67" s="120"/>
      <c r="I67" s="120"/>
      <c r="J67" s="120"/>
      <c r="K67" s="120"/>
      <c r="L67" s="120"/>
      <c r="M67" s="120"/>
      <c r="N67" s="120"/>
      <c r="O67" s="254"/>
      <c r="P67" s="120"/>
      <c r="Q67" s="120"/>
      <c r="R67" s="120"/>
      <c r="S67" s="254"/>
      <c r="T67" s="120"/>
      <c r="U67" s="185"/>
      <c r="V67" s="185"/>
      <c r="W67" s="242"/>
      <c r="X67" s="242"/>
      <c r="Y67" s="120"/>
      <c r="Z67" s="120"/>
      <c r="AA67" s="120"/>
      <c r="AB67" s="120"/>
      <c r="AC67" s="120"/>
      <c r="AD67" s="121"/>
      <c r="AE67" s="121"/>
      <c r="AF67" s="121"/>
      <c r="AG67" s="121"/>
      <c r="AH67" s="121"/>
      <c r="AI67" s="121"/>
      <c r="AJ67" s="24" t="str">
        <f>IF(A67="","",((G67*$G$10+K67*$K$10+#REF!*#REF!+M67*$M$10+N67*$N$10+O67*$O$10+#REF!*#REF!+#REF!*#REF!+P67*$P$10+Q67*$Q$10+R67*$R$10+#REF!+W67+#REF!+X67+Y67+Z67+AA67+AB67*$AB$10+AC67*$AC$10+AD67*$AD$10+#REF!*#REF!+AE67*$AE$10+#REF!*#REF!+AF67*$AF$10+AH67*$AH$10+AG67*$AG$10+AI67)))</f>
        <v/>
      </c>
      <c r="AK67" s="137"/>
      <c r="AM67">
        <f t="shared" si="10"/>
        <v>0</v>
      </c>
      <c r="AN67">
        <f t="shared" si="11"/>
        <v>0</v>
      </c>
      <c r="AO67">
        <f t="shared" si="11"/>
        <v>0</v>
      </c>
      <c r="AP67">
        <f t="shared" si="12"/>
        <v>0</v>
      </c>
      <c r="AQ67">
        <f t="shared" si="13"/>
        <v>0</v>
      </c>
      <c r="AR67">
        <f t="shared" si="14"/>
        <v>0</v>
      </c>
      <c r="AS67">
        <f t="shared" si="14"/>
        <v>0</v>
      </c>
      <c r="AT67">
        <f t="shared" si="15"/>
        <v>0</v>
      </c>
      <c r="AU67">
        <f t="shared" si="16"/>
        <v>0</v>
      </c>
      <c r="AV67">
        <f t="shared" si="17"/>
        <v>0</v>
      </c>
      <c r="AW67">
        <f t="shared" si="18"/>
        <v>0</v>
      </c>
      <c r="AX67">
        <f t="shared" si="19"/>
        <v>0</v>
      </c>
      <c r="AY67">
        <f t="shared" si="20"/>
        <v>0</v>
      </c>
      <c r="AZ67">
        <f t="shared" si="21"/>
        <v>0</v>
      </c>
      <c r="BA67">
        <f t="shared" si="22"/>
        <v>0</v>
      </c>
      <c r="BB67">
        <f t="shared" si="23"/>
        <v>0</v>
      </c>
      <c r="BC67">
        <f t="shared" si="24"/>
        <v>0</v>
      </c>
      <c r="BD67">
        <f t="shared" si="25"/>
        <v>0</v>
      </c>
      <c r="BE67">
        <f t="shared" si="26"/>
        <v>0</v>
      </c>
      <c r="BF67">
        <f t="shared" si="27"/>
        <v>0</v>
      </c>
      <c r="BG67">
        <f t="shared" si="28"/>
        <v>0</v>
      </c>
      <c r="BH67">
        <f t="shared" si="29"/>
        <v>0</v>
      </c>
      <c r="BI67">
        <f t="shared" si="30"/>
        <v>0</v>
      </c>
      <c r="BJ67">
        <f t="shared" si="31"/>
        <v>0</v>
      </c>
      <c r="BK67">
        <f t="shared" si="32"/>
        <v>0</v>
      </c>
      <c r="BL67">
        <f t="shared" si="33"/>
        <v>0</v>
      </c>
      <c r="BM67">
        <f t="shared" si="34"/>
        <v>0</v>
      </c>
      <c r="BN67">
        <f t="shared" si="35"/>
        <v>0</v>
      </c>
      <c r="BO67">
        <f t="shared" si="36"/>
        <v>0</v>
      </c>
      <c r="BP67">
        <f t="shared" si="37"/>
        <v>0</v>
      </c>
      <c r="BQ67">
        <f t="shared" si="38"/>
        <v>0</v>
      </c>
      <c r="BR67">
        <f t="shared" si="39"/>
        <v>0</v>
      </c>
      <c r="BS67">
        <f t="shared" si="40"/>
        <v>0</v>
      </c>
      <c r="BT67">
        <f t="shared" si="41"/>
        <v>0</v>
      </c>
      <c r="BW67">
        <f t="shared" si="42"/>
        <v>0</v>
      </c>
      <c r="BX67">
        <f t="shared" si="43"/>
        <v>0</v>
      </c>
      <c r="BY67">
        <f t="shared" si="43"/>
        <v>0</v>
      </c>
      <c r="BZ67">
        <f t="shared" si="44"/>
        <v>0</v>
      </c>
      <c r="CA67">
        <f t="shared" si="45"/>
        <v>0</v>
      </c>
      <c r="CB67">
        <f t="shared" si="46"/>
        <v>0</v>
      </c>
      <c r="CC67">
        <f t="shared" si="46"/>
        <v>0</v>
      </c>
      <c r="CD67">
        <f t="shared" si="47"/>
        <v>0</v>
      </c>
      <c r="CE67">
        <f t="shared" si="48"/>
        <v>0</v>
      </c>
      <c r="CF67">
        <f t="shared" si="49"/>
        <v>0</v>
      </c>
      <c r="CG67">
        <f t="shared" si="50"/>
        <v>0</v>
      </c>
      <c r="CH67">
        <f t="shared" si="51"/>
        <v>0</v>
      </c>
      <c r="CI67">
        <f t="shared" si="52"/>
        <v>0</v>
      </c>
      <c r="CJ67">
        <f t="shared" si="53"/>
        <v>0</v>
      </c>
      <c r="CK67">
        <f t="shared" si="54"/>
        <v>0</v>
      </c>
      <c r="CL67">
        <f t="shared" si="55"/>
        <v>0</v>
      </c>
      <c r="CM67">
        <f t="shared" si="56"/>
        <v>0</v>
      </c>
      <c r="CN67">
        <f t="shared" si="57"/>
        <v>0</v>
      </c>
      <c r="CO67">
        <f t="shared" si="58"/>
        <v>0</v>
      </c>
      <c r="CP67">
        <f t="shared" si="59"/>
        <v>0</v>
      </c>
      <c r="CQ67">
        <f t="shared" si="60"/>
        <v>0</v>
      </c>
      <c r="CR67">
        <f t="shared" si="61"/>
        <v>0</v>
      </c>
      <c r="CS67">
        <f t="shared" si="62"/>
        <v>0</v>
      </c>
      <c r="CT67">
        <f t="shared" si="63"/>
        <v>0</v>
      </c>
      <c r="CU67">
        <f t="shared" si="64"/>
        <v>0</v>
      </c>
      <c r="CV67">
        <f t="shared" si="65"/>
        <v>0</v>
      </c>
      <c r="CW67">
        <f t="shared" si="66"/>
        <v>0</v>
      </c>
      <c r="CX67">
        <f t="shared" si="67"/>
        <v>0</v>
      </c>
      <c r="CY67">
        <f t="shared" si="68"/>
        <v>0</v>
      </c>
      <c r="CZ67">
        <f t="shared" si="69"/>
        <v>0</v>
      </c>
      <c r="DA67">
        <f t="shared" si="70"/>
        <v>0</v>
      </c>
      <c r="DB67">
        <f t="shared" si="71"/>
        <v>0</v>
      </c>
      <c r="DC67">
        <f t="shared" si="72"/>
        <v>0</v>
      </c>
      <c r="DD67">
        <f t="shared" si="73"/>
        <v>0</v>
      </c>
    </row>
    <row r="68" spans="1:108" x14ac:dyDescent="0.2">
      <c r="A68" s="85" t="str">
        <f>IF(Timelister!A67="","",(Timelister!A67))</f>
        <v/>
      </c>
      <c r="B68" s="84" t="str">
        <f>IF(Timelister!B67="","",(Timelister!B67))</f>
        <v/>
      </c>
      <c r="C68" s="20" t="str">
        <f>IF(Timelister!C67="","",(Timelister!C67))</f>
        <v/>
      </c>
      <c r="D68" s="21" t="str">
        <f>IF(Timelister!D67="","",(Timelister!D67))</f>
        <v/>
      </c>
      <c r="E68" s="20" t="str">
        <f>Timelister!O67</f>
        <v/>
      </c>
      <c r="F68" s="20" t="str">
        <f>IF(Timelister!E67="","",(Timelister!E67))</f>
        <v/>
      </c>
      <c r="G68" s="120"/>
      <c r="H68" s="120"/>
      <c r="I68" s="120"/>
      <c r="J68" s="120"/>
      <c r="K68" s="120"/>
      <c r="L68" s="120"/>
      <c r="M68" s="120"/>
      <c r="N68" s="120"/>
      <c r="O68" s="254"/>
      <c r="P68" s="120"/>
      <c r="Q68" s="120"/>
      <c r="R68" s="120"/>
      <c r="S68" s="254"/>
      <c r="T68" s="120"/>
      <c r="U68" s="185"/>
      <c r="V68" s="185"/>
      <c r="W68" s="242"/>
      <c r="X68" s="242"/>
      <c r="Y68" s="120"/>
      <c r="Z68" s="120"/>
      <c r="AA68" s="120"/>
      <c r="AB68" s="120"/>
      <c r="AC68" s="120"/>
      <c r="AD68" s="121"/>
      <c r="AE68" s="121"/>
      <c r="AF68" s="121"/>
      <c r="AG68" s="121"/>
      <c r="AH68" s="121"/>
      <c r="AI68" s="121"/>
      <c r="AJ68" s="24" t="str">
        <f>IF(A68="","",((G68*$G$10+K68*$K$10+#REF!*#REF!+M68*$M$10+N68*$N$10+O68*$O$10+#REF!*#REF!+#REF!*#REF!+P68*$P$10+Q68*$Q$10+R68*$R$10+#REF!+W68+#REF!+X68+Y68+Z68+AA68+AB68*$AB$10+AC68*$AC$10+AD68*$AD$10+#REF!*#REF!+AE68*$AE$10+#REF!*#REF!+AF68*$AF$10+AH68*$AH$10+AG68*$AG$10+AI68)))</f>
        <v/>
      </c>
      <c r="AK68" s="137"/>
      <c r="AM68">
        <f t="shared" si="10"/>
        <v>0</v>
      </c>
      <c r="AN68">
        <f t="shared" si="11"/>
        <v>0</v>
      </c>
      <c r="AO68">
        <f t="shared" si="11"/>
        <v>0</v>
      </c>
      <c r="AP68">
        <f t="shared" si="12"/>
        <v>0</v>
      </c>
      <c r="AQ68">
        <f t="shared" si="13"/>
        <v>0</v>
      </c>
      <c r="AR68">
        <f t="shared" si="14"/>
        <v>0</v>
      </c>
      <c r="AS68">
        <f t="shared" si="14"/>
        <v>0</v>
      </c>
      <c r="AT68">
        <f t="shared" si="15"/>
        <v>0</v>
      </c>
      <c r="AU68">
        <f t="shared" si="16"/>
        <v>0</v>
      </c>
      <c r="AV68">
        <f t="shared" si="17"/>
        <v>0</v>
      </c>
      <c r="AW68">
        <f t="shared" si="18"/>
        <v>0</v>
      </c>
      <c r="AX68">
        <f t="shared" si="19"/>
        <v>0</v>
      </c>
      <c r="AY68">
        <f t="shared" si="20"/>
        <v>0</v>
      </c>
      <c r="AZ68">
        <f t="shared" si="21"/>
        <v>0</v>
      </c>
      <c r="BA68">
        <f t="shared" si="22"/>
        <v>0</v>
      </c>
      <c r="BB68">
        <f t="shared" si="23"/>
        <v>0</v>
      </c>
      <c r="BC68">
        <f t="shared" si="24"/>
        <v>0</v>
      </c>
      <c r="BD68">
        <f t="shared" si="25"/>
        <v>0</v>
      </c>
      <c r="BE68">
        <f t="shared" si="26"/>
        <v>0</v>
      </c>
      <c r="BF68">
        <f t="shared" si="27"/>
        <v>0</v>
      </c>
      <c r="BG68">
        <f t="shared" si="28"/>
        <v>0</v>
      </c>
      <c r="BH68">
        <f t="shared" si="29"/>
        <v>0</v>
      </c>
      <c r="BI68">
        <f t="shared" si="30"/>
        <v>0</v>
      </c>
      <c r="BJ68">
        <f t="shared" si="31"/>
        <v>0</v>
      </c>
      <c r="BK68">
        <f t="shared" si="32"/>
        <v>0</v>
      </c>
      <c r="BL68">
        <f t="shared" si="33"/>
        <v>0</v>
      </c>
      <c r="BM68">
        <f t="shared" si="34"/>
        <v>0</v>
      </c>
      <c r="BN68">
        <f t="shared" si="35"/>
        <v>0</v>
      </c>
      <c r="BO68">
        <f t="shared" si="36"/>
        <v>0</v>
      </c>
      <c r="BP68">
        <f t="shared" si="37"/>
        <v>0</v>
      </c>
      <c r="BQ68">
        <f t="shared" si="38"/>
        <v>0</v>
      </c>
      <c r="BR68">
        <f t="shared" si="39"/>
        <v>0</v>
      </c>
      <c r="BS68">
        <f t="shared" si="40"/>
        <v>0</v>
      </c>
      <c r="BT68">
        <f t="shared" si="41"/>
        <v>0</v>
      </c>
      <c r="BW68">
        <f t="shared" si="42"/>
        <v>0</v>
      </c>
      <c r="BX68">
        <f t="shared" si="43"/>
        <v>0</v>
      </c>
      <c r="BY68">
        <f t="shared" si="43"/>
        <v>0</v>
      </c>
      <c r="BZ68">
        <f t="shared" si="44"/>
        <v>0</v>
      </c>
      <c r="CA68">
        <f t="shared" si="45"/>
        <v>0</v>
      </c>
      <c r="CB68">
        <f t="shared" si="46"/>
        <v>0</v>
      </c>
      <c r="CC68">
        <f t="shared" si="46"/>
        <v>0</v>
      </c>
      <c r="CD68">
        <f t="shared" si="47"/>
        <v>0</v>
      </c>
      <c r="CE68">
        <f t="shared" si="48"/>
        <v>0</v>
      </c>
      <c r="CF68">
        <f t="shared" si="49"/>
        <v>0</v>
      </c>
      <c r="CG68">
        <f t="shared" si="50"/>
        <v>0</v>
      </c>
      <c r="CH68">
        <f t="shared" si="51"/>
        <v>0</v>
      </c>
      <c r="CI68">
        <f t="shared" si="52"/>
        <v>0</v>
      </c>
      <c r="CJ68">
        <f t="shared" si="53"/>
        <v>0</v>
      </c>
      <c r="CK68">
        <f t="shared" si="54"/>
        <v>0</v>
      </c>
      <c r="CL68">
        <f t="shared" si="55"/>
        <v>0</v>
      </c>
      <c r="CM68">
        <f t="shared" si="56"/>
        <v>0</v>
      </c>
      <c r="CN68">
        <f t="shared" si="57"/>
        <v>0</v>
      </c>
      <c r="CO68">
        <f t="shared" si="58"/>
        <v>0</v>
      </c>
      <c r="CP68">
        <f t="shared" si="59"/>
        <v>0</v>
      </c>
      <c r="CQ68">
        <f t="shared" si="60"/>
        <v>0</v>
      </c>
      <c r="CR68">
        <f t="shared" si="61"/>
        <v>0</v>
      </c>
      <c r="CS68">
        <f t="shared" si="62"/>
        <v>0</v>
      </c>
      <c r="CT68">
        <f t="shared" si="63"/>
        <v>0</v>
      </c>
      <c r="CU68">
        <f t="shared" si="64"/>
        <v>0</v>
      </c>
      <c r="CV68">
        <f t="shared" si="65"/>
        <v>0</v>
      </c>
      <c r="CW68">
        <f t="shared" si="66"/>
        <v>0</v>
      </c>
      <c r="CX68">
        <f t="shared" si="67"/>
        <v>0</v>
      </c>
      <c r="CY68">
        <f t="shared" si="68"/>
        <v>0</v>
      </c>
      <c r="CZ68">
        <f t="shared" si="69"/>
        <v>0</v>
      </c>
      <c r="DA68">
        <f t="shared" si="70"/>
        <v>0</v>
      </c>
      <c r="DB68">
        <f t="shared" si="71"/>
        <v>0</v>
      </c>
      <c r="DC68">
        <f t="shared" si="72"/>
        <v>0</v>
      </c>
      <c r="DD68">
        <f t="shared" si="73"/>
        <v>0</v>
      </c>
    </row>
    <row r="69" spans="1:108" x14ac:dyDescent="0.2">
      <c r="A69" s="85" t="str">
        <f>IF(Timelister!A68="","",(Timelister!A68))</f>
        <v/>
      </c>
      <c r="B69" s="84" t="str">
        <f>IF(Timelister!B68="","",(Timelister!B68))</f>
        <v/>
      </c>
      <c r="C69" s="20" t="str">
        <f>IF(Timelister!C68="","",(Timelister!C68))</f>
        <v/>
      </c>
      <c r="D69" s="21" t="str">
        <f>IF(Timelister!D68="","",(Timelister!D68))</f>
        <v/>
      </c>
      <c r="E69" s="20" t="str">
        <f>Timelister!O68</f>
        <v/>
      </c>
      <c r="F69" s="20" t="str">
        <f>IF(Timelister!E68="","",(Timelister!E68))</f>
        <v/>
      </c>
      <c r="G69" s="120"/>
      <c r="H69" s="120"/>
      <c r="I69" s="120"/>
      <c r="J69" s="120"/>
      <c r="K69" s="120"/>
      <c r="L69" s="120"/>
      <c r="M69" s="120"/>
      <c r="N69" s="120"/>
      <c r="O69" s="254"/>
      <c r="P69" s="120"/>
      <c r="Q69" s="120"/>
      <c r="R69" s="120"/>
      <c r="S69" s="254"/>
      <c r="T69" s="120"/>
      <c r="U69" s="185"/>
      <c r="V69" s="185"/>
      <c r="W69" s="242"/>
      <c r="X69" s="242"/>
      <c r="Y69" s="120"/>
      <c r="Z69" s="120"/>
      <c r="AA69" s="120"/>
      <c r="AB69" s="120"/>
      <c r="AC69" s="120"/>
      <c r="AD69" s="121"/>
      <c r="AE69" s="121"/>
      <c r="AF69" s="121"/>
      <c r="AG69" s="121"/>
      <c r="AH69" s="121"/>
      <c r="AI69" s="121"/>
      <c r="AJ69" s="24" t="str">
        <f>IF(A69="","",((G69*$G$10+K69*$K$10+#REF!*#REF!+M69*$M$10+N69*$N$10+O69*$O$10+#REF!*#REF!+#REF!*#REF!+P69*$P$10+Q69*$Q$10+R69*$R$10+#REF!+W69+#REF!+X69+Y69+Z69+AA69+AB69*$AB$10+AC69*$AC$10+AD69*$AD$10+#REF!*#REF!+AE69*$AE$10+#REF!*#REF!+AF69*$AF$10+AH69*$AH$10+AG69*$AG$10+AI69)))</f>
        <v/>
      </c>
      <c r="AK69" s="137"/>
      <c r="AM69">
        <f t="shared" si="10"/>
        <v>0</v>
      </c>
      <c r="AN69">
        <f t="shared" si="11"/>
        <v>0</v>
      </c>
      <c r="AO69">
        <f t="shared" si="11"/>
        <v>0</v>
      </c>
      <c r="AP69">
        <f t="shared" si="12"/>
        <v>0</v>
      </c>
      <c r="AQ69">
        <f t="shared" si="13"/>
        <v>0</v>
      </c>
      <c r="AR69">
        <f t="shared" si="14"/>
        <v>0</v>
      </c>
      <c r="AS69">
        <f t="shared" si="14"/>
        <v>0</v>
      </c>
      <c r="AT69">
        <f t="shared" si="15"/>
        <v>0</v>
      </c>
      <c r="AU69">
        <f t="shared" si="16"/>
        <v>0</v>
      </c>
      <c r="AV69">
        <f t="shared" si="17"/>
        <v>0</v>
      </c>
      <c r="AW69">
        <f t="shared" si="18"/>
        <v>0</v>
      </c>
      <c r="AX69">
        <f t="shared" si="19"/>
        <v>0</v>
      </c>
      <c r="AY69">
        <f t="shared" si="20"/>
        <v>0</v>
      </c>
      <c r="AZ69">
        <f t="shared" si="21"/>
        <v>0</v>
      </c>
      <c r="BA69">
        <f t="shared" si="22"/>
        <v>0</v>
      </c>
      <c r="BB69">
        <f t="shared" si="23"/>
        <v>0</v>
      </c>
      <c r="BC69">
        <f t="shared" si="24"/>
        <v>0</v>
      </c>
      <c r="BD69">
        <f t="shared" si="25"/>
        <v>0</v>
      </c>
      <c r="BE69">
        <f t="shared" si="26"/>
        <v>0</v>
      </c>
      <c r="BF69">
        <f t="shared" si="27"/>
        <v>0</v>
      </c>
      <c r="BG69">
        <f t="shared" si="28"/>
        <v>0</v>
      </c>
      <c r="BH69">
        <f t="shared" si="29"/>
        <v>0</v>
      </c>
      <c r="BI69">
        <f t="shared" si="30"/>
        <v>0</v>
      </c>
      <c r="BJ69">
        <f t="shared" si="31"/>
        <v>0</v>
      </c>
      <c r="BK69">
        <f t="shared" si="32"/>
        <v>0</v>
      </c>
      <c r="BL69">
        <f t="shared" si="33"/>
        <v>0</v>
      </c>
      <c r="BM69">
        <f t="shared" si="34"/>
        <v>0</v>
      </c>
      <c r="BN69">
        <f t="shared" si="35"/>
        <v>0</v>
      </c>
      <c r="BO69">
        <f t="shared" si="36"/>
        <v>0</v>
      </c>
      <c r="BP69">
        <f t="shared" si="37"/>
        <v>0</v>
      </c>
      <c r="BQ69">
        <f t="shared" si="38"/>
        <v>0</v>
      </c>
      <c r="BR69">
        <f t="shared" si="39"/>
        <v>0</v>
      </c>
      <c r="BS69">
        <f t="shared" si="40"/>
        <v>0</v>
      </c>
      <c r="BT69">
        <f t="shared" si="41"/>
        <v>0</v>
      </c>
      <c r="BW69">
        <f t="shared" si="42"/>
        <v>0</v>
      </c>
      <c r="BX69">
        <f t="shared" si="43"/>
        <v>0</v>
      </c>
      <c r="BY69">
        <f t="shared" si="43"/>
        <v>0</v>
      </c>
      <c r="BZ69">
        <f t="shared" si="44"/>
        <v>0</v>
      </c>
      <c r="CA69">
        <f t="shared" si="45"/>
        <v>0</v>
      </c>
      <c r="CB69">
        <f t="shared" si="46"/>
        <v>0</v>
      </c>
      <c r="CC69">
        <f t="shared" si="46"/>
        <v>0</v>
      </c>
      <c r="CD69">
        <f t="shared" si="47"/>
        <v>0</v>
      </c>
      <c r="CE69">
        <f t="shared" si="48"/>
        <v>0</v>
      </c>
      <c r="CF69">
        <f t="shared" si="49"/>
        <v>0</v>
      </c>
      <c r="CG69">
        <f t="shared" si="50"/>
        <v>0</v>
      </c>
      <c r="CH69">
        <f t="shared" si="51"/>
        <v>0</v>
      </c>
      <c r="CI69">
        <f t="shared" si="52"/>
        <v>0</v>
      </c>
      <c r="CJ69">
        <f t="shared" si="53"/>
        <v>0</v>
      </c>
      <c r="CK69">
        <f t="shared" si="54"/>
        <v>0</v>
      </c>
      <c r="CL69">
        <f t="shared" si="55"/>
        <v>0</v>
      </c>
      <c r="CM69">
        <f t="shared" si="56"/>
        <v>0</v>
      </c>
      <c r="CN69">
        <f t="shared" si="57"/>
        <v>0</v>
      </c>
      <c r="CO69">
        <f t="shared" si="58"/>
        <v>0</v>
      </c>
      <c r="CP69">
        <f t="shared" si="59"/>
        <v>0</v>
      </c>
      <c r="CQ69">
        <f t="shared" si="60"/>
        <v>0</v>
      </c>
      <c r="CR69">
        <f t="shared" si="61"/>
        <v>0</v>
      </c>
      <c r="CS69">
        <f t="shared" si="62"/>
        <v>0</v>
      </c>
      <c r="CT69">
        <f t="shared" si="63"/>
        <v>0</v>
      </c>
      <c r="CU69">
        <f t="shared" si="64"/>
        <v>0</v>
      </c>
      <c r="CV69">
        <f t="shared" si="65"/>
        <v>0</v>
      </c>
      <c r="CW69">
        <f t="shared" si="66"/>
        <v>0</v>
      </c>
      <c r="CX69">
        <f t="shared" si="67"/>
        <v>0</v>
      </c>
      <c r="CY69">
        <f t="shared" si="68"/>
        <v>0</v>
      </c>
      <c r="CZ69">
        <f t="shared" si="69"/>
        <v>0</v>
      </c>
      <c r="DA69">
        <f t="shared" si="70"/>
        <v>0</v>
      </c>
      <c r="DB69">
        <f t="shared" si="71"/>
        <v>0</v>
      </c>
      <c r="DC69">
        <f t="shared" si="72"/>
        <v>0</v>
      </c>
      <c r="DD69">
        <f t="shared" si="73"/>
        <v>0</v>
      </c>
    </row>
    <row r="70" spans="1:108" x14ac:dyDescent="0.2">
      <c r="A70" s="85" t="str">
        <f>IF(Timelister!A69="","",(Timelister!A69))</f>
        <v/>
      </c>
      <c r="B70" s="84" t="str">
        <f>IF(Timelister!B69="","",(Timelister!B69))</f>
        <v/>
      </c>
      <c r="C70" s="20" t="str">
        <f>IF(Timelister!C69="","",(Timelister!C69))</f>
        <v/>
      </c>
      <c r="D70" s="21" t="str">
        <f>IF(Timelister!D69="","",(Timelister!D69))</f>
        <v/>
      </c>
      <c r="E70" s="20" t="str">
        <f>Timelister!O69</f>
        <v/>
      </c>
      <c r="F70" s="20" t="str">
        <f>IF(Timelister!E69="","",(Timelister!E69))</f>
        <v/>
      </c>
      <c r="G70" s="120"/>
      <c r="H70" s="120"/>
      <c r="I70" s="120"/>
      <c r="J70" s="120"/>
      <c r="K70" s="120"/>
      <c r="L70" s="120"/>
      <c r="M70" s="120"/>
      <c r="N70" s="120"/>
      <c r="O70" s="254"/>
      <c r="P70" s="120"/>
      <c r="Q70" s="120"/>
      <c r="R70" s="120"/>
      <c r="S70" s="254"/>
      <c r="T70" s="120"/>
      <c r="U70" s="185"/>
      <c r="V70" s="185"/>
      <c r="W70" s="242"/>
      <c r="X70" s="242"/>
      <c r="Y70" s="120"/>
      <c r="Z70" s="120"/>
      <c r="AA70" s="120"/>
      <c r="AB70" s="120"/>
      <c r="AC70" s="120"/>
      <c r="AD70" s="121"/>
      <c r="AE70" s="121"/>
      <c r="AF70" s="121"/>
      <c r="AG70" s="121"/>
      <c r="AH70" s="121"/>
      <c r="AI70" s="121"/>
      <c r="AJ70" s="24" t="str">
        <f>IF(A70="","",((G70*$G$10+K70*$K$10+#REF!*#REF!+M70*$M$10+N70*$N$10+O70*$O$10+#REF!*#REF!+#REF!*#REF!+P70*$P$10+Q70*$Q$10+R70*$R$10+#REF!+W70+#REF!+X70+Y70+Z70+AA70+AB70*$AB$10+AC70*$AC$10+AD70*$AD$10+#REF!*#REF!+AE70*$AE$10+#REF!*#REF!+AF70*$AF$10+AH70*$AH$10+AG70*$AG$10+AI70)))</f>
        <v/>
      </c>
      <c r="AK70" s="137"/>
      <c r="AM70">
        <f t="shared" si="10"/>
        <v>0</v>
      </c>
      <c r="AN70">
        <f t="shared" si="11"/>
        <v>0</v>
      </c>
      <c r="AO70">
        <f t="shared" si="11"/>
        <v>0</v>
      </c>
      <c r="AP70">
        <f t="shared" si="12"/>
        <v>0</v>
      </c>
      <c r="AQ70">
        <f t="shared" si="13"/>
        <v>0</v>
      </c>
      <c r="AR70">
        <f t="shared" si="14"/>
        <v>0</v>
      </c>
      <c r="AS70">
        <f t="shared" si="14"/>
        <v>0</v>
      </c>
      <c r="AT70">
        <f t="shared" si="15"/>
        <v>0</v>
      </c>
      <c r="AU70">
        <f t="shared" si="16"/>
        <v>0</v>
      </c>
      <c r="AV70">
        <f t="shared" si="17"/>
        <v>0</v>
      </c>
      <c r="AW70">
        <f t="shared" si="18"/>
        <v>0</v>
      </c>
      <c r="AX70">
        <f t="shared" si="19"/>
        <v>0</v>
      </c>
      <c r="AY70">
        <f t="shared" si="20"/>
        <v>0</v>
      </c>
      <c r="AZ70">
        <f t="shared" si="21"/>
        <v>0</v>
      </c>
      <c r="BA70">
        <f t="shared" si="22"/>
        <v>0</v>
      </c>
      <c r="BB70">
        <f t="shared" si="23"/>
        <v>0</v>
      </c>
      <c r="BC70">
        <f t="shared" si="24"/>
        <v>0</v>
      </c>
      <c r="BD70">
        <f t="shared" si="25"/>
        <v>0</v>
      </c>
      <c r="BE70">
        <f t="shared" si="26"/>
        <v>0</v>
      </c>
      <c r="BF70">
        <f t="shared" si="27"/>
        <v>0</v>
      </c>
      <c r="BG70">
        <f t="shared" si="28"/>
        <v>0</v>
      </c>
      <c r="BH70">
        <f t="shared" si="29"/>
        <v>0</v>
      </c>
      <c r="BI70">
        <f t="shared" si="30"/>
        <v>0</v>
      </c>
      <c r="BJ70">
        <f t="shared" si="31"/>
        <v>0</v>
      </c>
      <c r="BK70">
        <f t="shared" si="32"/>
        <v>0</v>
      </c>
      <c r="BL70">
        <f t="shared" si="33"/>
        <v>0</v>
      </c>
      <c r="BM70">
        <f t="shared" si="34"/>
        <v>0</v>
      </c>
      <c r="BN70">
        <f t="shared" si="35"/>
        <v>0</v>
      </c>
      <c r="BO70">
        <f t="shared" si="36"/>
        <v>0</v>
      </c>
      <c r="BP70">
        <f t="shared" si="37"/>
        <v>0</v>
      </c>
      <c r="BQ70">
        <f t="shared" si="38"/>
        <v>0</v>
      </c>
      <c r="BR70">
        <f t="shared" si="39"/>
        <v>0</v>
      </c>
      <c r="BS70">
        <f t="shared" si="40"/>
        <v>0</v>
      </c>
      <c r="BT70">
        <f t="shared" si="41"/>
        <v>0</v>
      </c>
      <c r="BW70">
        <f t="shared" si="42"/>
        <v>0</v>
      </c>
      <c r="BX70">
        <f t="shared" si="43"/>
        <v>0</v>
      </c>
      <c r="BY70">
        <f t="shared" si="43"/>
        <v>0</v>
      </c>
      <c r="BZ70">
        <f t="shared" si="44"/>
        <v>0</v>
      </c>
      <c r="CA70">
        <f t="shared" si="45"/>
        <v>0</v>
      </c>
      <c r="CB70">
        <f t="shared" si="46"/>
        <v>0</v>
      </c>
      <c r="CC70">
        <f t="shared" si="46"/>
        <v>0</v>
      </c>
      <c r="CD70">
        <f t="shared" si="47"/>
        <v>0</v>
      </c>
      <c r="CE70">
        <f t="shared" si="48"/>
        <v>0</v>
      </c>
      <c r="CF70">
        <f t="shared" si="49"/>
        <v>0</v>
      </c>
      <c r="CG70">
        <f t="shared" si="50"/>
        <v>0</v>
      </c>
      <c r="CH70">
        <f t="shared" si="51"/>
        <v>0</v>
      </c>
      <c r="CI70">
        <f t="shared" si="52"/>
        <v>0</v>
      </c>
      <c r="CJ70">
        <f t="shared" si="53"/>
        <v>0</v>
      </c>
      <c r="CK70">
        <f t="shared" si="54"/>
        <v>0</v>
      </c>
      <c r="CL70">
        <f t="shared" si="55"/>
        <v>0</v>
      </c>
      <c r="CM70">
        <f t="shared" si="56"/>
        <v>0</v>
      </c>
      <c r="CN70">
        <f t="shared" si="57"/>
        <v>0</v>
      </c>
      <c r="CO70">
        <f t="shared" si="58"/>
        <v>0</v>
      </c>
      <c r="CP70">
        <f t="shared" si="59"/>
        <v>0</v>
      </c>
      <c r="CQ70">
        <f t="shared" si="60"/>
        <v>0</v>
      </c>
      <c r="CR70">
        <f t="shared" si="61"/>
        <v>0</v>
      </c>
      <c r="CS70">
        <f t="shared" si="62"/>
        <v>0</v>
      </c>
      <c r="CT70">
        <f t="shared" si="63"/>
        <v>0</v>
      </c>
      <c r="CU70">
        <f t="shared" si="64"/>
        <v>0</v>
      </c>
      <c r="CV70">
        <f t="shared" si="65"/>
        <v>0</v>
      </c>
      <c r="CW70">
        <f t="shared" si="66"/>
        <v>0</v>
      </c>
      <c r="CX70">
        <f t="shared" si="67"/>
        <v>0</v>
      </c>
      <c r="CY70">
        <f t="shared" si="68"/>
        <v>0</v>
      </c>
      <c r="CZ70">
        <f t="shared" si="69"/>
        <v>0</v>
      </c>
      <c r="DA70">
        <f t="shared" si="70"/>
        <v>0</v>
      </c>
      <c r="DB70">
        <f t="shared" si="71"/>
        <v>0</v>
      </c>
      <c r="DC70">
        <f t="shared" si="72"/>
        <v>0</v>
      </c>
      <c r="DD70">
        <f t="shared" si="73"/>
        <v>0</v>
      </c>
    </row>
    <row r="71" spans="1:108" x14ac:dyDescent="0.2">
      <c r="A71" s="85" t="str">
        <f>IF(Timelister!A70="","",(Timelister!A70))</f>
        <v/>
      </c>
      <c r="B71" s="84" t="str">
        <f>IF(Timelister!B70="","",(Timelister!B70))</f>
        <v/>
      </c>
      <c r="C71" s="20" t="str">
        <f>IF(Timelister!C70="","",(Timelister!C70))</f>
        <v/>
      </c>
      <c r="D71" s="21" t="str">
        <f>IF(Timelister!D70="","",(Timelister!D70))</f>
        <v/>
      </c>
      <c r="E71" s="20" t="str">
        <f>Timelister!O70</f>
        <v/>
      </c>
      <c r="F71" s="20" t="str">
        <f>IF(Timelister!E70="","",(Timelister!E70))</f>
        <v/>
      </c>
      <c r="G71" s="120"/>
      <c r="H71" s="120"/>
      <c r="I71" s="120"/>
      <c r="J71" s="120"/>
      <c r="K71" s="120"/>
      <c r="L71" s="120"/>
      <c r="M71" s="120"/>
      <c r="N71" s="120"/>
      <c r="O71" s="254"/>
      <c r="P71" s="120"/>
      <c r="Q71" s="120"/>
      <c r="R71" s="120"/>
      <c r="S71" s="254"/>
      <c r="T71" s="120"/>
      <c r="U71" s="185"/>
      <c r="V71" s="185"/>
      <c r="W71" s="242"/>
      <c r="X71" s="242"/>
      <c r="Y71" s="120"/>
      <c r="Z71" s="120"/>
      <c r="AA71" s="120"/>
      <c r="AB71" s="120"/>
      <c r="AC71" s="120"/>
      <c r="AD71" s="121"/>
      <c r="AE71" s="121"/>
      <c r="AF71" s="121"/>
      <c r="AG71" s="121"/>
      <c r="AH71" s="121"/>
      <c r="AI71" s="121"/>
      <c r="AJ71" s="24" t="str">
        <f>IF(A71="","",((G71*$G$10+K71*$K$10+#REF!*#REF!+M71*$M$10+N71*$N$10+O71*$O$10+#REF!*#REF!+#REF!*#REF!+P71*$P$10+Q71*$Q$10+R71*$R$10+#REF!+W71+#REF!+X71+Y71+Z71+AA71+AB71*$AB$10+AC71*$AC$10+AD71*$AD$10+#REF!*#REF!+AE71*$AE$10+#REF!*#REF!+AF71*$AF$10+AH71*$AH$10+AG71*$AG$10+AI71)))</f>
        <v/>
      </c>
      <c r="AK71" s="137"/>
      <c r="AM71">
        <f t="shared" si="10"/>
        <v>0</v>
      </c>
      <c r="AN71">
        <f t="shared" si="11"/>
        <v>0</v>
      </c>
      <c r="AO71">
        <f t="shared" si="11"/>
        <v>0</v>
      </c>
      <c r="AP71">
        <f t="shared" si="12"/>
        <v>0</v>
      </c>
      <c r="AQ71">
        <f t="shared" si="13"/>
        <v>0</v>
      </c>
      <c r="AR71">
        <f t="shared" si="14"/>
        <v>0</v>
      </c>
      <c r="AS71">
        <f t="shared" si="14"/>
        <v>0</v>
      </c>
      <c r="AT71">
        <f t="shared" si="15"/>
        <v>0</v>
      </c>
      <c r="AU71">
        <f t="shared" si="16"/>
        <v>0</v>
      </c>
      <c r="AV71">
        <f t="shared" si="17"/>
        <v>0</v>
      </c>
      <c r="AW71">
        <f t="shared" si="18"/>
        <v>0</v>
      </c>
      <c r="AX71">
        <f t="shared" si="19"/>
        <v>0</v>
      </c>
      <c r="AY71">
        <f t="shared" si="20"/>
        <v>0</v>
      </c>
      <c r="AZ71">
        <f t="shared" si="21"/>
        <v>0</v>
      </c>
      <c r="BA71">
        <f t="shared" si="22"/>
        <v>0</v>
      </c>
      <c r="BB71">
        <f t="shared" si="23"/>
        <v>0</v>
      </c>
      <c r="BC71">
        <f t="shared" si="24"/>
        <v>0</v>
      </c>
      <c r="BD71">
        <f t="shared" si="25"/>
        <v>0</v>
      </c>
      <c r="BE71">
        <f t="shared" si="26"/>
        <v>0</v>
      </c>
      <c r="BF71">
        <f t="shared" si="27"/>
        <v>0</v>
      </c>
      <c r="BG71">
        <f t="shared" si="28"/>
        <v>0</v>
      </c>
      <c r="BH71">
        <f t="shared" si="29"/>
        <v>0</v>
      </c>
      <c r="BI71">
        <f t="shared" si="30"/>
        <v>0</v>
      </c>
      <c r="BJ71">
        <f t="shared" si="31"/>
        <v>0</v>
      </c>
      <c r="BK71">
        <f t="shared" si="32"/>
        <v>0</v>
      </c>
      <c r="BL71">
        <f t="shared" si="33"/>
        <v>0</v>
      </c>
      <c r="BM71">
        <f t="shared" si="34"/>
        <v>0</v>
      </c>
      <c r="BN71">
        <f t="shared" si="35"/>
        <v>0</v>
      </c>
      <c r="BO71">
        <f t="shared" si="36"/>
        <v>0</v>
      </c>
      <c r="BP71">
        <f t="shared" si="37"/>
        <v>0</v>
      </c>
      <c r="BQ71">
        <f t="shared" si="38"/>
        <v>0</v>
      </c>
      <c r="BR71">
        <f t="shared" si="39"/>
        <v>0</v>
      </c>
      <c r="BS71">
        <f t="shared" si="40"/>
        <v>0</v>
      </c>
      <c r="BT71">
        <f t="shared" si="41"/>
        <v>0</v>
      </c>
      <c r="BW71">
        <f t="shared" si="42"/>
        <v>0</v>
      </c>
      <c r="BX71">
        <f t="shared" si="43"/>
        <v>0</v>
      </c>
      <c r="BY71">
        <f t="shared" si="43"/>
        <v>0</v>
      </c>
      <c r="BZ71">
        <f t="shared" si="44"/>
        <v>0</v>
      </c>
      <c r="CA71">
        <f t="shared" si="45"/>
        <v>0</v>
      </c>
      <c r="CB71">
        <f t="shared" si="46"/>
        <v>0</v>
      </c>
      <c r="CC71">
        <f t="shared" si="46"/>
        <v>0</v>
      </c>
      <c r="CD71">
        <f t="shared" si="47"/>
        <v>0</v>
      </c>
      <c r="CE71">
        <f t="shared" si="48"/>
        <v>0</v>
      </c>
      <c r="CF71">
        <f t="shared" si="49"/>
        <v>0</v>
      </c>
      <c r="CG71">
        <f t="shared" si="50"/>
        <v>0</v>
      </c>
      <c r="CH71">
        <f t="shared" si="51"/>
        <v>0</v>
      </c>
      <c r="CI71">
        <f t="shared" si="52"/>
        <v>0</v>
      </c>
      <c r="CJ71">
        <f t="shared" si="53"/>
        <v>0</v>
      </c>
      <c r="CK71">
        <f t="shared" si="54"/>
        <v>0</v>
      </c>
      <c r="CL71">
        <f t="shared" si="55"/>
        <v>0</v>
      </c>
      <c r="CM71">
        <f t="shared" si="56"/>
        <v>0</v>
      </c>
      <c r="CN71">
        <f t="shared" si="57"/>
        <v>0</v>
      </c>
      <c r="CO71">
        <f t="shared" si="58"/>
        <v>0</v>
      </c>
      <c r="CP71">
        <f t="shared" si="59"/>
        <v>0</v>
      </c>
      <c r="CQ71">
        <f t="shared" si="60"/>
        <v>0</v>
      </c>
      <c r="CR71">
        <f t="shared" si="61"/>
        <v>0</v>
      </c>
      <c r="CS71">
        <f t="shared" si="62"/>
        <v>0</v>
      </c>
      <c r="CT71">
        <f t="shared" si="63"/>
        <v>0</v>
      </c>
      <c r="CU71">
        <f t="shared" si="64"/>
        <v>0</v>
      </c>
      <c r="CV71">
        <f t="shared" si="65"/>
        <v>0</v>
      </c>
      <c r="CW71">
        <f t="shared" si="66"/>
        <v>0</v>
      </c>
      <c r="CX71">
        <f t="shared" si="67"/>
        <v>0</v>
      </c>
      <c r="CY71">
        <f t="shared" si="68"/>
        <v>0</v>
      </c>
      <c r="CZ71">
        <f t="shared" si="69"/>
        <v>0</v>
      </c>
      <c r="DA71">
        <f t="shared" si="70"/>
        <v>0</v>
      </c>
      <c r="DB71">
        <f t="shared" si="71"/>
        <v>0</v>
      </c>
      <c r="DC71">
        <f t="shared" si="72"/>
        <v>0</v>
      </c>
      <c r="DD71">
        <f t="shared" si="73"/>
        <v>0</v>
      </c>
    </row>
    <row r="72" spans="1:108" x14ac:dyDescent="0.2">
      <c r="A72" s="85" t="str">
        <f>IF(Timelister!A71="","",(Timelister!A71))</f>
        <v/>
      </c>
      <c r="B72" s="84" t="str">
        <f>IF(Timelister!B71="","",(Timelister!B71))</f>
        <v/>
      </c>
      <c r="C72" s="20" t="str">
        <f>IF(Timelister!C71="","",(Timelister!C71))</f>
        <v/>
      </c>
      <c r="D72" s="21" t="str">
        <f>IF(Timelister!D71="","",(Timelister!D71))</f>
        <v/>
      </c>
      <c r="E72" s="20" t="str">
        <f>Timelister!O71</f>
        <v/>
      </c>
      <c r="F72" s="20" t="str">
        <f>IF(Timelister!E71="","",(Timelister!E71))</f>
        <v/>
      </c>
      <c r="G72" s="120"/>
      <c r="H72" s="120"/>
      <c r="I72" s="120"/>
      <c r="J72" s="120"/>
      <c r="K72" s="120"/>
      <c r="L72" s="120"/>
      <c r="M72" s="120"/>
      <c r="N72" s="120"/>
      <c r="O72" s="254"/>
      <c r="P72" s="120"/>
      <c r="Q72" s="120"/>
      <c r="R72" s="120"/>
      <c r="S72" s="254"/>
      <c r="T72" s="120"/>
      <c r="U72" s="185"/>
      <c r="V72" s="185"/>
      <c r="W72" s="242"/>
      <c r="X72" s="242"/>
      <c r="Y72" s="120"/>
      <c r="Z72" s="120"/>
      <c r="AA72" s="120"/>
      <c r="AB72" s="120"/>
      <c r="AC72" s="120"/>
      <c r="AD72" s="121"/>
      <c r="AE72" s="121"/>
      <c r="AF72" s="121"/>
      <c r="AG72" s="121"/>
      <c r="AH72" s="121"/>
      <c r="AI72" s="121"/>
      <c r="AJ72" s="24" t="str">
        <f>IF(A72="","",((G72*$G$10+K72*$K$10+#REF!*#REF!+M72*$M$10+N72*$N$10+O72*$O$10+#REF!*#REF!+#REF!*#REF!+P72*$P$10+Q72*$Q$10+R72*$R$10+#REF!+W72+#REF!+X72+Y72+Z72+AA72+AB72*$AB$10+AC72*$AC$10+AD72*$AD$10+#REF!*#REF!+AE72*$AE$10+#REF!*#REF!+AF72*$AF$10+AH72*$AH$10+AG72*$AG$10+AI72)))</f>
        <v/>
      </c>
      <c r="AK72" s="137"/>
      <c r="AM72">
        <f t="shared" ref="AM72:AN135" si="74">IF($C72="DØVE",(G72),0)</f>
        <v>0</v>
      </c>
      <c r="AN72">
        <f t="shared" si="74"/>
        <v>0</v>
      </c>
      <c r="AO72">
        <f t="shared" ref="AO72:AO135" si="75">IF($C72="DØVE",(I72),0)</f>
        <v>0</v>
      </c>
      <c r="AP72">
        <f t="shared" ref="AP72:AP135" si="76">IF($C72="DØVE",(J72),0)</f>
        <v>0</v>
      </c>
      <c r="AQ72">
        <f t="shared" ref="AQ72:AR135" si="77">IF($C72="DØVE",(K72),0)</f>
        <v>0</v>
      </c>
      <c r="AR72">
        <f t="shared" si="77"/>
        <v>0</v>
      </c>
      <c r="AS72">
        <f t="shared" ref="AS72:AS135" si="78">IF($C72="DØVE",(M72),0)</f>
        <v>0</v>
      </c>
      <c r="AT72">
        <f t="shared" ref="AT72:AT135" si="79">IF($C72="DØVE",(N72),0)</f>
        <v>0</v>
      </c>
      <c r="AU72">
        <f t="shared" ref="AU72:AU135" si="80">IF($C72="DØVE",(O72),0)</f>
        <v>0</v>
      </c>
      <c r="AV72">
        <f t="shared" ref="AV72:AV135" si="81">IF($C72="DØVE",(P72),0)</f>
        <v>0</v>
      </c>
      <c r="AW72">
        <f t="shared" ref="AW72:AW135" si="82">IF($C72="DØVE",(Q72),0)</f>
        <v>0</v>
      </c>
      <c r="AX72">
        <f t="shared" ref="AX72:AX135" si="83">IF($C72="DØVE",(R72),0)</f>
        <v>0</v>
      </c>
      <c r="AY72">
        <f t="shared" ref="AY72:AY135" si="84">IF($C72="DØVE",(S72),0)</f>
        <v>0</v>
      </c>
      <c r="AZ72">
        <f t="shared" ref="AZ72:AZ135" si="85">IF($C72="DØVE",(T72),0)</f>
        <v>0</v>
      </c>
      <c r="BA72">
        <f t="shared" ref="BA72:BA135" si="86">IF($C72="DØVE",(U72),0)</f>
        <v>0</v>
      </c>
      <c r="BB72">
        <f t="shared" ref="BB72:BB135" si="87">IF($C72="DØVE",(V72),0)</f>
        <v>0</v>
      </c>
      <c r="BC72">
        <f t="shared" ref="BC72:BC135" si="88">IF($C72="DØVE",(W72),0)</f>
        <v>0</v>
      </c>
      <c r="BD72">
        <f t="shared" ref="BD72:BD135" si="89">IF($C72="DØVE",(X72),0)</f>
        <v>0</v>
      </c>
      <c r="BE72">
        <f t="shared" ref="BE72:BE135" si="90">IF($C72="DØVE",(Y72),0)</f>
        <v>0</v>
      </c>
      <c r="BF72">
        <f t="shared" ref="BF72:BF135" si="91">IF($C72="DØVE",(Z72),0)</f>
        <v>0</v>
      </c>
      <c r="BG72">
        <f t="shared" ref="BG72:BG135" si="92">IF($C72="DØVE",(AA72),0)</f>
        <v>0</v>
      </c>
      <c r="BH72">
        <f t="shared" ref="BH72:BH135" si="93">IF($C72="DØVE",(AB72),0)</f>
        <v>0</v>
      </c>
      <c r="BI72">
        <f t="shared" ref="BI72:BI135" si="94">IF($C72="DØVE",(AC72),0)</f>
        <v>0</v>
      </c>
      <c r="BJ72">
        <f t="shared" ref="BJ72:BJ135" si="95">IF($C72="DØVE",(AD72),0)</f>
        <v>0</v>
      </c>
      <c r="BK72">
        <f t="shared" ref="BK72:BK135" si="96">IF($C72="DØVE",(AE72),0)</f>
        <v>0</v>
      </c>
      <c r="BL72">
        <f t="shared" ref="BL72:BL135" si="97">IF($C72="DØVE",(AF72),0)</f>
        <v>0</v>
      </c>
      <c r="BM72">
        <f t="shared" ref="BM72:BM135" si="98">IF($C72="DØVE",(AH72),0)</f>
        <v>0</v>
      </c>
      <c r="BN72">
        <f t="shared" ref="BN72:BN135" si="99">IF($C72="DØVE",(AG72),0)</f>
        <v>0</v>
      </c>
      <c r="BO72">
        <f t="shared" ref="BO72:BO135" si="100">IF(AND($B72="D",$C72="DØVE"),$AI72,0)</f>
        <v>0</v>
      </c>
      <c r="BP72">
        <f t="shared" ref="BP72:BP135" si="101">IF(AND($B72="A",$C72="DØVE"),$AI72,0)</f>
        <v>0</v>
      </c>
      <c r="BQ72">
        <f t="shared" ref="BQ72:BQ135" si="102">IF(AND($B72="U",$C72="DØVE"),$AI72,0)</f>
        <v>0</v>
      </c>
      <c r="BR72">
        <f t="shared" ref="BR72:BR135" si="103">IF(AND($B72="L",$C72="DØVE"),$AI72,0)</f>
        <v>0</v>
      </c>
      <c r="BS72">
        <f t="shared" ref="BS72:BS135" si="104">IF(AND($B72="B",$C72="DØVE"),$AI72,0)</f>
        <v>0</v>
      </c>
      <c r="BT72">
        <f t="shared" si="41"/>
        <v>0</v>
      </c>
      <c r="BW72">
        <f t="shared" ref="BW72:BX135" si="105">IF($C72="døvblinde",(G72),0)</f>
        <v>0</v>
      </c>
      <c r="BX72">
        <f t="shared" si="105"/>
        <v>0</v>
      </c>
      <c r="BY72">
        <f t="shared" ref="BY72:BY135" si="106">IF($C72="døvblinde",(I72),0)</f>
        <v>0</v>
      </c>
      <c r="BZ72">
        <f t="shared" ref="BZ72:BZ135" si="107">IF($C72="døvblinde",(J72),0)</f>
        <v>0</v>
      </c>
      <c r="CA72">
        <f t="shared" ref="CA72:CB135" si="108">IF($C72="døvblinde",(K72),0)</f>
        <v>0</v>
      </c>
      <c r="CB72">
        <f t="shared" si="108"/>
        <v>0</v>
      </c>
      <c r="CC72">
        <f t="shared" ref="CC72:CC135" si="109">IF($C72="døvblinde",(M72),0)</f>
        <v>0</v>
      </c>
      <c r="CD72">
        <f t="shared" ref="CD72:CD135" si="110">IF($C72="døvblinde",(N72),0)</f>
        <v>0</v>
      </c>
      <c r="CE72">
        <f t="shared" ref="CE72:CE135" si="111">IF($C72="døvblinde",(O72),0)</f>
        <v>0</v>
      </c>
      <c r="CF72">
        <f t="shared" ref="CF72:CF135" si="112">IF($C72="døvblinde",(P72),0)</f>
        <v>0</v>
      </c>
      <c r="CG72">
        <f t="shared" ref="CG72:CG135" si="113">IF($C72="døvblinde",(Q72),0)</f>
        <v>0</v>
      </c>
      <c r="CH72">
        <f t="shared" ref="CH72:CH135" si="114">IF($C72="døvblinde",(R72),0)</f>
        <v>0</v>
      </c>
      <c r="CI72">
        <f t="shared" ref="CI72:CI135" si="115">IF($C72="døvblinde",(S72),0)</f>
        <v>0</v>
      </c>
      <c r="CJ72">
        <f t="shared" ref="CJ72:CJ135" si="116">IF($C72="døvblinde",(T72),0)</f>
        <v>0</v>
      </c>
      <c r="CK72">
        <f t="shared" ref="CK72:CK135" si="117">IF($C72="døvblinde",(U72),0)</f>
        <v>0</v>
      </c>
      <c r="CL72">
        <f t="shared" ref="CL72:CL135" si="118">IF($C72="døvblinde",(V72),0)</f>
        <v>0</v>
      </c>
      <c r="CM72">
        <f t="shared" ref="CM72:CM135" si="119">IF($C72="døvblinde",(W72),0)</f>
        <v>0</v>
      </c>
      <c r="CN72">
        <f t="shared" ref="CN72:CN135" si="120">IF($C72="døvblinde",(X72),0)</f>
        <v>0</v>
      </c>
      <c r="CO72">
        <f t="shared" ref="CO72:CO135" si="121">IF($C72="døvblinde",(Y72),0)</f>
        <v>0</v>
      </c>
      <c r="CP72">
        <f t="shared" ref="CP72:CP135" si="122">IF($C72="døvblinde",(Z72),0)</f>
        <v>0</v>
      </c>
      <c r="CQ72">
        <f t="shared" ref="CQ72:CQ135" si="123">IF($C72="døvblinde",(AA72),0)</f>
        <v>0</v>
      </c>
      <c r="CR72">
        <f t="shared" ref="CR72:CR135" si="124">IF($C72="døvblinde",(AB72),0)</f>
        <v>0</v>
      </c>
      <c r="CS72">
        <f t="shared" ref="CS72:CS135" si="125">IF($C72="døvblinde",(AC72),0)</f>
        <v>0</v>
      </c>
      <c r="CT72">
        <f t="shared" ref="CT72:CT135" si="126">IF($C72="døvblinde",(AD72),0)</f>
        <v>0</v>
      </c>
      <c r="CU72">
        <f t="shared" ref="CU72:CU135" si="127">IF($C72="døvblinde",(AE72),0)</f>
        <v>0</v>
      </c>
      <c r="CV72">
        <f t="shared" ref="CV72:CV135" si="128">IF($C72="døvblinde",(AF72),0)</f>
        <v>0</v>
      </c>
      <c r="CW72">
        <f t="shared" ref="CW72:CW135" si="129">IF($C72="døvblinde",(AH72),0)</f>
        <v>0</v>
      </c>
      <c r="CX72">
        <f t="shared" ref="CX72:CX135" si="130">IF($C72="døvblinde",(AG72),0)</f>
        <v>0</v>
      </c>
      <c r="CY72">
        <f t="shared" ref="CY72:CY135" si="131">IF(AND($B72="D",$C72="DØVBLINDE"),$AI72,0)</f>
        <v>0</v>
      </c>
      <c r="CZ72">
        <f t="shared" ref="CZ72:CZ135" si="132">IF(AND($B72="A",$C72="DØVblinde"),$AI72,0)</f>
        <v>0</v>
      </c>
      <c r="DA72">
        <f t="shared" ref="DA72:DA135" si="133">IF(AND($B72="U",$C72="DØVBLINDE"),$AI72,0)</f>
        <v>0</v>
      </c>
      <c r="DB72">
        <f t="shared" ref="DB72:DB135" si="134">IF(AND($B72="L",$C72="DØVBLINDE"),$AI72,0)</f>
        <v>0</v>
      </c>
      <c r="DC72">
        <f t="shared" ref="DC72:DC135" si="135">IF(AND($B72="B",$C72="DØVBLINDE"),$AI72,0)</f>
        <v>0</v>
      </c>
      <c r="DD72">
        <f t="shared" si="73"/>
        <v>0</v>
      </c>
    </row>
    <row r="73" spans="1:108" x14ac:dyDescent="0.2">
      <c r="A73" s="85" t="str">
        <f>IF(Timelister!A72="","",(Timelister!A72))</f>
        <v/>
      </c>
      <c r="B73" s="84" t="str">
        <f>IF(Timelister!B72="","",(Timelister!B72))</f>
        <v/>
      </c>
      <c r="C73" s="20" t="str">
        <f>IF(Timelister!C72="","",(Timelister!C72))</f>
        <v/>
      </c>
      <c r="D73" s="21" t="str">
        <f>IF(Timelister!D72="","",(Timelister!D72))</f>
        <v/>
      </c>
      <c r="E73" s="20" t="str">
        <f>Timelister!O72</f>
        <v/>
      </c>
      <c r="F73" s="20" t="str">
        <f>IF(Timelister!E72="","",(Timelister!E72))</f>
        <v/>
      </c>
      <c r="G73" s="120"/>
      <c r="H73" s="120"/>
      <c r="I73" s="120"/>
      <c r="J73" s="120"/>
      <c r="K73" s="120"/>
      <c r="L73" s="120"/>
      <c r="M73" s="120"/>
      <c r="N73" s="120"/>
      <c r="O73" s="254"/>
      <c r="P73" s="120"/>
      <c r="Q73" s="120"/>
      <c r="R73" s="120"/>
      <c r="S73" s="254"/>
      <c r="T73" s="120"/>
      <c r="U73" s="185"/>
      <c r="V73" s="185"/>
      <c r="W73" s="242"/>
      <c r="X73" s="242"/>
      <c r="Y73" s="120"/>
      <c r="Z73" s="120"/>
      <c r="AA73" s="120"/>
      <c r="AB73" s="120"/>
      <c r="AC73" s="120"/>
      <c r="AD73" s="121"/>
      <c r="AE73" s="121"/>
      <c r="AF73" s="121"/>
      <c r="AG73" s="121"/>
      <c r="AH73" s="121"/>
      <c r="AI73" s="121"/>
      <c r="AJ73" s="24" t="str">
        <f>IF(A73="","",((G73*$G$10+K73*$K$10+#REF!*#REF!+M73*$M$10+N73*$N$10+O73*$O$10+#REF!*#REF!+#REF!*#REF!+P73*$P$10+Q73*$Q$10+R73*$R$10+#REF!+W73+#REF!+X73+Y73+Z73+AA73+AB73*$AB$10+AC73*$AC$10+AD73*$AD$10+#REF!*#REF!+AE73*$AE$10+#REF!*#REF!+AF73*$AF$10+AH73*$AH$10+AG73*$AG$10+AI73)))</f>
        <v/>
      </c>
      <c r="AK73" s="137"/>
      <c r="AM73">
        <f t="shared" si="74"/>
        <v>0</v>
      </c>
      <c r="AN73">
        <f t="shared" si="74"/>
        <v>0</v>
      </c>
      <c r="AO73">
        <f t="shared" si="75"/>
        <v>0</v>
      </c>
      <c r="AP73">
        <f t="shared" si="76"/>
        <v>0</v>
      </c>
      <c r="AQ73">
        <f t="shared" si="77"/>
        <v>0</v>
      </c>
      <c r="AR73">
        <f t="shared" si="77"/>
        <v>0</v>
      </c>
      <c r="AS73">
        <f t="shared" si="78"/>
        <v>0</v>
      </c>
      <c r="AT73">
        <f t="shared" si="79"/>
        <v>0</v>
      </c>
      <c r="AU73">
        <f t="shared" si="80"/>
        <v>0</v>
      </c>
      <c r="AV73">
        <f t="shared" si="81"/>
        <v>0</v>
      </c>
      <c r="AW73">
        <f t="shared" si="82"/>
        <v>0</v>
      </c>
      <c r="AX73">
        <f t="shared" si="83"/>
        <v>0</v>
      </c>
      <c r="AY73">
        <f t="shared" si="84"/>
        <v>0</v>
      </c>
      <c r="AZ73">
        <f t="shared" si="85"/>
        <v>0</v>
      </c>
      <c r="BA73">
        <f t="shared" si="86"/>
        <v>0</v>
      </c>
      <c r="BB73">
        <f t="shared" si="87"/>
        <v>0</v>
      </c>
      <c r="BC73">
        <f t="shared" si="88"/>
        <v>0</v>
      </c>
      <c r="BD73">
        <f t="shared" si="89"/>
        <v>0</v>
      </c>
      <c r="BE73">
        <f t="shared" si="90"/>
        <v>0</v>
      </c>
      <c r="BF73">
        <f t="shared" si="91"/>
        <v>0</v>
      </c>
      <c r="BG73">
        <f t="shared" si="92"/>
        <v>0</v>
      </c>
      <c r="BH73">
        <f t="shared" si="93"/>
        <v>0</v>
      </c>
      <c r="BI73">
        <f t="shared" si="94"/>
        <v>0</v>
      </c>
      <c r="BJ73">
        <f t="shared" si="95"/>
        <v>0</v>
      </c>
      <c r="BK73">
        <f t="shared" si="96"/>
        <v>0</v>
      </c>
      <c r="BL73">
        <f t="shared" si="97"/>
        <v>0</v>
      </c>
      <c r="BM73">
        <f t="shared" si="98"/>
        <v>0</v>
      </c>
      <c r="BN73">
        <f t="shared" si="99"/>
        <v>0</v>
      </c>
      <c r="BO73">
        <f t="shared" si="100"/>
        <v>0</v>
      </c>
      <c r="BP73">
        <f t="shared" si="101"/>
        <v>0</v>
      </c>
      <c r="BQ73">
        <f t="shared" si="102"/>
        <v>0</v>
      </c>
      <c r="BR73">
        <f t="shared" si="103"/>
        <v>0</v>
      </c>
      <c r="BS73">
        <f t="shared" si="104"/>
        <v>0</v>
      </c>
      <c r="BT73">
        <f t="shared" ref="BT73:BT136" si="136">IF(AND($B73="R",$C73="DØVE"),$AI73,0)</f>
        <v>0</v>
      </c>
      <c r="BW73">
        <f t="shared" si="105"/>
        <v>0</v>
      </c>
      <c r="BX73">
        <f t="shared" si="105"/>
        <v>0</v>
      </c>
      <c r="BY73">
        <f t="shared" si="106"/>
        <v>0</v>
      </c>
      <c r="BZ73">
        <f t="shared" si="107"/>
        <v>0</v>
      </c>
      <c r="CA73">
        <f t="shared" si="108"/>
        <v>0</v>
      </c>
      <c r="CB73">
        <f t="shared" si="108"/>
        <v>0</v>
      </c>
      <c r="CC73">
        <f t="shared" si="109"/>
        <v>0</v>
      </c>
      <c r="CD73">
        <f t="shared" si="110"/>
        <v>0</v>
      </c>
      <c r="CE73">
        <f t="shared" si="111"/>
        <v>0</v>
      </c>
      <c r="CF73">
        <f t="shared" si="112"/>
        <v>0</v>
      </c>
      <c r="CG73">
        <f t="shared" si="113"/>
        <v>0</v>
      </c>
      <c r="CH73">
        <f t="shared" si="114"/>
        <v>0</v>
      </c>
      <c r="CI73">
        <f t="shared" si="115"/>
        <v>0</v>
      </c>
      <c r="CJ73">
        <f t="shared" si="116"/>
        <v>0</v>
      </c>
      <c r="CK73">
        <f t="shared" si="117"/>
        <v>0</v>
      </c>
      <c r="CL73">
        <f t="shared" si="118"/>
        <v>0</v>
      </c>
      <c r="CM73">
        <f t="shared" si="119"/>
        <v>0</v>
      </c>
      <c r="CN73">
        <f t="shared" si="120"/>
        <v>0</v>
      </c>
      <c r="CO73">
        <f t="shared" si="121"/>
        <v>0</v>
      </c>
      <c r="CP73">
        <f t="shared" si="122"/>
        <v>0</v>
      </c>
      <c r="CQ73">
        <f t="shared" si="123"/>
        <v>0</v>
      </c>
      <c r="CR73">
        <f t="shared" si="124"/>
        <v>0</v>
      </c>
      <c r="CS73">
        <f t="shared" si="125"/>
        <v>0</v>
      </c>
      <c r="CT73">
        <f t="shared" si="126"/>
        <v>0</v>
      </c>
      <c r="CU73">
        <f t="shared" si="127"/>
        <v>0</v>
      </c>
      <c r="CV73">
        <f t="shared" si="128"/>
        <v>0</v>
      </c>
      <c r="CW73">
        <f t="shared" si="129"/>
        <v>0</v>
      </c>
      <c r="CX73">
        <f t="shared" si="130"/>
        <v>0</v>
      </c>
      <c r="CY73">
        <f t="shared" si="131"/>
        <v>0</v>
      </c>
      <c r="CZ73">
        <f t="shared" si="132"/>
        <v>0</v>
      </c>
      <c r="DA73">
        <f t="shared" si="133"/>
        <v>0</v>
      </c>
      <c r="DB73">
        <f t="shared" si="134"/>
        <v>0</v>
      </c>
      <c r="DC73">
        <f t="shared" si="135"/>
        <v>0</v>
      </c>
      <c r="DD73">
        <f t="shared" ref="DD73:DD136" si="137">IF(AND($B73="R",$C73="DØVBLINDE"),$AI73,0)</f>
        <v>0</v>
      </c>
    </row>
    <row r="74" spans="1:108" x14ac:dyDescent="0.2">
      <c r="A74" s="85" t="str">
        <f>IF(Timelister!A73="","",(Timelister!A73))</f>
        <v/>
      </c>
      <c r="B74" s="84" t="str">
        <f>IF(Timelister!B73="","",(Timelister!B73))</f>
        <v/>
      </c>
      <c r="C74" s="20" t="str">
        <f>IF(Timelister!C73="","",(Timelister!C73))</f>
        <v/>
      </c>
      <c r="D74" s="21" t="str">
        <f>IF(Timelister!D73="","",(Timelister!D73))</f>
        <v/>
      </c>
      <c r="E74" s="20" t="str">
        <f>Timelister!O73</f>
        <v/>
      </c>
      <c r="F74" s="20" t="str">
        <f>IF(Timelister!E73="","",(Timelister!E73))</f>
        <v/>
      </c>
      <c r="G74" s="120"/>
      <c r="H74" s="120"/>
      <c r="I74" s="120"/>
      <c r="J74" s="120"/>
      <c r="K74" s="120"/>
      <c r="L74" s="120"/>
      <c r="M74" s="120"/>
      <c r="N74" s="120"/>
      <c r="O74" s="254"/>
      <c r="P74" s="120"/>
      <c r="Q74" s="120"/>
      <c r="R74" s="120"/>
      <c r="S74" s="254"/>
      <c r="T74" s="120"/>
      <c r="U74" s="185"/>
      <c r="V74" s="185"/>
      <c r="W74" s="242"/>
      <c r="X74" s="242"/>
      <c r="Y74" s="120"/>
      <c r="Z74" s="120"/>
      <c r="AA74" s="120"/>
      <c r="AB74" s="120"/>
      <c r="AC74" s="120"/>
      <c r="AD74" s="121"/>
      <c r="AE74" s="121"/>
      <c r="AF74" s="121"/>
      <c r="AG74" s="121"/>
      <c r="AH74" s="121"/>
      <c r="AI74" s="121"/>
      <c r="AJ74" s="24" t="str">
        <f>IF(A74="","",((G74*$G$10+K74*$K$10+#REF!*#REF!+M74*$M$10+N74*$N$10+O74*$O$10+#REF!*#REF!+#REF!*#REF!+P74*$P$10+Q74*$Q$10+R74*$R$10+#REF!+W74+#REF!+X74+Y74+Z74+AA74+AB74*$AB$10+AC74*$AC$10+AD74*$AD$10+#REF!*#REF!+AE74*$AE$10+#REF!*#REF!+AF74*$AF$10+AH74*$AH$10+AG74*$AG$10+AI74)))</f>
        <v/>
      </c>
      <c r="AK74" s="137"/>
      <c r="AM74">
        <f t="shared" si="74"/>
        <v>0</v>
      </c>
      <c r="AN74">
        <f t="shared" si="74"/>
        <v>0</v>
      </c>
      <c r="AO74">
        <f t="shared" si="75"/>
        <v>0</v>
      </c>
      <c r="AP74">
        <f t="shared" si="76"/>
        <v>0</v>
      </c>
      <c r="AQ74">
        <f t="shared" si="77"/>
        <v>0</v>
      </c>
      <c r="AR74">
        <f t="shared" si="77"/>
        <v>0</v>
      </c>
      <c r="AS74">
        <f t="shared" si="78"/>
        <v>0</v>
      </c>
      <c r="AT74">
        <f t="shared" si="79"/>
        <v>0</v>
      </c>
      <c r="AU74">
        <f t="shared" si="80"/>
        <v>0</v>
      </c>
      <c r="AV74">
        <f t="shared" si="81"/>
        <v>0</v>
      </c>
      <c r="AW74">
        <f t="shared" si="82"/>
        <v>0</v>
      </c>
      <c r="AX74">
        <f t="shared" si="83"/>
        <v>0</v>
      </c>
      <c r="AY74">
        <f t="shared" si="84"/>
        <v>0</v>
      </c>
      <c r="AZ74">
        <f t="shared" si="85"/>
        <v>0</v>
      </c>
      <c r="BA74">
        <f t="shared" si="86"/>
        <v>0</v>
      </c>
      <c r="BB74">
        <f t="shared" si="87"/>
        <v>0</v>
      </c>
      <c r="BC74">
        <f t="shared" si="88"/>
        <v>0</v>
      </c>
      <c r="BD74">
        <f t="shared" si="89"/>
        <v>0</v>
      </c>
      <c r="BE74">
        <f t="shared" si="90"/>
        <v>0</v>
      </c>
      <c r="BF74">
        <f t="shared" si="91"/>
        <v>0</v>
      </c>
      <c r="BG74">
        <f t="shared" si="92"/>
        <v>0</v>
      </c>
      <c r="BH74">
        <f t="shared" si="93"/>
        <v>0</v>
      </c>
      <c r="BI74">
        <f t="shared" si="94"/>
        <v>0</v>
      </c>
      <c r="BJ74">
        <f t="shared" si="95"/>
        <v>0</v>
      </c>
      <c r="BK74">
        <f t="shared" si="96"/>
        <v>0</v>
      </c>
      <c r="BL74">
        <f t="shared" si="97"/>
        <v>0</v>
      </c>
      <c r="BM74">
        <f t="shared" si="98"/>
        <v>0</v>
      </c>
      <c r="BN74">
        <f t="shared" si="99"/>
        <v>0</v>
      </c>
      <c r="BO74">
        <f t="shared" si="100"/>
        <v>0</v>
      </c>
      <c r="BP74">
        <f t="shared" si="101"/>
        <v>0</v>
      </c>
      <c r="BQ74">
        <f t="shared" si="102"/>
        <v>0</v>
      </c>
      <c r="BR74">
        <f t="shared" si="103"/>
        <v>0</v>
      </c>
      <c r="BS74">
        <f t="shared" si="104"/>
        <v>0</v>
      </c>
      <c r="BT74">
        <f t="shared" si="136"/>
        <v>0</v>
      </c>
      <c r="BW74">
        <f t="shared" si="105"/>
        <v>0</v>
      </c>
      <c r="BX74">
        <f t="shared" si="105"/>
        <v>0</v>
      </c>
      <c r="BY74">
        <f t="shared" si="106"/>
        <v>0</v>
      </c>
      <c r="BZ74">
        <f t="shared" si="107"/>
        <v>0</v>
      </c>
      <c r="CA74">
        <f t="shared" si="108"/>
        <v>0</v>
      </c>
      <c r="CB74">
        <f t="shared" si="108"/>
        <v>0</v>
      </c>
      <c r="CC74">
        <f t="shared" si="109"/>
        <v>0</v>
      </c>
      <c r="CD74">
        <f t="shared" si="110"/>
        <v>0</v>
      </c>
      <c r="CE74">
        <f t="shared" si="111"/>
        <v>0</v>
      </c>
      <c r="CF74">
        <f t="shared" si="112"/>
        <v>0</v>
      </c>
      <c r="CG74">
        <f t="shared" si="113"/>
        <v>0</v>
      </c>
      <c r="CH74">
        <f t="shared" si="114"/>
        <v>0</v>
      </c>
      <c r="CI74">
        <f t="shared" si="115"/>
        <v>0</v>
      </c>
      <c r="CJ74">
        <f t="shared" si="116"/>
        <v>0</v>
      </c>
      <c r="CK74">
        <f t="shared" si="117"/>
        <v>0</v>
      </c>
      <c r="CL74">
        <f t="shared" si="118"/>
        <v>0</v>
      </c>
      <c r="CM74">
        <f t="shared" si="119"/>
        <v>0</v>
      </c>
      <c r="CN74">
        <f t="shared" si="120"/>
        <v>0</v>
      </c>
      <c r="CO74">
        <f t="shared" si="121"/>
        <v>0</v>
      </c>
      <c r="CP74">
        <f t="shared" si="122"/>
        <v>0</v>
      </c>
      <c r="CQ74">
        <f t="shared" si="123"/>
        <v>0</v>
      </c>
      <c r="CR74">
        <f t="shared" si="124"/>
        <v>0</v>
      </c>
      <c r="CS74">
        <f t="shared" si="125"/>
        <v>0</v>
      </c>
      <c r="CT74">
        <f t="shared" si="126"/>
        <v>0</v>
      </c>
      <c r="CU74">
        <f t="shared" si="127"/>
        <v>0</v>
      </c>
      <c r="CV74">
        <f t="shared" si="128"/>
        <v>0</v>
      </c>
      <c r="CW74">
        <f t="shared" si="129"/>
        <v>0</v>
      </c>
      <c r="CX74">
        <f t="shared" si="130"/>
        <v>0</v>
      </c>
      <c r="CY74">
        <f t="shared" si="131"/>
        <v>0</v>
      </c>
      <c r="CZ74">
        <f t="shared" si="132"/>
        <v>0</v>
      </c>
      <c r="DA74">
        <f t="shared" si="133"/>
        <v>0</v>
      </c>
      <c r="DB74">
        <f t="shared" si="134"/>
        <v>0</v>
      </c>
      <c r="DC74">
        <f t="shared" si="135"/>
        <v>0</v>
      </c>
      <c r="DD74">
        <f t="shared" si="137"/>
        <v>0</v>
      </c>
    </row>
    <row r="75" spans="1:108" x14ac:dyDescent="0.2">
      <c r="A75" s="85" t="str">
        <f>IF(Timelister!A74="","",(Timelister!A74))</f>
        <v/>
      </c>
      <c r="B75" s="84" t="str">
        <f>IF(Timelister!B74="","",(Timelister!B74))</f>
        <v/>
      </c>
      <c r="C75" s="20" t="str">
        <f>IF(Timelister!C74="","",(Timelister!C74))</f>
        <v/>
      </c>
      <c r="D75" s="21" t="str">
        <f>IF(Timelister!D74="","",(Timelister!D74))</f>
        <v/>
      </c>
      <c r="E75" s="20" t="str">
        <f>Timelister!O74</f>
        <v/>
      </c>
      <c r="F75" s="20" t="str">
        <f>IF(Timelister!E74="","",(Timelister!E74))</f>
        <v/>
      </c>
      <c r="G75" s="120"/>
      <c r="H75" s="120"/>
      <c r="I75" s="120"/>
      <c r="J75" s="120"/>
      <c r="K75" s="120"/>
      <c r="L75" s="120"/>
      <c r="M75" s="120"/>
      <c r="N75" s="120"/>
      <c r="O75" s="254"/>
      <c r="P75" s="120"/>
      <c r="Q75" s="120"/>
      <c r="R75" s="120"/>
      <c r="S75" s="254"/>
      <c r="T75" s="120"/>
      <c r="U75" s="185"/>
      <c r="V75" s="185"/>
      <c r="W75" s="242"/>
      <c r="X75" s="242"/>
      <c r="Y75" s="120"/>
      <c r="Z75" s="120"/>
      <c r="AA75" s="120"/>
      <c r="AB75" s="120"/>
      <c r="AC75" s="120"/>
      <c r="AD75" s="121"/>
      <c r="AE75" s="121"/>
      <c r="AF75" s="121"/>
      <c r="AG75" s="121"/>
      <c r="AH75" s="121"/>
      <c r="AI75" s="121"/>
      <c r="AJ75" s="24" t="str">
        <f>IF(A75="","",((G75*$G$10+K75*$K$10+#REF!*#REF!+M75*$M$10+N75*$N$10+O75*$O$10+#REF!*#REF!+#REF!*#REF!+P75*$P$10+Q75*$Q$10+R75*$R$10+#REF!+W75+#REF!+X75+Y75+Z75+AA75+AB75*$AB$10+AC75*$AC$10+AD75*$AD$10+#REF!*#REF!+AE75*$AE$10+#REF!*#REF!+AF75*$AF$10+AH75*$AH$10+AG75*$AG$10+AI75)))</f>
        <v/>
      </c>
      <c r="AK75" s="137"/>
      <c r="AM75">
        <f t="shared" si="74"/>
        <v>0</v>
      </c>
      <c r="AN75">
        <f t="shared" si="74"/>
        <v>0</v>
      </c>
      <c r="AO75">
        <f t="shared" si="75"/>
        <v>0</v>
      </c>
      <c r="AP75">
        <f t="shared" si="76"/>
        <v>0</v>
      </c>
      <c r="AQ75">
        <f t="shared" si="77"/>
        <v>0</v>
      </c>
      <c r="AR75">
        <f t="shared" si="77"/>
        <v>0</v>
      </c>
      <c r="AS75">
        <f t="shared" si="78"/>
        <v>0</v>
      </c>
      <c r="AT75">
        <f t="shared" si="79"/>
        <v>0</v>
      </c>
      <c r="AU75">
        <f t="shared" si="80"/>
        <v>0</v>
      </c>
      <c r="AV75">
        <f t="shared" si="81"/>
        <v>0</v>
      </c>
      <c r="AW75">
        <f t="shared" si="82"/>
        <v>0</v>
      </c>
      <c r="AX75">
        <f t="shared" si="83"/>
        <v>0</v>
      </c>
      <c r="AY75">
        <f t="shared" si="84"/>
        <v>0</v>
      </c>
      <c r="AZ75">
        <f t="shared" si="85"/>
        <v>0</v>
      </c>
      <c r="BA75">
        <f t="shared" si="86"/>
        <v>0</v>
      </c>
      <c r="BB75">
        <f t="shared" si="87"/>
        <v>0</v>
      </c>
      <c r="BC75">
        <f t="shared" si="88"/>
        <v>0</v>
      </c>
      <c r="BD75">
        <f t="shared" si="89"/>
        <v>0</v>
      </c>
      <c r="BE75">
        <f t="shared" si="90"/>
        <v>0</v>
      </c>
      <c r="BF75">
        <f t="shared" si="91"/>
        <v>0</v>
      </c>
      <c r="BG75">
        <f t="shared" si="92"/>
        <v>0</v>
      </c>
      <c r="BH75">
        <f t="shared" si="93"/>
        <v>0</v>
      </c>
      <c r="BI75">
        <f t="shared" si="94"/>
        <v>0</v>
      </c>
      <c r="BJ75">
        <f t="shared" si="95"/>
        <v>0</v>
      </c>
      <c r="BK75">
        <f t="shared" si="96"/>
        <v>0</v>
      </c>
      <c r="BL75">
        <f t="shared" si="97"/>
        <v>0</v>
      </c>
      <c r="BM75">
        <f t="shared" si="98"/>
        <v>0</v>
      </c>
      <c r="BN75">
        <f t="shared" si="99"/>
        <v>0</v>
      </c>
      <c r="BO75">
        <f t="shared" si="100"/>
        <v>0</v>
      </c>
      <c r="BP75">
        <f t="shared" si="101"/>
        <v>0</v>
      </c>
      <c r="BQ75">
        <f t="shared" si="102"/>
        <v>0</v>
      </c>
      <c r="BR75">
        <f t="shared" si="103"/>
        <v>0</v>
      </c>
      <c r="BS75">
        <f t="shared" si="104"/>
        <v>0</v>
      </c>
      <c r="BT75">
        <f t="shared" si="136"/>
        <v>0</v>
      </c>
      <c r="BW75">
        <f t="shared" si="105"/>
        <v>0</v>
      </c>
      <c r="BX75">
        <f t="shared" si="105"/>
        <v>0</v>
      </c>
      <c r="BY75">
        <f t="shared" si="106"/>
        <v>0</v>
      </c>
      <c r="BZ75">
        <f t="shared" si="107"/>
        <v>0</v>
      </c>
      <c r="CA75">
        <f t="shared" si="108"/>
        <v>0</v>
      </c>
      <c r="CB75">
        <f t="shared" si="108"/>
        <v>0</v>
      </c>
      <c r="CC75">
        <f t="shared" si="109"/>
        <v>0</v>
      </c>
      <c r="CD75">
        <f t="shared" si="110"/>
        <v>0</v>
      </c>
      <c r="CE75">
        <f t="shared" si="111"/>
        <v>0</v>
      </c>
      <c r="CF75">
        <f t="shared" si="112"/>
        <v>0</v>
      </c>
      <c r="CG75">
        <f t="shared" si="113"/>
        <v>0</v>
      </c>
      <c r="CH75">
        <f t="shared" si="114"/>
        <v>0</v>
      </c>
      <c r="CI75">
        <f t="shared" si="115"/>
        <v>0</v>
      </c>
      <c r="CJ75">
        <f t="shared" si="116"/>
        <v>0</v>
      </c>
      <c r="CK75">
        <f t="shared" si="117"/>
        <v>0</v>
      </c>
      <c r="CL75">
        <f t="shared" si="118"/>
        <v>0</v>
      </c>
      <c r="CM75">
        <f t="shared" si="119"/>
        <v>0</v>
      </c>
      <c r="CN75">
        <f t="shared" si="120"/>
        <v>0</v>
      </c>
      <c r="CO75">
        <f t="shared" si="121"/>
        <v>0</v>
      </c>
      <c r="CP75">
        <f t="shared" si="122"/>
        <v>0</v>
      </c>
      <c r="CQ75">
        <f t="shared" si="123"/>
        <v>0</v>
      </c>
      <c r="CR75">
        <f t="shared" si="124"/>
        <v>0</v>
      </c>
      <c r="CS75">
        <f t="shared" si="125"/>
        <v>0</v>
      </c>
      <c r="CT75">
        <f t="shared" si="126"/>
        <v>0</v>
      </c>
      <c r="CU75">
        <f t="shared" si="127"/>
        <v>0</v>
      </c>
      <c r="CV75">
        <f t="shared" si="128"/>
        <v>0</v>
      </c>
      <c r="CW75">
        <f t="shared" si="129"/>
        <v>0</v>
      </c>
      <c r="CX75">
        <f t="shared" si="130"/>
        <v>0</v>
      </c>
      <c r="CY75">
        <f t="shared" si="131"/>
        <v>0</v>
      </c>
      <c r="CZ75">
        <f t="shared" si="132"/>
        <v>0</v>
      </c>
      <c r="DA75">
        <f t="shared" si="133"/>
        <v>0</v>
      </c>
      <c r="DB75">
        <f t="shared" si="134"/>
        <v>0</v>
      </c>
      <c r="DC75">
        <f t="shared" si="135"/>
        <v>0</v>
      </c>
      <c r="DD75">
        <f t="shared" si="137"/>
        <v>0</v>
      </c>
    </row>
    <row r="76" spans="1:108" x14ac:dyDescent="0.2">
      <c r="A76" s="85" t="str">
        <f>IF(Timelister!A75="","",(Timelister!A75))</f>
        <v/>
      </c>
      <c r="B76" s="84" t="str">
        <f>IF(Timelister!B75="","",(Timelister!B75))</f>
        <v/>
      </c>
      <c r="C76" s="20" t="str">
        <f>IF(Timelister!C75="","",(Timelister!C75))</f>
        <v/>
      </c>
      <c r="D76" s="21" t="str">
        <f>IF(Timelister!D75="","",(Timelister!D75))</f>
        <v/>
      </c>
      <c r="E76" s="20" t="str">
        <f>Timelister!O75</f>
        <v/>
      </c>
      <c r="F76" s="20" t="str">
        <f>IF(Timelister!E75="","",(Timelister!E75))</f>
        <v/>
      </c>
      <c r="G76" s="120"/>
      <c r="H76" s="120"/>
      <c r="I76" s="120"/>
      <c r="J76" s="120"/>
      <c r="K76" s="120"/>
      <c r="L76" s="120"/>
      <c r="M76" s="120"/>
      <c r="N76" s="120"/>
      <c r="O76" s="254"/>
      <c r="P76" s="120"/>
      <c r="Q76" s="120"/>
      <c r="R76" s="120"/>
      <c r="S76" s="254"/>
      <c r="T76" s="120"/>
      <c r="U76" s="185"/>
      <c r="V76" s="185"/>
      <c r="W76" s="242"/>
      <c r="X76" s="242"/>
      <c r="Y76" s="120"/>
      <c r="Z76" s="120"/>
      <c r="AA76" s="120"/>
      <c r="AB76" s="120"/>
      <c r="AC76" s="120"/>
      <c r="AD76" s="121"/>
      <c r="AE76" s="121"/>
      <c r="AF76" s="121"/>
      <c r="AG76" s="121"/>
      <c r="AH76" s="121"/>
      <c r="AI76" s="121"/>
      <c r="AJ76" s="24" t="str">
        <f>IF(A76="","",((G76*$G$10+K76*$K$10+#REF!*#REF!+M76*$M$10+N76*$N$10+O76*$O$10+#REF!*#REF!+#REF!*#REF!+P76*$P$10+Q76*$Q$10+R76*$R$10+#REF!+W76+#REF!+X76+Y76+Z76+AA76+AB76*$AB$10+AC76*$AC$10+AD76*$AD$10+#REF!*#REF!+AE76*$AE$10+#REF!*#REF!+AF76*$AF$10+AH76*$AH$10+AG76*$AG$10+AI76)))</f>
        <v/>
      </c>
      <c r="AK76" s="137"/>
      <c r="AM76">
        <f t="shared" si="74"/>
        <v>0</v>
      </c>
      <c r="AN76">
        <f t="shared" si="74"/>
        <v>0</v>
      </c>
      <c r="AO76">
        <f t="shared" si="75"/>
        <v>0</v>
      </c>
      <c r="AP76">
        <f t="shared" si="76"/>
        <v>0</v>
      </c>
      <c r="AQ76">
        <f t="shared" si="77"/>
        <v>0</v>
      </c>
      <c r="AR76">
        <f t="shared" si="77"/>
        <v>0</v>
      </c>
      <c r="AS76">
        <f t="shared" si="78"/>
        <v>0</v>
      </c>
      <c r="AT76">
        <f t="shared" si="79"/>
        <v>0</v>
      </c>
      <c r="AU76">
        <f t="shared" si="80"/>
        <v>0</v>
      </c>
      <c r="AV76">
        <f t="shared" si="81"/>
        <v>0</v>
      </c>
      <c r="AW76">
        <f t="shared" si="82"/>
        <v>0</v>
      </c>
      <c r="AX76">
        <f t="shared" si="83"/>
        <v>0</v>
      </c>
      <c r="AY76">
        <f t="shared" si="84"/>
        <v>0</v>
      </c>
      <c r="AZ76">
        <f t="shared" si="85"/>
        <v>0</v>
      </c>
      <c r="BA76">
        <f t="shared" si="86"/>
        <v>0</v>
      </c>
      <c r="BB76">
        <f t="shared" si="87"/>
        <v>0</v>
      </c>
      <c r="BC76">
        <f t="shared" si="88"/>
        <v>0</v>
      </c>
      <c r="BD76">
        <f t="shared" si="89"/>
        <v>0</v>
      </c>
      <c r="BE76">
        <f t="shared" si="90"/>
        <v>0</v>
      </c>
      <c r="BF76">
        <f t="shared" si="91"/>
        <v>0</v>
      </c>
      <c r="BG76">
        <f t="shared" si="92"/>
        <v>0</v>
      </c>
      <c r="BH76">
        <f t="shared" si="93"/>
        <v>0</v>
      </c>
      <c r="BI76">
        <f t="shared" si="94"/>
        <v>0</v>
      </c>
      <c r="BJ76">
        <f t="shared" si="95"/>
        <v>0</v>
      </c>
      <c r="BK76">
        <f t="shared" si="96"/>
        <v>0</v>
      </c>
      <c r="BL76">
        <f t="shared" si="97"/>
        <v>0</v>
      </c>
      <c r="BM76">
        <f t="shared" si="98"/>
        <v>0</v>
      </c>
      <c r="BN76">
        <f t="shared" si="99"/>
        <v>0</v>
      </c>
      <c r="BO76">
        <f t="shared" si="100"/>
        <v>0</v>
      </c>
      <c r="BP76">
        <f t="shared" si="101"/>
        <v>0</v>
      </c>
      <c r="BQ76">
        <f t="shared" si="102"/>
        <v>0</v>
      </c>
      <c r="BR76">
        <f t="shared" si="103"/>
        <v>0</v>
      </c>
      <c r="BS76">
        <f t="shared" si="104"/>
        <v>0</v>
      </c>
      <c r="BT76">
        <f t="shared" si="136"/>
        <v>0</v>
      </c>
      <c r="BW76">
        <f t="shared" si="105"/>
        <v>0</v>
      </c>
      <c r="BX76">
        <f t="shared" si="105"/>
        <v>0</v>
      </c>
      <c r="BY76">
        <f t="shared" si="106"/>
        <v>0</v>
      </c>
      <c r="BZ76">
        <f t="shared" si="107"/>
        <v>0</v>
      </c>
      <c r="CA76">
        <f t="shared" si="108"/>
        <v>0</v>
      </c>
      <c r="CB76">
        <f t="shared" si="108"/>
        <v>0</v>
      </c>
      <c r="CC76">
        <f t="shared" si="109"/>
        <v>0</v>
      </c>
      <c r="CD76">
        <f t="shared" si="110"/>
        <v>0</v>
      </c>
      <c r="CE76">
        <f t="shared" si="111"/>
        <v>0</v>
      </c>
      <c r="CF76">
        <f t="shared" si="112"/>
        <v>0</v>
      </c>
      <c r="CG76">
        <f t="shared" si="113"/>
        <v>0</v>
      </c>
      <c r="CH76">
        <f t="shared" si="114"/>
        <v>0</v>
      </c>
      <c r="CI76">
        <f t="shared" si="115"/>
        <v>0</v>
      </c>
      <c r="CJ76">
        <f t="shared" si="116"/>
        <v>0</v>
      </c>
      <c r="CK76">
        <f t="shared" si="117"/>
        <v>0</v>
      </c>
      <c r="CL76">
        <f t="shared" si="118"/>
        <v>0</v>
      </c>
      <c r="CM76">
        <f t="shared" si="119"/>
        <v>0</v>
      </c>
      <c r="CN76">
        <f t="shared" si="120"/>
        <v>0</v>
      </c>
      <c r="CO76">
        <f t="shared" si="121"/>
        <v>0</v>
      </c>
      <c r="CP76">
        <f t="shared" si="122"/>
        <v>0</v>
      </c>
      <c r="CQ76">
        <f t="shared" si="123"/>
        <v>0</v>
      </c>
      <c r="CR76">
        <f t="shared" si="124"/>
        <v>0</v>
      </c>
      <c r="CS76">
        <f t="shared" si="125"/>
        <v>0</v>
      </c>
      <c r="CT76">
        <f t="shared" si="126"/>
        <v>0</v>
      </c>
      <c r="CU76">
        <f t="shared" si="127"/>
        <v>0</v>
      </c>
      <c r="CV76">
        <f t="shared" si="128"/>
        <v>0</v>
      </c>
      <c r="CW76">
        <f t="shared" si="129"/>
        <v>0</v>
      </c>
      <c r="CX76">
        <f t="shared" si="130"/>
        <v>0</v>
      </c>
      <c r="CY76">
        <f t="shared" si="131"/>
        <v>0</v>
      </c>
      <c r="CZ76">
        <f t="shared" si="132"/>
        <v>0</v>
      </c>
      <c r="DA76">
        <f t="shared" si="133"/>
        <v>0</v>
      </c>
      <c r="DB76">
        <f t="shared" si="134"/>
        <v>0</v>
      </c>
      <c r="DC76">
        <f t="shared" si="135"/>
        <v>0</v>
      </c>
      <c r="DD76">
        <f t="shared" si="137"/>
        <v>0</v>
      </c>
    </row>
    <row r="77" spans="1:108" x14ac:dyDescent="0.2">
      <c r="A77" s="85" t="str">
        <f>IF(Timelister!A76="","",(Timelister!A76))</f>
        <v/>
      </c>
      <c r="B77" s="84" t="str">
        <f>IF(Timelister!B76="","",(Timelister!B76))</f>
        <v/>
      </c>
      <c r="C77" s="20" t="str">
        <f>IF(Timelister!C76="","",(Timelister!C76))</f>
        <v/>
      </c>
      <c r="D77" s="21" t="str">
        <f>IF(Timelister!D76="","",(Timelister!D76))</f>
        <v/>
      </c>
      <c r="E77" s="20" t="str">
        <f>Timelister!O76</f>
        <v/>
      </c>
      <c r="F77" s="20" t="str">
        <f>IF(Timelister!E76="","",(Timelister!E76))</f>
        <v/>
      </c>
      <c r="G77" s="120"/>
      <c r="H77" s="120"/>
      <c r="I77" s="120"/>
      <c r="J77" s="120"/>
      <c r="K77" s="120"/>
      <c r="L77" s="120"/>
      <c r="M77" s="120"/>
      <c r="N77" s="120"/>
      <c r="O77" s="254"/>
      <c r="P77" s="120"/>
      <c r="Q77" s="120"/>
      <c r="R77" s="120"/>
      <c r="S77" s="254"/>
      <c r="T77" s="120"/>
      <c r="U77" s="185"/>
      <c r="V77" s="185"/>
      <c r="W77" s="242"/>
      <c r="X77" s="242"/>
      <c r="Y77" s="120"/>
      <c r="Z77" s="120"/>
      <c r="AA77" s="120"/>
      <c r="AB77" s="120"/>
      <c r="AC77" s="120"/>
      <c r="AD77" s="121"/>
      <c r="AE77" s="121"/>
      <c r="AF77" s="121"/>
      <c r="AG77" s="121"/>
      <c r="AH77" s="121"/>
      <c r="AI77" s="121"/>
      <c r="AJ77" s="24" t="str">
        <f>IF(A77="","",((G77*$G$10+K77*$K$10+#REF!*#REF!+M77*$M$10+N77*$N$10+O77*$O$10+#REF!*#REF!+#REF!*#REF!+P77*$P$10+Q77*$Q$10+R77*$R$10+#REF!+W77+#REF!+X77+Y77+Z77+AA77+AB77*$AB$10+AC77*$AC$10+AD77*$AD$10+#REF!*#REF!+AE77*$AE$10+#REF!*#REF!+AF77*$AF$10+AH77*$AH$10+AG77*$AG$10+AI77)))</f>
        <v/>
      </c>
      <c r="AK77" s="137"/>
      <c r="AM77">
        <f t="shared" si="74"/>
        <v>0</v>
      </c>
      <c r="AN77">
        <f t="shared" si="74"/>
        <v>0</v>
      </c>
      <c r="AO77">
        <f t="shared" si="75"/>
        <v>0</v>
      </c>
      <c r="AP77">
        <f t="shared" si="76"/>
        <v>0</v>
      </c>
      <c r="AQ77">
        <f t="shared" si="77"/>
        <v>0</v>
      </c>
      <c r="AR77">
        <f t="shared" si="77"/>
        <v>0</v>
      </c>
      <c r="AS77">
        <f t="shared" si="78"/>
        <v>0</v>
      </c>
      <c r="AT77">
        <f t="shared" si="79"/>
        <v>0</v>
      </c>
      <c r="AU77">
        <f t="shared" si="80"/>
        <v>0</v>
      </c>
      <c r="AV77">
        <f t="shared" si="81"/>
        <v>0</v>
      </c>
      <c r="AW77">
        <f t="shared" si="82"/>
        <v>0</v>
      </c>
      <c r="AX77">
        <f t="shared" si="83"/>
        <v>0</v>
      </c>
      <c r="AY77">
        <f t="shared" si="84"/>
        <v>0</v>
      </c>
      <c r="AZ77">
        <f t="shared" si="85"/>
        <v>0</v>
      </c>
      <c r="BA77">
        <f t="shared" si="86"/>
        <v>0</v>
      </c>
      <c r="BB77">
        <f t="shared" si="87"/>
        <v>0</v>
      </c>
      <c r="BC77">
        <f t="shared" si="88"/>
        <v>0</v>
      </c>
      <c r="BD77">
        <f t="shared" si="89"/>
        <v>0</v>
      </c>
      <c r="BE77">
        <f t="shared" si="90"/>
        <v>0</v>
      </c>
      <c r="BF77">
        <f t="shared" si="91"/>
        <v>0</v>
      </c>
      <c r="BG77">
        <f t="shared" si="92"/>
        <v>0</v>
      </c>
      <c r="BH77">
        <f t="shared" si="93"/>
        <v>0</v>
      </c>
      <c r="BI77">
        <f t="shared" si="94"/>
        <v>0</v>
      </c>
      <c r="BJ77">
        <f t="shared" si="95"/>
        <v>0</v>
      </c>
      <c r="BK77">
        <f t="shared" si="96"/>
        <v>0</v>
      </c>
      <c r="BL77">
        <f t="shared" si="97"/>
        <v>0</v>
      </c>
      <c r="BM77">
        <f t="shared" si="98"/>
        <v>0</v>
      </c>
      <c r="BN77">
        <f t="shared" si="99"/>
        <v>0</v>
      </c>
      <c r="BO77">
        <f t="shared" si="100"/>
        <v>0</v>
      </c>
      <c r="BP77">
        <f t="shared" si="101"/>
        <v>0</v>
      </c>
      <c r="BQ77">
        <f t="shared" si="102"/>
        <v>0</v>
      </c>
      <c r="BR77">
        <f t="shared" si="103"/>
        <v>0</v>
      </c>
      <c r="BS77">
        <f t="shared" si="104"/>
        <v>0</v>
      </c>
      <c r="BT77">
        <f t="shared" si="136"/>
        <v>0</v>
      </c>
      <c r="BW77">
        <f t="shared" si="105"/>
        <v>0</v>
      </c>
      <c r="BX77">
        <f t="shared" si="105"/>
        <v>0</v>
      </c>
      <c r="BY77">
        <f t="shared" si="106"/>
        <v>0</v>
      </c>
      <c r="BZ77">
        <f t="shared" si="107"/>
        <v>0</v>
      </c>
      <c r="CA77">
        <f t="shared" si="108"/>
        <v>0</v>
      </c>
      <c r="CB77">
        <f t="shared" si="108"/>
        <v>0</v>
      </c>
      <c r="CC77">
        <f t="shared" si="109"/>
        <v>0</v>
      </c>
      <c r="CD77">
        <f t="shared" si="110"/>
        <v>0</v>
      </c>
      <c r="CE77">
        <f t="shared" si="111"/>
        <v>0</v>
      </c>
      <c r="CF77">
        <f t="shared" si="112"/>
        <v>0</v>
      </c>
      <c r="CG77">
        <f t="shared" si="113"/>
        <v>0</v>
      </c>
      <c r="CH77">
        <f t="shared" si="114"/>
        <v>0</v>
      </c>
      <c r="CI77">
        <f t="shared" si="115"/>
        <v>0</v>
      </c>
      <c r="CJ77">
        <f t="shared" si="116"/>
        <v>0</v>
      </c>
      <c r="CK77">
        <f t="shared" si="117"/>
        <v>0</v>
      </c>
      <c r="CL77">
        <f t="shared" si="118"/>
        <v>0</v>
      </c>
      <c r="CM77">
        <f t="shared" si="119"/>
        <v>0</v>
      </c>
      <c r="CN77">
        <f t="shared" si="120"/>
        <v>0</v>
      </c>
      <c r="CO77">
        <f t="shared" si="121"/>
        <v>0</v>
      </c>
      <c r="CP77">
        <f t="shared" si="122"/>
        <v>0</v>
      </c>
      <c r="CQ77">
        <f t="shared" si="123"/>
        <v>0</v>
      </c>
      <c r="CR77">
        <f t="shared" si="124"/>
        <v>0</v>
      </c>
      <c r="CS77">
        <f t="shared" si="125"/>
        <v>0</v>
      </c>
      <c r="CT77">
        <f t="shared" si="126"/>
        <v>0</v>
      </c>
      <c r="CU77">
        <f t="shared" si="127"/>
        <v>0</v>
      </c>
      <c r="CV77">
        <f t="shared" si="128"/>
        <v>0</v>
      </c>
      <c r="CW77">
        <f t="shared" si="129"/>
        <v>0</v>
      </c>
      <c r="CX77">
        <f t="shared" si="130"/>
        <v>0</v>
      </c>
      <c r="CY77">
        <f t="shared" si="131"/>
        <v>0</v>
      </c>
      <c r="CZ77">
        <f t="shared" si="132"/>
        <v>0</v>
      </c>
      <c r="DA77">
        <f t="shared" si="133"/>
        <v>0</v>
      </c>
      <c r="DB77">
        <f t="shared" si="134"/>
        <v>0</v>
      </c>
      <c r="DC77">
        <f t="shared" si="135"/>
        <v>0</v>
      </c>
      <c r="DD77">
        <f t="shared" si="137"/>
        <v>0</v>
      </c>
    </row>
    <row r="78" spans="1:108" x14ac:dyDescent="0.2">
      <c r="A78" s="85" t="str">
        <f>IF(Timelister!A77="","",(Timelister!A77))</f>
        <v/>
      </c>
      <c r="B78" s="84" t="str">
        <f>IF(Timelister!B77="","",(Timelister!B77))</f>
        <v/>
      </c>
      <c r="C78" s="20" t="str">
        <f>IF(Timelister!C77="","",(Timelister!C77))</f>
        <v/>
      </c>
      <c r="D78" s="21" t="str">
        <f>IF(Timelister!D77="","",(Timelister!D77))</f>
        <v/>
      </c>
      <c r="E78" s="20" t="str">
        <f>Timelister!O77</f>
        <v/>
      </c>
      <c r="F78" s="20" t="str">
        <f>IF(Timelister!E77="","",(Timelister!E77))</f>
        <v/>
      </c>
      <c r="G78" s="120"/>
      <c r="H78" s="120"/>
      <c r="I78" s="120"/>
      <c r="J78" s="120"/>
      <c r="K78" s="120"/>
      <c r="L78" s="120"/>
      <c r="M78" s="120"/>
      <c r="N78" s="120"/>
      <c r="O78" s="254"/>
      <c r="P78" s="120"/>
      <c r="Q78" s="120"/>
      <c r="R78" s="120"/>
      <c r="S78" s="254"/>
      <c r="T78" s="120"/>
      <c r="U78" s="185"/>
      <c r="V78" s="185"/>
      <c r="W78" s="242"/>
      <c r="X78" s="242"/>
      <c r="Y78" s="120"/>
      <c r="Z78" s="120"/>
      <c r="AA78" s="120"/>
      <c r="AB78" s="120"/>
      <c r="AC78" s="120"/>
      <c r="AD78" s="121"/>
      <c r="AE78" s="121"/>
      <c r="AF78" s="121"/>
      <c r="AG78" s="121"/>
      <c r="AH78" s="121"/>
      <c r="AI78" s="121"/>
      <c r="AJ78" s="24" t="str">
        <f>IF(A78="","",((G78*$G$10+K78*$K$10+#REF!*#REF!+M78*$M$10+N78*$N$10+O78*$O$10+#REF!*#REF!+#REF!*#REF!+P78*$P$10+Q78*$Q$10+R78*$R$10+#REF!+W78+#REF!+X78+Y78+Z78+AA78+AB78*$AB$10+AC78*$AC$10+AD78*$AD$10+#REF!*#REF!+AE78*$AE$10+#REF!*#REF!+AF78*$AF$10+AH78*$AH$10+AG78*$AG$10+AI78)))</f>
        <v/>
      </c>
      <c r="AK78" s="137"/>
      <c r="AM78">
        <f t="shared" si="74"/>
        <v>0</v>
      </c>
      <c r="AN78">
        <f t="shared" si="74"/>
        <v>0</v>
      </c>
      <c r="AO78">
        <f t="shared" si="75"/>
        <v>0</v>
      </c>
      <c r="AP78">
        <f t="shared" si="76"/>
        <v>0</v>
      </c>
      <c r="AQ78">
        <f t="shared" si="77"/>
        <v>0</v>
      </c>
      <c r="AR78">
        <f t="shared" si="77"/>
        <v>0</v>
      </c>
      <c r="AS78">
        <f t="shared" si="78"/>
        <v>0</v>
      </c>
      <c r="AT78">
        <f t="shared" si="79"/>
        <v>0</v>
      </c>
      <c r="AU78">
        <f t="shared" si="80"/>
        <v>0</v>
      </c>
      <c r="AV78">
        <f t="shared" si="81"/>
        <v>0</v>
      </c>
      <c r="AW78">
        <f t="shared" si="82"/>
        <v>0</v>
      </c>
      <c r="AX78">
        <f t="shared" si="83"/>
        <v>0</v>
      </c>
      <c r="AY78">
        <f t="shared" si="84"/>
        <v>0</v>
      </c>
      <c r="AZ78">
        <f t="shared" si="85"/>
        <v>0</v>
      </c>
      <c r="BA78">
        <f t="shared" si="86"/>
        <v>0</v>
      </c>
      <c r="BB78">
        <f t="shared" si="87"/>
        <v>0</v>
      </c>
      <c r="BC78">
        <f t="shared" si="88"/>
        <v>0</v>
      </c>
      <c r="BD78">
        <f t="shared" si="89"/>
        <v>0</v>
      </c>
      <c r="BE78">
        <f t="shared" si="90"/>
        <v>0</v>
      </c>
      <c r="BF78">
        <f t="shared" si="91"/>
        <v>0</v>
      </c>
      <c r="BG78">
        <f t="shared" si="92"/>
        <v>0</v>
      </c>
      <c r="BH78">
        <f t="shared" si="93"/>
        <v>0</v>
      </c>
      <c r="BI78">
        <f t="shared" si="94"/>
        <v>0</v>
      </c>
      <c r="BJ78">
        <f t="shared" si="95"/>
        <v>0</v>
      </c>
      <c r="BK78">
        <f t="shared" si="96"/>
        <v>0</v>
      </c>
      <c r="BL78">
        <f t="shared" si="97"/>
        <v>0</v>
      </c>
      <c r="BM78">
        <f t="shared" si="98"/>
        <v>0</v>
      </c>
      <c r="BN78">
        <f t="shared" si="99"/>
        <v>0</v>
      </c>
      <c r="BO78">
        <f t="shared" si="100"/>
        <v>0</v>
      </c>
      <c r="BP78">
        <f t="shared" si="101"/>
        <v>0</v>
      </c>
      <c r="BQ78">
        <f t="shared" si="102"/>
        <v>0</v>
      </c>
      <c r="BR78">
        <f t="shared" si="103"/>
        <v>0</v>
      </c>
      <c r="BS78">
        <f t="shared" si="104"/>
        <v>0</v>
      </c>
      <c r="BT78">
        <f t="shared" si="136"/>
        <v>0</v>
      </c>
      <c r="BW78">
        <f t="shared" si="105"/>
        <v>0</v>
      </c>
      <c r="BX78">
        <f t="shared" si="105"/>
        <v>0</v>
      </c>
      <c r="BY78">
        <f t="shared" si="106"/>
        <v>0</v>
      </c>
      <c r="BZ78">
        <f t="shared" si="107"/>
        <v>0</v>
      </c>
      <c r="CA78">
        <f t="shared" si="108"/>
        <v>0</v>
      </c>
      <c r="CB78">
        <f t="shared" si="108"/>
        <v>0</v>
      </c>
      <c r="CC78">
        <f t="shared" si="109"/>
        <v>0</v>
      </c>
      <c r="CD78">
        <f t="shared" si="110"/>
        <v>0</v>
      </c>
      <c r="CE78">
        <f t="shared" si="111"/>
        <v>0</v>
      </c>
      <c r="CF78">
        <f t="shared" si="112"/>
        <v>0</v>
      </c>
      <c r="CG78">
        <f t="shared" si="113"/>
        <v>0</v>
      </c>
      <c r="CH78">
        <f t="shared" si="114"/>
        <v>0</v>
      </c>
      <c r="CI78">
        <f t="shared" si="115"/>
        <v>0</v>
      </c>
      <c r="CJ78">
        <f t="shared" si="116"/>
        <v>0</v>
      </c>
      <c r="CK78">
        <f t="shared" si="117"/>
        <v>0</v>
      </c>
      <c r="CL78">
        <f t="shared" si="118"/>
        <v>0</v>
      </c>
      <c r="CM78">
        <f t="shared" si="119"/>
        <v>0</v>
      </c>
      <c r="CN78">
        <f t="shared" si="120"/>
        <v>0</v>
      </c>
      <c r="CO78">
        <f t="shared" si="121"/>
        <v>0</v>
      </c>
      <c r="CP78">
        <f t="shared" si="122"/>
        <v>0</v>
      </c>
      <c r="CQ78">
        <f t="shared" si="123"/>
        <v>0</v>
      </c>
      <c r="CR78">
        <f t="shared" si="124"/>
        <v>0</v>
      </c>
      <c r="CS78">
        <f t="shared" si="125"/>
        <v>0</v>
      </c>
      <c r="CT78">
        <f t="shared" si="126"/>
        <v>0</v>
      </c>
      <c r="CU78">
        <f t="shared" si="127"/>
        <v>0</v>
      </c>
      <c r="CV78">
        <f t="shared" si="128"/>
        <v>0</v>
      </c>
      <c r="CW78">
        <f t="shared" si="129"/>
        <v>0</v>
      </c>
      <c r="CX78">
        <f t="shared" si="130"/>
        <v>0</v>
      </c>
      <c r="CY78">
        <f t="shared" si="131"/>
        <v>0</v>
      </c>
      <c r="CZ78">
        <f t="shared" si="132"/>
        <v>0</v>
      </c>
      <c r="DA78">
        <f t="shared" si="133"/>
        <v>0</v>
      </c>
      <c r="DB78">
        <f t="shared" si="134"/>
        <v>0</v>
      </c>
      <c r="DC78">
        <f t="shared" si="135"/>
        <v>0</v>
      </c>
      <c r="DD78">
        <f t="shared" si="137"/>
        <v>0</v>
      </c>
    </row>
    <row r="79" spans="1:108" x14ac:dyDescent="0.2">
      <c r="A79" s="85" t="str">
        <f>IF(Timelister!A78="","",(Timelister!A78))</f>
        <v/>
      </c>
      <c r="B79" s="84" t="str">
        <f>IF(Timelister!B78="","",(Timelister!B78))</f>
        <v/>
      </c>
      <c r="C79" s="20" t="str">
        <f>IF(Timelister!C78="","",(Timelister!C78))</f>
        <v/>
      </c>
      <c r="D79" s="21" t="str">
        <f>IF(Timelister!D78="","",(Timelister!D78))</f>
        <v/>
      </c>
      <c r="E79" s="20" t="str">
        <f>Timelister!O78</f>
        <v/>
      </c>
      <c r="F79" s="20" t="str">
        <f>IF(Timelister!E78="","",(Timelister!E78))</f>
        <v/>
      </c>
      <c r="G79" s="120"/>
      <c r="H79" s="120"/>
      <c r="I79" s="120"/>
      <c r="J79" s="120"/>
      <c r="K79" s="120"/>
      <c r="L79" s="120"/>
      <c r="M79" s="120"/>
      <c r="N79" s="120"/>
      <c r="O79" s="254"/>
      <c r="P79" s="120"/>
      <c r="Q79" s="120"/>
      <c r="R79" s="120"/>
      <c r="S79" s="254"/>
      <c r="T79" s="120"/>
      <c r="U79" s="185"/>
      <c r="V79" s="185"/>
      <c r="W79" s="242"/>
      <c r="X79" s="242"/>
      <c r="Y79" s="120"/>
      <c r="Z79" s="120"/>
      <c r="AA79" s="120"/>
      <c r="AB79" s="120"/>
      <c r="AC79" s="120"/>
      <c r="AD79" s="121"/>
      <c r="AE79" s="121"/>
      <c r="AF79" s="121"/>
      <c r="AG79" s="121"/>
      <c r="AH79" s="121"/>
      <c r="AI79" s="121"/>
      <c r="AJ79" s="24" t="str">
        <f>IF(A79="","",((G79*$G$10+K79*$K$10+#REF!*#REF!+M79*$M$10+N79*$N$10+O79*$O$10+#REF!*#REF!+#REF!*#REF!+P79*$P$10+Q79*$Q$10+R79*$R$10+#REF!+W79+#REF!+X79+Y79+Z79+AA79+AB79*$AB$10+AC79*$AC$10+AD79*$AD$10+#REF!*#REF!+AE79*$AE$10+#REF!*#REF!+AF79*$AF$10+AH79*$AH$10+AG79*$AG$10+AI79)))</f>
        <v/>
      </c>
      <c r="AK79" s="137"/>
      <c r="AM79">
        <f t="shared" si="74"/>
        <v>0</v>
      </c>
      <c r="AN79">
        <f t="shared" si="74"/>
        <v>0</v>
      </c>
      <c r="AO79">
        <f t="shared" si="75"/>
        <v>0</v>
      </c>
      <c r="AP79">
        <f t="shared" si="76"/>
        <v>0</v>
      </c>
      <c r="AQ79">
        <f t="shared" si="77"/>
        <v>0</v>
      </c>
      <c r="AR79">
        <f t="shared" si="77"/>
        <v>0</v>
      </c>
      <c r="AS79">
        <f t="shared" si="78"/>
        <v>0</v>
      </c>
      <c r="AT79">
        <f t="shared" si="79"/>
        <v>0</v>
      </c>
      <c r="AU79">
        <f t="shared" si="80"/>
        <v>0</v>
      </c>
      <c r="AV79">
        <f t="shared" si="81"/>
        <v>0</v>
      </c>
      <c r="AW79">
        <f t="shared" si="82"/>
        <v>0</v>
      </c>
      <c r="AX79">
        <f t="shared" si="83"/>
        <v>0</v>
      </c>
      <c r="AY79">
        <f t="shared" si="84"/>
        <v>0</v>
      </c>
      <c r="AZ79">
        <f t="shared" si="85"/>
        <v>0</v>
      </c>
      <c r="BA79">
        <f t="shared" si="86"/>
        <v>0</v>
      </c>
      <c r="BB79">
        <f t="shared" si="87"/>
        <v>0</v>
      </c>
      <c r="BC79">
        <f t="shared" si="88"/>
        <v>0</v>
      </c>
      <c r="BD79">
        <f t="shared" si="89"/>
        <v>0</v>
      </c>
      <c r="BE79">
        <f t="shared" si="90"/>
        <v>0</v>
      </c>
      <c r="BF79">
        <f t="shared" si="91"/>
        <v>0</v>
      </c>
      <c r="BG79">
        <f t="shared" si="92"/>
        <v>0</v>
      </c>
      <c r="BH79">
        <f t="shared" si="93"/>
        <v>0</v>
      </c>
      <c r="BI79">
        <f t="shared" si="94"/>
        <v>0</v>
      </c>
      <c r="BJ79">
        <f t="shared" si="95"/>
        <v>0</v>
      </c>
      <c r="BK79">
        <f t="shared" si="96"/>
        <v>0</v>
      </c>
      <c r="BL79">
        <f t="shared" si="97"/>
        <v>0</v>
      </c>
      <c r="BM79">
        <f t="shared" si="98"/>
        <v>0</v>
      </c>
      <c r="BN79">
        <f t="shared" si="99"/>
        <v>0</v>
      </c>
      <c r="BO79">
        <f t="shared" si="100"/>
        <v>0</v>
      </c>
      <c r="BP79">
        <f t="shared" si="101"/>
        <v>0</v>
      </c>
      <c r="BQ79">
        <f t="shared" si="102"/>
        <v>0</v>
      </c>
      <c r="BR79">
        <f t="shared" si="103"/>
        <v>0</v>
      </c>
      <c r="BS79">
        <f t="shared" si="104"/>
        <v>0</v>
      </c>
      <c r="BT79">
        <f t="shared" si="136"/>
        <v>0</v>
      </c>
      <c r="BW79">
        <f t="shared" si="105"/>
        <v>0</v>
      </c>
      <c r="BX79">
        <f t="shared" si="105"/>
        <v>0</v>
      </c>
      <c r="BY79">
        <f t="shared" si="106"/>
        <v>0</v>
      </c>
      <c r="BZ79">
        <f t="shared" si="107"/>
        <v>0</v>
      </c>
      <c r="CA79">
        <f t="shared" si="108"/>
        <v>0</v>
      </c>
      <c r="CB79">
        <f t="shared" si="108"/>
        <v>0</v>
      </c>
      <c r="CC79">
        <f t="shared" si="109"/>
        <v>0</v>
      </c>
      <c r="CD79">
        <f t="shared" si="110"/>
        <v>0</v>
      </c>
      <c r="CE79">
        <f t="shared" si="111"/>
        <v>0</v>
      </c>
      <c r="CF79">
        <f t="shared" si="112"/>
        <v>0</v>
      </c>
      <c r="CG79">
        <f t="shared" si="113"/>
        <v>0</v>
      </c>
      <c r="CH79">
        <f t="shared" si="114"/>
        <v>0</v>
      </c>
      <c r="CI79">
        <f t="shared" si="115"/>
        <v>0</v>
      </c>
      <c r="CJ79">
        <f t="shared" si="116"/>
        <v>0</v>
      </c>
      <c r="CK79">
        <f t="shared" si="117"/>
        <v>0</v>
      </c>
      <c r="CL79">
        <f t="shared" si="118"/>
        <v>0</v>
      </c>
      <c r="CM79">
        <f t="shared" si="119"/>
        <v>0</v>
      </c>
      <c r="CN79">
        <f t="shared" si="120"/>
        <v>0</v>
      </c>
      <c r="CO79">
        <f t="shared" si="121"/>
        <v>0</v>
      </c>
      <c r="CP79">
        <f t="shared" si="122"/>
        <v>0</v>
      </c>
      <c r="CQ79">
        <f t="shared" si="123"/>
        <v>0</v>
      </c>
      <c r="CR79">
        <f t="shared" si="124"/>
        <v>0</v>
      </c>
      <c r="CS79">
        <f t="shared" si="125"/>
        <v>0</v>
      </c>
      <c r="CT79">
        <f t="shared" si="126"/>
        <v>0</v>
      </c>
      <c r="CU79">
        <f t="shared" si="127"/>
        <v>0</v>
      </c>
      <c r="CV79">
        <f t="shared" si="128"/>
        <v>0</v>
      </c>
      <c r="CW79">
        <f t="shared" si="129"/>
        <v>0</v>
      </c>
      <c r="CX79">
        <f t="shared" si="130"/>
        <v>0</v>
      </c>
      <c r="CY79">
        <f t="shared" si="131"/>
        <v>0</v>
      </c>
      <c r="CZ79">
        <f t="shared" si="132"/>
        <v>0</v>
      </c>
      <c r="DA79">
        <f t="shared" si="133"/>
        <v>0</v>
      </c>
      <c r="DB79">
        <f t="shared" si="134"/>
        <v>0</v>
      </c>
      <c r="DC79">
        <f t="shared" si="135"/>
        <v>0</v>
      </c>
      <c r="DD79">
        <f t="shared" si="137"/>
        <v>0</v>
      </c>
    </row>
    <row r="80" spans="1:108" x14ac:dyDescent="0.2">
      <c r="A80" s="85" t="str">
        <f>IF(Timelister!A79="","",(Timelister!A79))</f>
        <v/>
      </c>
      <c r="B80" s="84" t="str">
        <f>IF(Timelister!B79="","",(Timelister!B79))</f>
        <v/>
      </c>
      <c r="C80" s="20" t="str">
        <f>IF(Timelister!C79="","",(Timelister!C79))</f>
        <v/>
      </c>
      <c r="D80" s="21" t="str">
        <f>IF(Timelister!D79="","",(Timelister!D79))</f>
        <v/>
      </c>
      <c r="E80" s="20" t="str">
        <f>Timelister!O79</f>
        <v/>
      </c>
      <c r="F80" s="20" t="str">
        <f>IF(Timelister!E79="","",(Timelister!E79))</f>
        <v/>
      </c>
      <c r="G80" s="120"/>
      <c r="H80" s="120"/>
      <c r="I80" s="120"/>
      <c r="J80" s="120"/>
      <c r="K80" s="120"/>
      <c r="L80" s="120"/>
      <c r="M80" s="120"/>
      <c r="N80" s="120"/>
      <c r="O80" s="254"/>
      <c r="P80" s="120"/>
      <c r="Q80" s="120"/>
      <c r="R80" s="120"/>
      <c r="S80" s="254"/>
      <c r="T80" s="120"/>
      <c r="U80" s="185"/>
      <c r="V80" s="185"/>
      <c r="W80" s="242"/>
      <c r="X80" s="242"/>
      <c r="Y80" s="120"/>
      <c r="Z80" s="120"/>
      <c r="AA80" s="120"/>
      <c r="AB80" s="120"/>
      <c r="AC80" s="120"/>
      <c r="AD80" s="121"/>
      <c r="AE80" s="121"/>
      <c r="AF80" s="121"/>
      <c r="AG80" s="121"/>
      <c r="AH80" s="121"/>
      <c r="AI80" s="121"/>
      <c r="AJ80" s="24" t="str">
        <f>IF(A80="","",((G80*$G$10+K80*$K$10+#REF!*#REF!+M80*$M$10+N80*$N$10+O80*$O$10+#REF!*#REF!+#REF!*#REF!+P80*$P$10+Q80*$Q$10+R80*$R$10+#REF!+W80+#REF!+X80+Y80+Z80+AA80+AB80*$AB$10+AC80*$AC$10+AD80*$AD$10+#REF!*#REF!+AE80*$AE$10+#REF!*#REF!+AF80*$AF$10+AH80*$AH$10+AG80*$AG$10+AI80)))</f>
        <v/>
      </c>
      <c r="AK80" s="137"/>
      <c r="AM80">
        <f t="shared" si="74"/>
        <v>0</v>
      </c>
      <c r="AN80">
        <f t="shared" si="74"/>
        <v>0</v>
      </c>
      <c r="AO80">
        <f t="shared" si="75"/>
        <v>0</v>
      </c>
      <c r="AP80">
        <f t="shared" si="76"/>
        <v>0</v>
      </c>
      <c r="AQ80">
        <f t="shared" si="77"/>
        <v>0</v>
      </c>
      <c r="AR80">
        <f t="shared" si="77"/>
        <v>0</v>
      </c>
      <c r="AS80">
        <f t="shared" si="78"/>
        <v>0</v>
      </c>
      <c r="AT80">
        <f t="shared" si="79"/>
        <v>0</v>
      </c>
      <c r="AU80">
        <f t="shared" si="80"/>
        <v>0</v>
      </c>
      <c r="AV80">
        <f t="shared" si="81"/>
        <v>0</v>
      </c>
      <c r="AW80">
        <f t="shared" si="82"/>
        <v>0</v>
      </c>
      <c r="AX80">
        <f t="shared" si="83"/>
        <v>0</v>
      </c>
      <c r="AY80">
        <f t="shared" si="84"/>
        <v>0</v>
      </c>
      <c r="AZ80">
        <f t="shared" si="85"/>
        <v>0</v>
      </c>
      <c r="BA80">
        <f t="shared" si="86"/>
        <v>0</v>
      </c>
      <c r="BB80">
        <f t="shared" si="87"/>
        <v>0</v>
      </c>
      <c r="BC80">
        <f t="shared" si="88"/>
        <v>0</v>
      </c>
      <c r="BD80">
        <f t="shared" si="89"/>
        <v>0</v>
      </c>
      <c r="BE80">
        <f t="shared" si="90"/>
        <v>0</v>
      </c>
      <c r="BF80">
        <f t="shared" si="91"/>
        <v>0</v>
      </c>
      <c r="BG80">
        <f t="shared" si="92"/>
        <v>0</v>
      </c>
      <c r="BH80">
        <f t="shared" si="93"/>
        <v>0</v>
      </c>
      <c r="BI80">
        <f t="shared" si="94"/>
        <v>0</v>
      </c>
      <c r="BJ80">
        <f t="shared" si="95"/>
        <v>0</v>
      </c>
      <c r="BK80">
        <f t="shared" si="96"/>
        <v>0</v>
      </c>
      <c r="BL80">
        <f t="shared" si="97"/>
        <v>0</v>
      </c>
      <c r="BM80">
        <f t="shared" si="98"/>
        <v>0</v>
      </c>
      <c r="BN80">
        <f t="shared" si="99"/>
        <v>0</v>
      </c>
      <c r="BO80">
        <f t="shared" si="100"/>
        <v>0</v>
      </c>
      <c r="BP80">
        <f t="shared" si="101"/>
        <v>0</v>
      </c>
      <c r="BQ80">
        <f t="shared" si="102"/>
        <v>0</v>
      </c>
      <c r="BR80">
        <f t="shared" si="103"/>
        <v>0</v>
      </c>
      <c r="BS80">
        <f t="shared" si="104"/>
        <v>0</v>
      </c>
      <c r="BT80">
        <f t="shared" si="136"/>
        <v>0</v>
      </c>
      <c r="BW80">
        <f t="shared" si="105"/>
        <v>0</v>
      </c>
      <c r="BX80">
        <f t="shared" si="105"/>
        <v>0</v>
      </c>
      <c r="BY80">
        <f t="shared" si="106"/>
        <v>0</v>
      </c>
      <c r="BZ80">
        <f t="shared" si="107"/>
        <v>0</v>
      </c>
      <c r="CA80">
        <f t="shared" si="108"/>
        <v>0</v>
      </c>
      <c r="CB80">
        <f t="shared" si="108"/>
        <v>0</v>
      </c>
      <c r="CC80">
        <f t="shared" si="109"/>
        <v>0</v>
      </c>
      <c r="CD80">
        <f t="shared" si="110"/>
        <v>0</v>
      </c>
      <c r="CE80">
        <f t="shared" si="111"/>
        <v>0</v>
      </c>
      <c r="CF80">
        <f t="shared" si="112"/>
        <v>0</v>
      </c>
      <c r="CG80">
        <f t="shared" si="113"/>
        <v>0</v>
      </c>
      <c r="CH80">
        <f t="shared" si="114"/>
        <v>0</v>
      </c>
      <c r="CI80">
        <f t="shared" si="115"/>
        <v>0</v>
      </c>
      <c r="CJ80">
        <f t="shared" si="116"/>
        <v>0</v>
      </c>
      <c r="CK80">
        <f t="shared" si="117"/>
        <v>0</v>
      </c>
      <c r="CL80">
        <f t="shared" si="118"/>
        <v>0</v>
      </c>
      <c r="CM80">
        <f t="shared" si="119"/>
        <v>0</v>
      </c>
      <c r="CN80">
        <f t="shared" si="120"/>
        <v>0</v>
      </c>
      <c r="CO80">
        <f t="shared" si="121"/>
        <v>0</v>
      </c>
      <c r="CP80">
        <f t="shared" si="122"/>
        <v>0</v>
      </c>
      <c r="CQ80">
        <f t="shared" si="123"/>
        <v>0</v>
      </c>
      <c r="CR80">
        <f t="shared" si="124"/>
        <v>0</v>
      </c>
      <c r="CS80">
        <f t="shared" si="125"/>
        <v>0</v>
      </c>
      <c r="CT80">
        <f t="shared" si="126"/>
        <v>0</v>
      </c>
      <c r="CU80">
        <f t="shared" si="127"/>
        <v>0</v>
      </c>
      <c r="CV80">
        <f t="shared" si="128"/>
        <v>0</v>
      </c>
      <c r="CW80">
        <f t="shared" si="129"/>
        <v>0</v>
      </c>
      <c r="CX80">
        <f t="shared" si="130"/>
        <v>0</v>
      </c>
      <c r="CY80">
        <f t="shared" si="131"/>
        <v>0</v>
      </c>
      <c r="CZ80">
        <f t="shared" si="132"/>
        <v>0</v>
      </c>
      <c r="DA80">
        <f t="shared" si="133"/>
        <v>0</v>
      </c>
      <c r="DB80">
        <f t="shared" si="134"/>
        <v>0</v>
      </c>
      <c r="DC80">
        <f t="shared" si="135"/>
        <v>0</v>
      </c>
      <c r="DD80">
        <f t="shared" si="137"/>
        <v>0</v>
      </c>
    </row>
    <row r="81" spans="1:108" x14ac:dyDescent="0.2">
      <c r="A81" s="85" t="str">
        <f>IF(Timelister!A80="","",(Timelister!A80))</f>
        <v/>
      </c>
      <c r="B81" s="84" t="str">
        <f>IF(Timelister!B80="","",(Timelister!B80))</f>
        <v/>
      </c>
      <c r="C81" s="20" t="str">
        <f>IF(Timelister!C80="","",(Timelister!C80))</f>
        <v/>
      </c>
      <c r="D81" s="21" t="str">
        <f>IF(Timelister!D80="","",(Timelister!D80))</f>
        <v/>
      </c>
      <c r="E81" s="20" t="str">
        <f>Timelister!O80</f>
        <v/>
      </c>
      <c r="F81" s="20" t="str">
        <f>IF(Timelister!E80="","",(Timelister!E80))</f>
        <v/>
      </c>
      <c r="G81" s="120"/>
      <c r="H81" s="120"/>
      <c r="I81" s="120"/>
      <c r="J81" s="120"/>
      <c r="K81" s="120"/>
      <c r="L81" s="120"/>
      <c r="M81" s="120"/>
      <c r="N81" s="120"/>
      <c r="O81" s="254"/>
      <c r="P81" s="120"/>
      <c r="Q81" s="120"/>
      <c r="R81" s="120"/>
      <c r="S81" s="254"/>
      <c r="T81" s="120"/>
      <c r="U81" s="185"/>
      <c r="V81" s="185"/>
      <c r="W81" s="242"/>
      <c r="X81" s="242"/>
      <c r="Y81" s="120"/>
      <c r="Z81" s="120"/>
      <c r="AA81" s="120"/>
      <c r="AB81" s="120"/>
      <c r="AC81" s="120"/>
      <c r="AD81" s="121"/>
      <c r="AE81" s="121"/>
      <c r="AF81" s="121"/>
      <c r="AG81" s="121"/>
      <c r="AH81" s="121"/>
      <c r="AI81" s="121"/>
      <c r="AJ81" s="24" t="str">
        <f>IF(A81="","",((G81*$G$10+K81*$K$10+#REF!*#REF!+M81*$M$10+N81*$N$10+O81*$O$10+#REF!*#REF!+#REF!*#REF!+P81*$P$10+Q81*$Q$10+R81*$R$10+#REF!+W81+#REF!+X81+Y81+Z81+AA81+AB81*$AB$10+AC81*$AC$10+AD81*$AD$10+#REF!*#REF!+AE81*$AE$10+#REF!*#REF!+AF81*$AF$10+AH81*$AH$10+AG81*$AG$10+AI81)))</f>
        <v/>
      </c>
      <c r="AK81" s="137"/>
      <c r="AM81">
        <f t="shared" si="74"/>
        <v>0</v>
      </c>
      <c r="AN81">
        <f t="shared" si="74"/>
        <v>0</v>
      </c>
      <c r="AO81">
        <f t="shared" si="75"/>
        <v>0</v>
      </c>
      <c r="AP81">
        <f t="shared" si="76"/>
        <v>0</v>
      </c>
      <c r="AQ81">
        <f t="shared" si="77"/>
        <v>0</v>
      </c>
      <c r="AR81">
        <f t="shared" si="77"/>
        <v>0</v>
      </c>
      <c r="AS81">
        <f t="shared" si="78"/>
        <v>0</v>
      </c>
      <c r="AT81">
        <f t="shared" si="79"/>
        <v>0</v>
      </c>
      <c r="AU81">
        <f t="shared" si="80"/>
        <v>0</v>
      </c>
      <c r="AV81">
        <f t="shared" si="81"/>
        <v>0</v>
      </c>
      <c r="AW81">
        <f t="shared" si="82"/>
        <v>0</v>
      </c>
      <c r="AX81">
        <f t="shared" si="83"/>
        <v>0</v>
      </c>
      <c r="AY81">
        <f t="shared" si="84"/>
        <v>0</v>
      </c>
      <c r="AZ81">
        <f t="shared" si="85"/>
        <v>0</v>
      </c>
      <c r="BA81">
        <f t="shared" si="86"/>
        <v>0</v>
      </c>
      <c r="BB81">
        <f t="shared" si="87"/>
        <v>0</v>
      </c>
      <c r="BC81">
        <f t="shared" si="88"/>
        <v>0</v>
      </c>
      <c r="BD81">
        <f t="shared" si="89"/>
        <v>0</v>
      </c>
      <c r="BE81">
        <f t="shared" si="90"/>
        <v>0</v>
      </c>
      <c r="BF81">
        <f t="shared" si="91"/>
        <v>0</v>
      </c>
      <c r="BG81">
        <f t="shared" si="92"/>
        <v>0</v>
      </c>
      <c r="BH81">
        <f t="shared" si="93"/>
        <v>0</v>
      </c>
      <c r="BI81">
        <f t="shared" si="94"/>
        <v>0</v>
      </c>
      <c r="BJ81">
        <f t="shared" si="95"/>
        <v>0</v>
      </c>
      <c r="BK81">
        <f t="shared" si="96"/>
        <v>0</v>
      </c>
      <c r="BL81">
        <f t="shared" si="97"/>
        <v>0</v>
      </c>
      <c r="BM81">
        <f t="shared" si="98"/>
        <v>0</v>
      </c>
      <c r="BN81">
        <f t="shared" si="99"/>
        <v>0</v>
      </c>
      <c r="BO81">
        <f t="shared" si="100"/>
        <v>0</v>
      </c>
      <c r="BP81">
        <f t="shared" si="101"/>
        <v>0</v>
      </c>
      <c r="BQ81">
        <f t="shared" si="102"/>
        <v>0</v>
      </c>
      <c r="BR81">
        <f t="shared" si="103"/>
        <v>0</v>
      </c>
      <c r="BS81">
        <f t="shared" si="104"/>
        <v>0</v>
      </c>
      <c r="BT81">
        <f t="shared" si="136"/>
        <v>0</v>
      </c>
      <c r="BW81">
        <f t="shared" si="105"/>
        <v>0</v>
      </c>
      <c r="BX81">
        <f t="shared" si="105"/>
        <v>0</v>
      </c>
      <c r="BY81">
        <f t="shared" si="106"/>
        <v>0</v>
      </c>
      <c r="BZ81">
        <f t="shared" si="107"/>
        <v>0</v>
      </c>
      <c r="CA81">
        <f t="shared" si="108"/>
        <v>0</v>
      </c>
      <c r="CB81">
        <f t="shared" si="108"/>
        <v>0</v>
      </c>
      <c r="CC81">
        <f t="shared" si="109"/>
        <v>0</v>
      </c>
      <c r="CD81">
        <f t="shared" si="110"/>
        <v>0</v>
      </c>
      <c r="CE81">
        <f t="shared" si="111"/>
        <v>0</v>
      </c>
      <c r="CF81">
        <f t="shared" si="112"/>
        <v>0</v>
      </c>
      <c r="CG81">
        <f t="shared" si="113"/>
        <v>0</v>
      </c>
      <c r="CH81">
        <f t="shared" si="114"/>
        <v>0</v>
      </c>
      <c r="CI81">
        <f t="shared" si="115"/>
        <v>0</v>
      </c>
      <c r="CJ81">
        <f t="shared" si="116"/>
        <v>0</v>
      </c>
      <c r="CK81">
        <f t="shared" si="117"/>
        <v>0</v>
      </c>
      <c r="CL81">
        <f t="shared" si="118"/>
        <v>0</v>
      </c>
      <c r="CM81">
        <f t="shared" si="119"/>
        <v>0</v>
      </c>
      <c r="CN81">
        <f t="shared" si="120"/>
        <v>0</v>
      </c>
      <c r="CO81">
        <f t="shared" si="121"/>
        <v>0</v>
      </c>
      <c r="CP81">
        <f t="shared" si="122"/>
        <v>0</v>
      </c>
      <c r="CQ81">
        <f t="shared" si="123"/>
        <v>0</v>
      </c>
      <c r="CR81">
        <f t="shared" si="124"/>
        <v>0</v>
      </c>
      <c r="CS81">
        <f t="shared" si="125"/>
        <v>0</v>
      </c>
      <c r="CT81">
        <f t="shared" si="126"/>
        <v>0</v>
      </c>
      <c r="CU81">
        <f t="shared" si="127"/>
        <v>0</v>
      </c>
      <c r="CV81">
        <f t="shared" si="128"/>
        <v>0</v>
      </c>
      <c r="CW81">
        <f t="shared" si="129"/>
        <v>0</v>
      </c>
      <c r="CX81">
        <f t="shared" si="130"/>
        <v>0</v>
      </c>
      <c r="CY81">
        <f t="shared" si="131"/>
        <v>0</v>
      </c>
      <c r="CZ81">
        <f t="shared" si="132"/>
        <v>0</v>
      </c>
      <c r="DA81">
        <f t="shared" si="133"/>
        <v>0</v>
      </c>
      <c r="DB81">
        <f t="shared" si="134"/>
        <v>0</v>
      </c>
      <c r="DC81">
        <f t="shared" si="135"/>
        <v>0</v>
      </c>
      <c r="DD81">
        <f t="shared" si="137"/>
        <v>0</v>
      </c>
    </row>
    <row r="82" spans="1:108" x14ac:dyDescent="0.2">
      <c r="A82" s="85" t="str">
        <f>IF(Timelister!A81="","",(Timelister!A81))</f>
        <v/>
      </c>
      <c r="B82" s="84" t="str">
        <f>IF(Timelister!B81="","",(Timelister!B81))</f>
        <v/>
      </c>
      <c r="C82" s="20" t="str">
        <f>IF(Timelister!C81="","",(Timelister!C81))</f>
        <v/>
      </c>
      <c r="D82" s="21" t="str">
        <f>IF(Timelister!D81="","",(Timelister!D81))</f>
        <v/>
      </c>
      <c r="E82" s="20" t="str">
        <f>Timelister!O81</f>
        <v/>
      </c>
      <c r="F82" s="20" t="str">
        <f>IF(Timelister!E81="","",(Timelister!E81))</f>
        <v/>
      </c>
      <c r="G82" s="120"/>
      <c r="H82" s="120"/>
      <c r="I82" s="120"/>
      <c r="J82" s="120"/>
      <c r="K82" s="120"/>
      <c r="L82" s="120"/>
      <c r="M82" s="120"/>
      <c r="N82" s="120"/>
      <c r="O82" s="254"/>
      <c r="P82" s="120"/>
      <c r="Q82" s="120"/>
      <c r="R82" s="120"/>
      <c r="S82" s="254"/>
      <c r="T82" s="120"/>
      <c r="U82" s="185"/>
      <c r="V82" s="185"/>
      <c r="W82" s="242"/>
      <c r="X82" s="242"/>
      <c r="Y82" s="120"/>
      <c r="Z82" s="120"/>
      <c r="AA82" s="120"/>
      <c r="AB82" s="120"/>
      <c r="AC82" s="120"/>
      <c r="AD82" s="121"/>
      <c r="AE82" s="121"/>
      <c r="AF82" s="121"/>
      <c r="AG82" s="121"/>
      <c r="AH82" s="121"/>
      <c r="AI82" s="121"/>
      <c r="AJ82" s="24" t="str">
        <f>IF(A82="","",((G82*$G$10+K82*$K$10+#REF!*#REF!+M82*$M$10+N82*$N$10+O82*$O$10+#REF!*#REF!+#REF!*#REF!+P82*$P$10+Q82*$Q$10+R82*$R$10+#REF!+W82+#REF!+X82+Y82+Z82+AA82+AB82*$AB$10+AC82*$AC$10+AD82*$AD$10+#REF!*#REF!+AE82*$AE$10+#REF!*#REF!+AF82*$AF$10+AH82*$AH$10+AG82*$AG$10+AI82)))</f>
        <v/>
      </c>
      <c r="AK82" s="137"/>
      <c r="AM82">
        <f t="shared" si="74"/>
        <v>0</v>
      </c>
      <c r="AN82">
        <f t="shared" si="74"/>
        <v>0</v>
      </c>
      <c r="AO82">
        <f t="shared" si="75"/>
        <v>0</v>
      </c>
      <c r="AP82">
        <f t="shared" si="76"/>
        <v>0</v>
      </c>
      <c r="AQ82">
        <f t="shared" si="77"/>
        <v>0</v>
      </c>
      <c r="AR82">
        <f t="shared" si="77"/>
        <v>0</v>
      </c>
      <c r="AS82">
        <f t="shared" si="78"/>
        <v>0</v>
      </c>
      <c r="AT82">
        <f t="shared" si="79"/>
        <v>0</v>
      </c>
      <c r="AU82">
        <f t="shared" si="80"/>
        <v>0</v>
      </c>
      <c r="AV82">
        <f t="shared" si="81"/>
        <v>0</v>
      </c>
      <c r="AW82">
        <f t="shared" si="82"/>
        <v>0</v>
      </c>
      <c r="AX82">
        <f t="shared" si="83"/>
        <v>0</v>
      </c>
      <c r="AY82">
        <f t="shared" si="84"/>
        <v>0</v>
      </c>
      <c r="AZ82">
        <f t="shared" si="85"/>
        <v>0</v>
      </c>
      <c r="BA82">
        <f t="shared" si="86"/>
        <v>0</v>
      </c>
      <c r="BB82">
        <f t="shared" si="87"/>
        <v>0</v>
      </c>
      <c r="BC82">
        <f t="shared" si="88"/>
        <v>0</v>
      </c>
      <c r="BD82">
        <f t="shared" si="89"/>
        <v>0</v>
      </c>
      <c r="BE82">
        <f t="shared" si="90"/>
        <v>0</v>
      </c>
      <c r="BF82">
        <f t="shared" si="91"/>
        <v>0</v>
      </c>
      <c r="BG82">
        <f t="shared" si="92"/>
        <v>0</v>
      </c>
      <c r="BH82">
        <f t="shared" si="93"/>
        <v>0</v>
      </c>
      <c r="BI82">
        <f t="shared" si="94"/>
        <v>0</v>
      </c>
      <c r="BJ82">
        <f t="shared" si="95"/>
        <v>0</v>
      </c>
      <c r="BK82">
        <f t="shared" si="96"/>
        <v>0</v>
      </c>
      <c r="BL82">
        <f t="shared" si="97"/>
        <v>0</v>
      </c>
      <c r="BM82">
        <f t="shared" si="98"/>
        <v>0</v>
      </c>
      <c r="BN82">
        <f t="shared" si="99"/>
        <v>0</v>
      </c>
      <c r="BO82">
        <f t="shared" si="100"/>
        <v>0</v>
      </c>
      <c r="BP82">
        <f t="shared" si="101"/>
        <v>0</v>
      </c>
      <c r="BQ82">
        <f t="shared" si="102"/>
        <v>0</v>
      </c>
      <c r="BR82">
        <f t="shared" si="103"/>
        <v>0</v>
      </c>
      <c r="BS82">
        <f t="shared" si="104"/>
        <v>0</v>
      </c>
      <c r="BT82">
        <f t="shared" si="136"/>
        <v>0</v>
      </c>
      <c r="BW82">
        <f t="shared" si="105"/>
        <v>0</v>
      </c>
      <c r="BX82">
        <f t="shared" si="105"/>
        <v>0</v>
      </c>
      <c r="BY82">
        <f t="shared" si="106"/>
        <v>0</v>
      </c>
      <c r="BZ82">
        <f t="shared" si="107"/>
        <v>0</v>
      </c>
      <c r="CA82">
        <f t="shared" si="108"/>
        <v>0</v>
      </c>
      <c r="CB82">
        <f t="shared" si="108"/>
        <v>0</v>
      </c>
      <c r="CC82">
        <f t="shared" si="109"/>
        <v>0</v>
      </c>
      <c r="CD82">
        <f t="shared" si="110"/>
        <v>0</v>
      </c>
      <c r="CE82">
        <f t="shared" si="111"/>
        <v>0</v>
      </c>
      <c r="CF82">
        <f t="shared" si="112"/>
        <v>0</v>
      </c>
      <c r="CG82">
        <f t="shared" si="113"/>
        <v>0</v>
      </c>
      <c r="CH82">
        <f t="shared" si="114"/>
        <v>0</v>
      </c>
      <c r="CI82">
        <f t="shared" si="115"/>
        <v>0</v>
      </c>
      <c r="CJ82">
        <f t="shared" si="116"/>
        <v>0</v>
      </c>
      <c r="CK82">
        <f t="shared" si="117"/>
        <v>0</v>
      </c>
      <c r="CL82">
        <f t="shared" si="118"/>
        <v>0</v>
      </c>
      <c r="CM82">
        <f t="shared" si="119"/>
        <v>0</v>
      </c>
      <c r="CN82">
        <f t="shared" si="120"/>
        <v>0</v>
      </c>
      <c r="CO82">
        <f t="shared" si="121"/>
        <v>0</v>
      </c>
      <c r="CP82">
        <f t="shared" si="122"/>
        <v>0</v>
      </c>
      <c r="CQ82">
        <f t="shared" si="123"/>
        <v>0</v>
      </c>
      <c r="CR82">
        <f t="shared" si="124"/>
        <v>0</v>
      </c>
      <c r="CS82">
        <f t="shared" si="125"/>
        <v>0</v>
      </c>
      <c r="CT82">
        <f t="shared" si="126"/>
        <v>0</v>
      </c>
      <c r="CU82">
        <f t="shared" si="127"/>
        <v>0</v>
      </c>
      <c r="CV82">
        <f t="shared" si="128"/>
        <v>0</v>
      </c>
      <c r="CW82">
        <f t="shared" si="129"/>
        <v>0</v>
      </c>
      <c r="CX82">
        <f t="shared" si="130"/>
        <v>0</v>
      </c>
      <c r="CY82">
        <f t="shared" si="131"/>
        <v>0</v>
      </c>
      <c r="CZ82">
        <f t="shared" si="132"/>
        <v>0</v>
      </c>
      <c r="DA82">
        <f t="shared" si="133"/>
        <v>0</v>
      </c>
      <c r="DB82">
        <f t="shared" si="134"/>
        <v>0</v>
      </c>
      <c r="DC82">
        <f t="shared" si="135"/>
        <v>0</v>
      </c>
      <c r="DD82">
        <f t="shared" si="137"/>
        <v>0</v>
      </c>
    </row>
    <row r="83" spans="1:108" x14ac:dyDescent="0.2">
      <c r="A83" s="85" t="str">
        <f>IF(Timelister!A82="","",(Timelister!A82))</f>
        <v/>
      </c>
      <c r="B83" s="84" t="str">
        <f>IF(Timelister!B82="","",(Timelister!B82))</f>
        <v/>
      </c>
      <c r="C83" s="20" t="str">
        <f>IF(Timelister!C82="","",(Timelister!C82))</f>
        <v/>
      </c>
      <c r="D83" s="21" t="str">
        <f>IF(Timelister!D82="","",(Timelister!D82))</f>
        <v/>
      </c>
      <c r="E83" s="20" t="str">
        <f>Timelister!O82</f>
        <v/>
      </c>
      <c r="F83" s="20" t="str">
        <f>IF(Timelister!E82="","",(Timelister!E82))</f>
        <v/>
      </c>
      <c r="G83" s="120"/>
      <c r="H83" s="120"/>
      <c r="I83" s="120"/>
      <c r="J83" s="120"/>
      <c r="K83" s="120"/>
      <c r="L83" s="120"/>
      <c r="M83" s="120"/>
      <c r="N83" s="120"/>
      <c r="O83" s="254"/>
      <c r="P83" s="120"/>
      <c r="Q83" s="120"/>
      <c r="R83" s="120"/>
      <c r="S83" s="254"/>
      <c r="T83" s="120"/>
      <c r="U83" s="185"/>
      <c r="V83" s="185"/>
      <c r="W83" s="242"/>
      <c r="X83" s="242"/>
      <c r="Y83" s="120"/>
      <c r="Z83" s="120"/>
      <c r="AA83" s="120"/>
      <c r="AB83" s="120"/>
      <c r="AC83" s="120"/>
      <c r="AD83" s="121"/>
      <c r="AE83" s="121"/>
      <c r="AF83" s="121"/>
      <c r="AG83" s="121"/>
      <c r="AH83" s="121"/>
      <c r="AI83" s="121"/>
      <c r="AJ83" s="24" t="str">
        <f>IF(A83="","",((G83*$G$10+K83*$K$10+#REF!*#REF!+M83*$M$10+N83*$N$10+O83*$O$10+#REF!*#REF!+#REF!*#REF!+P83*$P$10+Q83*$Q$10+R83*$R$10+#REF!+W83+#REF!+X83+Y83+Z83+AA83+AB83*$AB$10+AC83*$AC$10+AD83*$AD$10+#REF!*#REF!+AE83*$AE$10+#REF!*#REF!+AF83*$AF$10+AH83*$AH$10+AG83*$AG$10+AI83)))</f>
        <v/>
      </c>
      <c r="AK83" s="137"/>
      <c r="AM83">
        <f t="shared" si="74"/>
        <v>0</v>
      </c>
      <c r="AN83">
        <f t="shared" si="74"/>
        <v>0</v>
      </c>
      <c r="AO83">
        <f t="shared" si="75"/>
        <v>0</v>
      </c>
      <c r="AP83">
        <f t="shared" si="76"/>
        <v>0</v>
      </c>
      <c r="AQ83">
        <f t="shared" si="77"/>
        <v>0</v>
      </c>
      <c r="AR83">
        <f t="shared" si="77"/>
        <v>0</v>
      </c>
      <c r="AS83">
        <f t="shared" si="78"/>
        <v>0</v>
      </c>
      <c r="AT83">
        <f t="shared" si="79"/>
        <v>0</v>
      </c>
      <c r="AU83">
        <f t="shared" si="80"/>
        <v>0</v>
      </c>
      <c r="AV83">
        <f t="shared" si="81"/>
        <v>0</v>
      </c>
      <c r="AW83">
        <f t="shared" si="82"/>
        <v>0</v>
      </c>
      <c r="AX83">
        <f t="shared" si="83"/>
        <v>0</v>
      </c>
      <c r="AY83">
        <f t="shared" si="84"/>
        <v>0</v>
      </c>
      <c r="AZ83">
        <f t="shared" si="85"/>
        <v>0</v>
      </c>
      <c r="BA83">
        <f t="shared" si="86"/>
        <v>0</v>
      </c>
      <c r="BB83">
        <f t="shared" si="87"/>
        <v>0</v>
      </c>
      <c r="BC83">
        <f t="shared" si="88"/>
        <v>0</v>
      </c>
      <c r="BD83">
        <f t="shared" si="89"/>
        <v>0</v>
      </c>
      <c r="BE83">
        <f t="shared" si="90"/>
        <v>0</v>
      </c>
      <c r="BF83">
        <f t="shared" si="91"/>
        <v>0</v>
      </c>
      <c r="BG83">
        <f t="shared" si="92"/>
        <v>0</v>
      </c>
      <c r="BH83">
        <f t="shared" si="93"/>
        <v>0</v>
      </c>
      <c r="BI83">
        <f t="shared" si="94"/>
        <v>0</v>
      </c>
      <c r="BJ83">
        <f t="shared" si="95"/>
        <v>0</v>
      </c>
      <c r="BK83">
        <f t="shared" si="96"/>
        <v>0</v>
      </c>
      <c r="BL83">
        <f t="shared" si="97"/>
        <v>0</v>
      </c>
      <c r="BM83">
        <f t="shared" si="98"/>
        <v>0</v>
      </c>
      <c r="BN83">
        <f t="shared" si="99"/>
        <v>0</v>
      </c>
      <c r="BO83">
        <f t="shared" si="100"/>
        <v>0</v>
      </c>
      <c r="BP83">
        <f t="shared" si="101"/>
        <v>0</v>
      </c>
      <c r="BQ83">
        <f t="shared" si="102"/>
        <v>0</v>
      </c>
      <c r="BR83">
        <f t="shared" si="103"/>
        <v>0</v>
      </c>
      <c r="BS83">
        <f t="shared" si="104"/>
        <v>0</v>
      </c>
      <c r="BT83">
        <f t="shared" si="136"/>
        <v>0</v>
      </c>
      <c r="BW83">
        <f t="shared" si="105"/>
        <v>0</v>
      </c>
      <c r="BX83">
        <f t="shared" si="105"/>
        <v>0</v>
      </c>
      <c r="BY83">
        <f t="shared" si="106"/>
        <v>0</v>
      </c>
      <c r="BZ83">
        <f t="shared" si="107"/>
        <v>0</v>
      </c>
      <c r="CA83">
        <f t="shared" si="108"/>
        <v>0</v>
      </c>
      <c r="CB83">
        <f t="shared" si="108"/>
        <v>0</v>
      </c>
      <c r="CC83">
        <f t="shared" si="109"/>
        <v>0</v>
      </c>
      <c r="CD83">
        <f t="shared" si="110"/>
        <v>0</v>
      </c>
      <c r="CE83">
        <f t="shared" si="111"/>
        <v>0</v>
      </c>
      <c r="CF83">
        <f t="shared" si="112"/>
        <v>0</v>
      </c>
      <c r="CG83">
        <f t="shared" si="113"/>
        <v>0</v>
      </c>
      <c r="CH83">
        <f t="shared" si="114"/>
        <v>0</v>
      </c>
      <c r="CI83">
        <f t="shared" si="115"/>
        <v>0</v>
      </c>
      <c r="CJ83">
        <f t="shared" si="116"/>
        <v>0</v>
      </c>
      <c r="CK83">
        <f t="shared" si="117"/>
        <v>0</v>
      </c>
      <c r="CL83">
        <f t="shared" si="118"/>
        <v>0</v>
      </c>
      <c r="CM83">
        <f t="shared" si="119"/>
        <v>0</v>
      </c>
      <c r="CN83">
        <f t="shared" si="120"/>
        <v>0</v>
      </c>
      <c r="CO83">
        <f t="shared" si="121"/>
        <v>0</v>
      </c>
      <c r="CP83">
        <f t="shared" si="122"/>
        <v>0</v>
      </c>
      <c r="CQ83">
        <f t="shared" si="123"/>
        <v>0</v>
      </c>
      <c r="CR83">
        <f t="shared" si="124"/>
        <v>0</v>
      </c>
      <c r="CS83">
        <f t="shared" si="125"/>
        <v>0</v>
      </c>
      <c r="CT83">
        <f t="shared" si="126"/>
        <v>0</v>
      </c>
      <c r="CU83">
        <f t="shared" si="127"/>
        <v>0</v>
      </c>
      <c r="CV83">
        <f t="shared" si="128"/>
        <v>0</v>
      </c>
      <c r="CW83">
        <f t="shared" si="129"/>
        <v>0</v>
      </c>
      <c r="CX83">
        <f t="shared" si="130"/>
        <v>0</v>
      </c>
      <c r="CY83">
        <f t="shared" si="131"/>
        <v>0</v>
      </c>
      <c r="CZ83">
        <f t="shared" si="132"/>
        <v>0</v>
      </c>
      <c r="DA83">
        <f t="shared" si="133"/>
        <v>0</v>
      </c>
      <c r="DB83">
        <f t="shared" si="134"/>
        <v>0</v>
      </c>
      <c r="DC83">
        <f t="shared" si="135"/>
        <v>0</v>
      </c>
      <c r="DD83">
        <f t="shared" si="137"/>
        <v>0</v>
      </c>
    </row>
    <row r="84" spans="1:108" x14ac:dyDescent="0.2">
      <c r="A84" s="85" t="str">
        <f>IF(Timelister!A83="","",(Timelister!A83))</f>
        <v/>
      </c>
      <c r="B84" s="84" t="str">
        <f>IF(Timelister!B83="","",(Timelister!B83))</f>
        <v/>
      </c>
      <c r="C84" s="20" t="str">
        <f>IF(Timelister!C83="","",(Timelister!C83))</f>
        <v/>
      </c>
      <c r="D84" s="21" t="str">
        <f>IF(Timelister!D83="","",(Timelister!D83))</f>
        <v/>
      </c>
      <c r="E84" s="20" t="str">
        <f>Timelister!O83</f>
        <v/>
      </c>
      <c r="F84" s="20" t="str">
        <f>IF(Timelister!E83="","",(Timelister!E83))</f>
        <v/>
      </c>
      <c r="G84" s="120"/>
      <c r="H84" s="120"/>
      <c r="I84" s="120"/>
      <c r="J84" s="120"/>
      <c r="K84" s="120"/>
      <c r="L84" s="120"/>
      <c r="M84" s="120"/>
      <c r="N84" s="120"/>
      <c r="O84" s="254"/>
      <c r="P84" s="120"/>
      <c r="Q84" s="120"/>
      <c r="R84" s="120"/>
      <c r="S84" s="254"/>
      <c r="T84" s="120"/>
      <c r="U84" s="185"/>
      <c r="V84" s="185"/>
      <c r="W84" s="242"/>
      <c r="X84" s="242"/>
      <c r="Y84" s="120"/>
      <c r="Z84" s="120"/>
      <c r="AA84" s="120"/>
      <c r="AB84" s="120"/>
      <c r="AC84" s="120"/>
      <c r="AD84" s="121"/>
      <c r="AE84" s="121"/>
      <c r="AF84" s="121"/>
      <c r="AG84" s="121"/>
      <c r="AH84" s="121"/>
      <c r="AI84" s="121"/>
      <c r="AJ84" s="24" t="str">
        <f>IF(A84="","",((G84*$G$10+K84*$K$10+#REF!*#REF!+M84*$M$10+N84*$N$10+O84*$O$10+#REF!*#REF!+#REF!*#REF!+P84*$P$10+Q84*$Q$10+R84*$R$10+#REF!+W84+#REF!+X84+Y84+Z84+AA84+AB84*$AB$10+AC84*$AC$10+AD84*$AD$10+#REF!*#REF!+AE84*$AE$10+#REF!*#REF!+AF84*$AF$10+AH84*$AH$10+AG84*$AG$10+AI84)))</f>
        <v/>
      </c>
      <c r="AK84" s="137"/>
      <c r="AM84">
        <f t="shared" si="74"/>
        <v>0</v>
      </c>
      <c r="AN84">
        <f t="shared" si="74"/>
        <v>0</v>
      </c>
      <c r="AO84">
        <f t="shared" si="75"/>
        <v>0</v>
      </c>
      <c r="AP84">
        <f t="shared" si="76"/>
        <v>0</v>
      </c>
      <c r="AQ84">
        <f t="shared" si="77"/>
        <v>0</v>
      </c>
      <c r="AR84">
        <f t="shared" si="77"/>
        <v>0</v>
      </c>
      <c r="AS84">
        <f t="shared" si="78"/>
        <v>0</v>
      </c>
      <c r="AT84">
        <f t="shared" si="79"/>
        <v>0</v>
      </c>
      <c r="AU84">
        <f t="shared" si="80"/>
        <v>0</v>
      </c>
      <c r="AV84">
        <f t="shared" si="81"/>
        <v>0</v>
      </c>
      <c r="AW84">
        <f t="shared" si="82"/>
        <v>0</v>
      </c>
      <c r="AX84">
        <f t="shared" si="83"/>
        <v>0</v>
      </c>
      <c r="AY84">
        <f t="shared" si="84"/>
        <v>0</v>
      </c>
      <c r="AZ84">
        <f t="shared" si="85"/>
        <v>0</v>
      </c>
      <c r="BA84">
        <f t="shared" si="86"/>
        <v>0</v>
      </c>
      <c r="BB84">
        <f t="shared" si="87"/>
        <v>0</v>
      </c>
      <c r="BC84">
        <f t="shared" si="88"/>
        <v>0</v>
      </c>
      <c r="BD84">
        <f t="shared" si="89"/>
        <v>0</v>
      </c>
      <c r="BE84">
        <f t="shared" si="90"/>
        <v>0</v>
      </c>
      <c r="BF84">
        <f t="shared" si="91"/>
        <v>0</v>
      </c>
      <c r="BG84">
        <f t="shared" si="92"/>
        <v>0</v>
      </c>
      <c r="BH84">
        <f t="shared" si="93"/>
        <v>0</v>
      </c>
      <c r="BI84">
        <f t="shared" si="94"/>
        <v>0</v>
      </c>
      <c r="BJ84">
        <f t="shared" si="95"/>
        <v>0</v>
      </c>
      <c r="BK84">
        <f t="shared" si="96"/>
        <v>0</v>
      </c>
      <c r="BL84">
        <f t="shared" si="97"/>
        <v>0</v>
      </c>
      <c r="BM84">
        <f t="shared" si="98"/>
        <v>0</v>
      </c>
      <c r="BN84">
        <f t="shared" si="99"/>
        <v>0</v>
      </c>
      <c r="BO84">
        <f t="shared" si="100"/>
        <v>0</v>
      </c>
      <c r="BP84">
        <f t="shared" si="101"/>
        <v>0</v>
      </c>
      <c r="BQ84">
        <f t="shared" si="102"/>
        <v>0</v>
      </c>
      <c r="BR84">
        <f t="shared" si="103"/>
        <v>0</v>
      </c>
      <c r="BS84">
        <f t="shared" si="104"/>
        <v>0</v>
      </c>
      <c r="BT84">
        <f t="shared" si="136"/>
        <v>0</v>
      </c>
      <c r="BW84">
        <f t="shared" si="105"/>
        <v>0</v>
      </c>
      <c r="BX84">
        <f t="shared" si="105"/>
        <v>0</v>
      </c>
      <c r="BY84">
        <f t="shared" si="106"/>
        <v>0</v>
      </c>
      <c r="BZ84">
        <f t="shared" si="107"/>
        <v>0</v>
      </c>
      <c r="CA84">
        <f t="shared" si="108"/>
        <v>0</v>
      </c>
      <c r="CB84">
        <f t="shared" si="108"/>
        <v>0</v>
      </c>
      <c r="CC84">
        <f t="shared" si="109"/>
        <v>0</v>
      </c>
      <c r="CD84">
        <f t="shared" si="110"/>
        <v>0</v>
      </c>
      <c r="CE84">
        <f t="shared" si="111"/>
        <v>0</v>
      </c>
      <c r="CF84">
        <f t="shared" si="112"/>
        <v>0</v>
      </c>
      <c r="CG84">
        <f t="shared" si="113"/>
        <v>0</v>
      </c>
      <c r="CH84">
        <f t="shared" si="114"/>
        <v>0</v>
      </c>
      <c r="CI84">
        <f t="shared" si="115"/>
        <v>0</v>
      </c>
      <c r="CJ84">
        <f t="shared" si="116"/>
        <v>0</v>
      </c>
      <c r="CK84">
        <f t="shared" si="117"/>
        <v>0</v>
      </c>
      <c r="CL84">
        <f t="shared" si="118"/>
        <v>0</v>
      </c>
      <c r="CM84">
        <f t="shared" si="119"/>
        <v>0</v>
      </c>
      <c r="CN84">
        <f t="shared" si="120"/>
        <v>0</v>
      </c>
      <c r="CO84">
        <f t="shared" si="121"/>
        <v>0</v>
      </c>
      <c r="CP84">
        <f t="shared" si="122"/>
        <v>0</v>
      </c>
      <c r="CQ84">
        <f t="shared" si="123"/>
        <v>0</v>
      </c>
      <c r="CR84">
        <f t="shared" si="124"/>
        <v>0</v>
      </c>
      <c r="CS84">
        <f t="shared" si="125"/>
        <v>0</v>
      </c>
      <c r="CT84">
        <f t="shared" si="126"/>
        <v>0</v>
      </c>
      <c r="CU84">
        <f t="shared" si="127"/>
        <v>0</v>
      </c>
      <c r="CV84">
        <f t="shared" si="128"/>
        <v>0</v>
      </c>
      <c r="CW84">
        <f t="shared" si="129"/>
        <v>0</v>
      </c>
      <c r="CX84">
        <f t="shared" si="130"/>
        <v>0</v>
      </c>
      <c r="CY84">
        <f t="shared" si="131"/>
        <v>0</v>
      </c>
      <c r="CZ84">
        <f t="shared" si="132"/>
        <v>0</v>
      </c>
      <c r="DA84">
        <f t="shared" si="133"/>
        <v>0</v>
      </c>
      <c r="DB84">
        <f t="shared" si="134"/>
        <v>0</v>
      </c>
      <c r="DC84">
        <f t="shared" si="135"/>
        <v>0</v>
      </c>
      <c r="DD84">
        <f t="shared" si="137"/>
        <v>0</v>
      </c>
    </row>
    <row r="85" spans="1:108" x14ac:dyDescent="0.2">
      <c r="A85" s="85" t="str">
        <f>IF(Timelister!A84="","",(Timelister!A84))</f>
        <v/>
      </c>
      <c r="B85" s="84" t="str">
        <f>IF(Timelister!B84="","",(Timelister!B84))</f>
        <v/>
      </c>
      <c r="C85" s="20" t="str">
        <f>IF(Timelister!C84="","",(Timelister!C84))</f>
        <v/>
      </c>
      <c r="D85" s="21" t="str">
        <f>IF(Timelister!D84="","",(Timelister!D84))</f>
        <v/>
      </c>
      <c r="E85" s="20" t="str">
        <f>Timelister!O84</f>
        <v/>
      </c>
      <c r="F85" s="20" t="str">
        <f>IF(Timelister!E84="","",(Timelister!E84))</f>
        <v/>
      </c>
      <c r="G85" s="120"/>
      <c r="H85" s="120"/>
      <c r="I85" s="120"/>
      <c r="J85" s="120"/>
      <c r="K85" s="120"/>
      <c r="L85" s="120"/>
      <c r="M85" s="120"/>
      <c r="N85" s="120"/>
      <c r="O85" s="254"/>
      <c r="P85" s="120"/>
      <c r="Q85" s="120"/>
      <c r="R85" s="120"/>
      <c r="S85" s="254"/>
      <c r="T85" s="120"/>
      <c r="U85" s="185"/>
      <c r="V85" s="185"/>
      <c r="W85" s="242"/>
      <c r="X85" s="242"/>
      <c r="Y85" s="120"/>
      <c r="Z85" s="120"/>
      <c r="AA85" s="120"/>
      <c r="AB85" s="120"/>
      <c r="AC85" s="120"/>
      <c r="AD85" s="121"/>
      <c r="AE85" s="121"/>
      <c r="AF85" s="121"/>
      <c r="AG85" s="121"/>
      <c r="AH85" s="121"/>
      <c r="AI85" s="121"/>
      <c r="AJ85" s="24" t="str">
        <f>IF(A85="","",((G85*$G$10+K85*$K$10+#REF!*#REF!+M85*$M$10+N85*$N$10+O85*$O$10+#REF!*#REF!+#REF!*#REF!+P85*$P$10+Q85*$Q$10+R85*$R$10+#REF!+W85+#REF!+X85+Y85+Z85+AA85+AB85*$AB$10+AC85*$AC$10+AD85*$AD$10+#REF!*#REF!+AE85*$AE$10+#REF!*#REF!+AF85*$AF$10+AH85*$AH$10+AG85*$AG$10+AI85)))</f>
        <v/>
      </c>
      <c r="AK85" s="137"/>
      <c r="AM85">
        <f t="shared" si="74"/>
        <v>0</v>
      </c>
      <c r="AN85">
        <f t="shared" si="74"/>
        <v>0</v>
      </c>
      <c r="AO85">
        <f t="shared" si="75"/>
        <v>0</v>
      </c>
      <c r="AP85">
        <f t="shared" si="76"/>
        <v>0</v>
      </c>
      <c r="AQ85">
        <f t="shared" si="77"/>
        <v>0</v>
      </c>
      <c r="AR85">
        <f t="shared" si="77"/>
        <v>0</v>
      </c>
      <c r="AS85">
        <f t="shared" si="78"/>
        <v>0</v>
      </c>
      <c r="AT85">
        <f t="shared" si="79"/>
        <v>0</v>
      </c>
      <c r="AU85">
        <f t="shared" si="80"/>
        <v>0</v>
      </c>
      <c r="AV85">
        <f t="shared" si="81"/>
        <v>0</v>
      </c>
      <c r="AW85">
        <f t="shared" si="82"/>
        <v>0</v>
      </c>
      <c r="AX85">
        <f t="shared" si="83"/>
        <v>0</v>
      </c>
      <c r="AY85">
        <f t="shared" si="84"/>
        <v>0</v>
      </c>
      <c r="AZ85">
        <f t="shared" si="85"/>
        <v>0</v>
      </c>
      <c r="BA85">
        <f t="shared" si="86"/>
        <v>0</v>
      </c>
      <c r="BB85">
        <f t="shared" si="87"/>
        <v>0</v>
      </c>
      <c r="BC85">
        <f t="shared" si="88"/>
        <v>0</v>
      </c>
      <c r="BD85">
        <f t="shared" si="89"/>
        <v>0</v>
      </c>
      <c r="BE85">
        <f t="shared" si="90"/>
        <v>0</v>
      </c>
      <c r="BF85">
        <f t="shared" si="91"/>
        <v>0</v>
      </c>
      <c r="BG85">
        <f t="shared" si="92"/>
        <v>0</v>
      </c>
      <c r="BH85">
        <f t="shared" si="93"/>
        <v>0</v>
      </c>
      <c r="BI85">
        <f t="shared" si="94"/>
        <v>0</v>
      </c>
      <c r="BJ85">
        <f t="shared" si="95"/>
        <v>0</v>
      </c>
      <c r="BK85">
        <f t="shared" si="96"/>
        <v>0</v>
      </c>
      <c r="BL85">
        <f t="shared" si="97"/>
        <v>0</v>
      </c>
      <c r="BM85">
        <f t="shared" si="98"/>
        <v>0</v>
      </c>
      <c r="BN85">
        <f t="shared" si="99"/>
        <v>0</v>
      </c>
      <c r="BO85">
        <f t="shared" si="100"/>
        <v>0</v>
      </c>
      <c r="BP85">
        <f t="shared" si="101"/>
        <v>0</v>
      </c>
      <c r="BQ85">
        <f t="shared" si="102"/>
        <v>0</v>
      </c>
      <c r="BR85">
        <f t="shared" si="103"/>
        <v>0</v>
      </c>
      <c r="BS85">
        <f t="shared" si="104"/>
        <v>0</v>
      </c>
      <c r="BT85">
        <f t="shared" si="136"/>
        <v>0</v>
      </c>
      <c r="BW85">
        <f t="shared" si="105"/>
        <v>0</v>
      </c>
      <c r="BX85">
        <f t="shared" si="105"/>
        <v>0</v>
      </c>
      <c r="BY85">
        <f t="shared" si="106"/>
        <v>0</v>
      </c>
      <c r="BZ85">
        <f t="shared" si="107"/>
        <v>0</v>
      </c>
      <c r="CA85">
        <f t="shared" si="108"/>
        <v>0</v>
      </c>
      <c r="CB85">
        <f t="shared" si="108"/>
        <v>0</v>
      </c>
      <c r="CC85">
        <f t="shared" si="109"/>
        <v>0</v>
      </c>
      <c r="CD85">
        <f t="shared" si="110"/>
        <v>0</v>
      </c>
      <c r="CE85">
        <f t="shared" si="111"/>
        <v>0</v>
      </c>
      <c r="CF85">
        <f t="shared" si="112"/>
        <v>0</v>
      </c>
      <c r="CG85">
        <f t="shared" si="113"/>
        <v>0</v>
      </c>
      <c r="CH85">
        <f t="shared" si="114"/>
        <v>0</v>
      </c>
      <c r="CI85">
        <f t="shared" si="115"/>
        <v>0</v>
      </c>
      <c r="CJ85">
        <f t="shared" si="116"/>
        <v>0</v>
      </c>
      <c r="CK85">
        <f t="shared" si="117"/>
        <v>0</v>
      </c>
      <c r="CL85">
        <f t="shared" si="118"/>
        <v>0</v>
      </c>
      <c r="CM85">
        <f t="shared" si="119"/>
        <v>0</v>
      </c>
      <c r="CN85">
        <f t="shared" si="120"/>
        <v>0</v>
      </c>
      <c r="CO85">
        <f t="shared" si="121"/>
        <v>0</v>
      </c>
      <c r="CP85">
        <f t="shared" si="122"/>
        <v>0</v>
      </c>
      <c r="CQ85">
        <f t="shared" si="123"/>
        <v>0</v>
      </c>
      <c r="CR85">
        <f t="shared" si="124"/>
        <v>0</v>
      </c>
      <c r="CS85">
        <f t="shared" si="125"/>
        <v>0</v>
      </c>
      <c r="CT85">
        <f t="shared" si="126"/>
        <v>0</v>
      </c>
      <c r="CU85">
        <f t="shared" si="127"/>
        <v>0</v>
      </c>
      <c r="CV85">
        <f t="shared" si="128"/>
        <v>0</v>
      </c>
      <c r="CW85">
        <f t="shared" si="129"/>
        <v>0</v>
      </c>
      <c r="CX85">
        <f t="shared" si="130"/>
        <v>0</v>
      </c>
      <c r="CY85">
        <f t="shared" si="131"/>
        <v>0</v>
      </c>
      <c r="CZ85">
        <f t="shared" si="132"/>
        <v>0</v>
      </c>
      <c r="DA85">
        <f t="shared" si="133"/>
        <v>0</v>
      </c>
      <c r="DB85">
        <f t="shared" si="134"/>
        <v>0</v>
      </c>
      <c r="DC85">
        <f t="shared" si="135"/>
        <v>0</v>
      </c>
      <c r="DD85">
        <f t="shared" si="137"/>
        <v>0</v>
      </c>
    </row>
    <row r="86" spans="1:108" x14ac:dyDescent="0.2">
      <c r="A86" s="85" t="str">
        <f>IF(Timelister!A85="","",(Timelister!A85))</f>
        <v/>
      </c>
      <c r="B86" s="84" t="str">
        <f>IF(Timelister!B85="","",(Timelister!B85))</f>
        <v/>
      </c>
      <c r="C86" s="20" t="str">
        <f>IF(Timelister!C85="","",(Timelister!C85))</f>
        <v/>
      </c>
      <c r="D86" s="21" t="str">
        <f>IF(Timelister!D85="","",(Timelister!D85))</f>
        <v/>
      </c>
      <c r="E86" s="20" t="str">
        <f>Timelister!O85</f>
        <v/>
      </c>
      <c r="F86" s="20" t="str">
        <f>IF(Timelister!E85="","",(Timelister!E85))</f>
        <v/>
      </c>
      <c r="G86" s="120"/>
      <c r="H86" s="120"/>
      <c r="I86" s="120"/>
      <c r="J86" s="120"/>
      <c r="K86" s="120"/>
      <c r="L86" s="120"/>
      <c r="M86" s="120"/>
      <c r="N86" s="120"/>
      <c r="O86" s="254"/>
      <c r="P86" s="120"/>
      <c r="Q86" s="120"/>
      <c r="R86" s="120"/>
      <c r="S86" s="254"/>
      <c r="T86" s="120"/>
      <c r="U86" s="185"/>
      <c r="V86" s="185"/>
      <c r="W86" s="242"/>
      <c r="X86" s="242"/>
      <c r="Y86" s="120"/>
      <c r="Z86" s="120"/>
      <c r="AA86" s="120"/>
      <c r="AB86" s="120"/>
      <c r="AC86" s="120"/>
      <c r="AD86" s="121"/>
      <c r="AE86" s="121"/>
      <c r="AF86" s="121"/>
      <c r="AG86" s="121"/>
      <c r="AH86" s="121"/>
      <c r="AI86" s="121"/>
      <c r="AJ86" s="24" t="str">
        <f>IF(A86="","",((G86*$G$10+K86*$K$10+#REF!*#REF!+M86*$M$10+N86*$N$10+O86*$O$10+#REF!*#REF!+#REF!*#REF!+P86*$P$10+Q86*$Q$10+R86*$R$10+#REF!+W86+#REF!+X86+Y86+Z86+AA86+AB86*$AB$10+AC86*$AC$10+AD86*$AD$10+#REF!*#REF!+AE86*$AE$10+#REF!*#REF!+AF86*$AF$10+AH86*$AH$10+AG86*$AG$10+AI86)))</f>
        <v/>
      </c>
      <c r="AK86" s="137"/>
      <c r="AM86">
        <f t="shared" si="74"/>
        <v>0</v>
      </c>
      <c r="AN86">
        <f t="shared" si="74"/>
        <v>0</v>
      </c>
      <c r="AO86">
        <f t="shared" si="75"/>
        <v>0</v>
      </c>
      <c r="AP86">
        <f t="shared" si="76"/>
        <v>0</v>
      </c>
      <c r="AQ86">
        <f t="shared" si="77"/>
        <v>0</v>
      </c>
      <c r="AR86">
        <f t="shared" si="77"/>
        <v>0</v>
      </c>
      <c r="AS86">
        <f t="shared" si="78"/>
        <v>0</v>
      </c>
      <c r="AT86">
        <f t="shared" si="79"/>
        <v>0</v>
      </c>
      <c r="AU86">
        <f t="shared" si="80"/>
        <v>0</v>
      </c>
      <c r="AV86">
        <f t="shared" si="81"/>
        <v>0</v>
      </c>
      <c r="AW86">
        <f t="shared" si="82"/>
        <v>0</v>
      </c>
      <c r="AX86">
        <f t="shared" si="83"/>
        <v>0</v>
      </c>
      <c r="AY86">
        <f t="shared" si="84"/>
        <v>0</v>
      </c>
      <c r="AZ86">
        <f t="shared" si="85"/>
        <v>0</v>
      </c>
      <c r="BA86">
        <f t="shared" si="86"/>
        <v>0</v>
      </c>
      <c r="BB86">
        <f t="shared" si="87"/>
        <v>0</v>
      </c>
      <c r="BC86">
        <f t="shared" si="88"/>
        <v>0</v>
      </c>
      <c r="BD86">
        <f t="shared" si="89"/>
        <v>0</v>
      </c>
      <c r="BE86">
        <f t="shared" si="90"/>
        <v>0</v>
      </c>
      <c r="BF86">
        <f t="shared" si="91"/>
        <v>0</v>
      </c>
      <c r="BG86">
        <f t="shared" si="92"/>
        <v>0</v>
      </c>
      <c r="BH86">
        <f t="shared" si="93"/>
        <v>0</v>
      </c>
      <c r="BI86">
        <f t="shared" si="94"/>
        <v>0</v>
      </c>
      <c r="BJ86">
        <f t="shared" si="95"/>
        <v>0</v>
      </c>
      <c r="BK86">
        <f t="shared" si="96"/>
        <v>0</v>
      </c>
      <c r="BL86">
        <f t="shared" si="97"/>
        <v>0</v>
      </c>
      <c r="BM86">
        <f t="shared" si="98"/>
        <v>0</v>
      </c>
      <c r="BN86">
        <f t="shared" si="99"/>
        <v>0</v>
      </c>
      <c r="BO86">
        <f t="shared" si="100"/>
        <v>0</v>
      </c>
      <c r="BP86">
        <f t="shared" si="101"/>
        <v>0</v>
      </c>
      <c r="BQ86">
        <f t="shared" si="102"/>
        <v>0</v>
      </c>
      <c r="BR86">
        <f t="shared" si="103"/>
        <v>0</v>
      </c>
      <c r="BS86">
        <f t="shared" si="104"/>
        <v>0</v>
      </c>
      <c r="BT86">
        <f t="shared" si="136"/>
        <v>0</v>
      </c>
      <c r="BW86">
        <f t="shared" si="105"/>
        <v>0</v>
      </c>
      <c r="BX86">
        <f t="shared" si="105"/>
        <v>0</v>
      </c>
      <c r="BY86">
        <f t="shared" si="106"/>
        <v>0</v>
      </c>
      <c r="BZ86">
        <f t="shared" si="107"/>
        <v>0</v>
      </c>
      <c r="CA86">
        <f t="shared" si="108"/>
        <v>0</v>
      </c>
      <c r="CB86">
        <f t="shared" si="108"/>
        <v>0</v>
      </c>
      <c r="CC86">
        <f t="shared" si="109"/>
        <v>0</v>
      </c>
      <c r="CD86">
        <f t="shared" si="110"/>
        <v>0</v>
      </c>
      <c r="CE86">
        <f t="shared" si="111"/>
        <v>0</v>
      </c>
      <c r="CF86">
        <f t="shared" si="112"/>
        <v>0</v>
      </c>
      <c r="CG86">
        <f t="shared" si="113"/>
        <v>0</v>
      </c>
      <c r="CH86">
        <f t="shared" si="114"/>
        <v>0</v>
      </c>
      <c r="CI86">
        <f t="shared" si="115"/>
        <v>0</v>
      </c>
      <c r="CJ86">
        <f t="shared" si="116"/>
        <v>0</v>
      </c>
      <c r="CK86">
        <f t="shared" si="117"/>
        <v>0</v>
      </c>
      <c r="CL86">
        <f t="shared" si="118"/>
        <v>0</v>
      </c>
      <c r="CM86">
        <f t="shared" si="119"/>
        <v>0</v>
      </c>
      <c r="CN86">
        <f t="shared" si="120"/>
        <v>0</v>
      </c>
      <c r="CO86">
        <f t="shared" si="121"/>
        <v>0</v>
      </c>
      <c r="CP86">
        <f t="shared" si="122"/>
        <v>0</v>
      </c>
      <c r="CQ86">
        <f t="shared" si="123"/>
        <v>0</v>
      </c>
      <c r="CR86">
        <f t="shared" si="124"/>
        <v>0</v>
      </c>
      <c r="CS86">
        <f t="shared" si="125"/>
        <v>0</v>
      </c>
      <c r="CT86">
        <f t="shared" si="126"/>
        <v>0</v>
      </c>
      <c r="CU86">
        <f t="shared" si="127"/>
        <v>0</v>
      </c>
      <c r="CV86">
        <f t="shared" si="128"/>
        <v>0</v>
      </c>
      <c r="CW86">
        <f t="shared" si="129"/>
        <v>0</v>
      </c>
      <c r="CX86">
        <f t="shared" si="130"/>
        <v>0</v>
      </c>
      <c r="CY86">
        <f t="shared" si="131"/>
        <v>0</v>
      </c>
      <c r="CZ86">
        <f t="shared" si="132"/>
        <v>0</v>
      </c>
      <c r="DA86">
        <f t="shared" si="133"/>
        <v>0</v>
      </c>
      <c r="DB86">
        <f t="shared" si="134"/>
        <v>0</v>
      </c>
      <c r="DC86">
        <f t="shared" si="135"/>
        <v>0</v>
      </c>
      <c r="DD86">
        <f t="shared" si="137"/>
        <v>0</v>
      </c>
    </row>
    <row r="87" spans="1:108" x14ac:dyDescent="0.2">
      <c r="A87" s="85" t="str">
        <f>IF(Timelister!A86="","",(Timelister!A86))</f>
        <v/>
      </c>
      <c r="B87" s="84" t="str">
        <f>IF(Timelister!B86="","",(Timelister!B86))</f>
        <v/>
      </c>
      <c r="C87" s="20" t="str">
        <f>IF(Timelister!C86="","",(Timelister!C86))</f>
        <v/>
      </c>
      <c r="D87" s="21" t="str">
        <f>IF(Timelister!D86="","",(Timelister!D86))</f>
        <v/>
      </c>
      <c r="E87" s="20" t="str">
        <f>Timelister!O86</f>
        <v/>
      </c>
      <c r="F87" s="20" t="str">
        <f>IF(Timelister!E86="","",(Timelister!E86))</f>
        <v/>
      </c>
      <c r="G87" s="120"/>
      <c r="H87" s="120"/>
      <c r="I87" s="120"/>
      <c r="J87" s="120"/>
      <c r="K87" s="120"/>
      <c r="L87" s="120"/>
      <c r="M87" s="120"/>
      <c r="N87" s="120"/>
      <c r="O87" s="254"/>
      <c r="P87" s="120"/>
      <c r="Q87" s="120"/>
      <c r="R87" s="120"/>
      <c r="S87" s="254"/>
      <c r="T87" s="120"/>
      <c r="U87" s="185"/>
      <c r="V87" s="185"/>
      <c r="W87" s="242"/>
      <c r="X87" s="242"/>
      <c r="Y87" s="120"/>
      <c r="Z87" s="120"/>
      <c r="AA87" s="120"/>
      <c r="AB87" s="120"/>
      <c r="AC87" s="120"/>
      <c r="AD87" s="121"/>
      <c r="AE87" s="121"/>
      <c r="AF87" s="121"/>
      <c r="AG87" s="121"/>
      <c r="AH87" s="121"/>
      <c r="AI87" s="121"/>
      <c r="AJ87" s="24" t="str">
        <f>IF(A87="","",((G87*$G$10+K87*$K$10+#REF!*#REF!+M87*$M$10+N87*$N$10+O87*$O$10+#REF!*#REF!+#REF!*#REF!+P87*$P$10+Q87*$Q$10+R87*$R$10+#REF!+W87+#REF!+X87+Y87+Z87+AA87+AB87*$AB$10+AC87*$AC$10+AD87*$AD$10+#REF!*#REF!+AE87*$AE$10+#REF!*#REF!+AF87*$AF$10+AH87*$AH$10+AG87*$AG$10+AI87)))</f>
        <v/>
      </c>
      <c r="AK87" s="137"/>
      <c r="AM87">
        <f t="shared" si="74"/>
        <v>0</v>
      </c>
      <c r="AN87">
        <f t="shared" si="74"/>
        <v>0</v>
      </c>
      <c r="AO87">
        <f t="shared" si="75"/>
        <v>0</v>
      </c>
      <c r="AP87">
        <f t="shared" si="76"/>
        <v>0</v>
      </c>
      <c r="AQ87">
        <f t="shared" si="77"/>
        <v>0</v>
      </c>
      <c r="AR87">
        <f t="shared" si="77"/>
        <v>0</v>
      </c>
      <c r="AS87">
        <f t="shared" si="78"/>
        <v>0</v>
      </c>
      <c r="AT87">
        <f t="shared" si="79"/>
        <v>0</v>
      </c>
      <c r="AU87">
        <f t="shared" si="80"/>
        <v>0</v>
      </c>
      <c r="AV87">
        <f t="shared" si="81"/>
        <v>0</v>
      </c>
      <c r="AW87">
        <f t="shared" si="82"/>
        <v>0</v>
      </c>
      <c r="AX87">
        <f t="shared" si="83"/>
        <v>0</v>
      </c>
      <c r="AY87">
        <f t="shared" si="84"/>
        <v>0</v>
      </c>
      <c r="AZ87">
        <f t="shared" si="85"/>
        <v>0</v>
      </c>
      <c r="BA87">
        <f t="shared" si="86"/>
        <v>0</v>
      </c>
      <c r="BB87">
        <f t="shared" si="87"/>
        <v>0</v>
      </c>
      <c r="BC87">
        <f t="shared" si="88"/>
        <v>0</v>
      </c>
      <c r="BD87">
        <f t="shared" si="89"/>
        <v>0</v>
      </c>
      <c r="BE87">
        <f t="shared" si="90"/>
        <v>0</v>
      </c>
      <c r="BF87">
        <f t="shared" si="91"/>
        <v>0</v>
      </c>
      <c r="BG87">
        <f t="shared" si="92"/>
        <v>0</v>
      </c>
      <c r="BH87">
        <f t="shared" si="93"/>
        <v>0</v>
      </c>
      <c r="BI87">
        <f t="shared" si="94"/>
        <v>0</v>
      </c>
      <c r="BJ87">
        <f t="shared" si="95"/>
        <v>0</v>
      </c>
      <c r="BK87">
        <f t="shared" si="96"/>
        <v>0</v>
      </c>
      <c r="BL87">
        <f t="shared" si="97"/>
        <v>0</v>
      </c>
      <c r="BM87">
        <f t="shared" si="98"/>
        <v>0</v>
      </c>
      <c r="BN87">
        <f t="shared" si="99"/>
        <v>0</v>
      </c>
      <c r="BO87">
        <f t="shared" si="100"/>
        <v>0</v>
      </c>
      <c r="BP87">
        <f t="shared" si="101"/>
        <v>0</v>
      </c>
      <c r="BQ87">
        <f t="shared" si="102"/>
        <v>0</v>
      </c>
      <c r="BR87">
        <f t="shared" si="103"/>
        <v>0</v>
      </c>
      <c r="BS87">
        <f t="shared" si="104"/>
        <v>0</v>
      </c>
      <c r="BT87">
        <f t="shared" si="136"/>
        <v>0</v>
      </c>
      <c r="BW87">
        <f t="shared" si="105"/>
        <v>0</v>
      </c>
      <c r="BX87">
        <f t="shared" si="105"/>
        <v>0</v>
      </c>
      <c r="BY87">
        <f t="shared" si="106"/>
        <v>0</v>
      </c>
      <c r="BZ87">
        <f t="shared" si="107"/>
        <v>0</v>
      </c>
      <c r="CA87">
        <f t="shared" si="108"/>
        <v>0</v>
      </c>
      <c r="CB87">
        <f t="shared" si="108"/>
        <v>0</v>
      </c>
      <c r="CC87">
        <f t="shared" si="109"/>
        <v>0</v>
      </c>
      <c r="CD87">
        <f t="shared" si="110"/>
        <v>0</v>
      </c>
      <c r="CE87">
        <f t="shared" si="111"/>
        <v>0</v>
      </c>
      <c r="CF87">
        <f t="shared" si="112"/>
        <v>0</v>
      </c>
      <c r="CG87">
        <f t="shared" si="113"/>
        <v>0</v>
      </c>
      <c r="CH87">
        <f t="shared" si="114"/>
        <v>0</v>
      </c>
      <c r="CI87">
        <f t="shared" si="115"/>
        <v>0</v>
      </c>
      <c r="CJ87">
        <f t="shared" si="116"/>
        <v>0</v>
      </c>
      <c r="CK87">
        <f t="shared" si="117"/>
        <v>0</v>
      </c>
      <c r="CL87">
        <f t="shared" si="118"/>
        <v>0</v>
      </c>
      <c r="CM87">
        <f t="shared" si="119"/>
        <v>0</v>
      </c>
      <c r="CN87">
        <f t="shared" si="120"/>
        <v>0</v>
      </c>
      <c r="CO87">
        <f t="shared" si="121"/>
        <v>0</v>
      </c>
      <c r="CP87">
        <f t="shared" si="122"/>
        <v>0</v>
      </c>
      <c r="CQ87">
        <f t="shared" si="123"/>
        <v>0</v>
      </c>
      <c r="CR87">
        <f t="shared" si="124"/>
        <v>0</v>
      </c>
      <c r="CS87">
        <f t="shared" si="125"/>
        <v>0</v>
      </c>
      <c r="CT87">
        <f t="shared" si="126"/>
        <v>0</v>
      </c>
      <c r="CU87">
        <f t="shared" si="127"/>
        <v>0</v>
      </c>
      <c r="CV87">
        <f t="shared" si="128"/>
        <v>0</v>
      </c>
      <c r="CW87">
        <f t="shared" si="129"/>
        <v>0</v>
      </c>
      <c r="CX87">
        <f t="shared" si="130"/>
        <v>0</v>
      </c>
      <c r="CY87">
        <f t="shared" si="131"/>
        <v>0</v>
      </c>
      <c r="CZ87">
        <f t="shared" si="132"/>
        <v>0</v>
      </c>
      <c r="DA87">
        <f t="shared" si="133"/>
        <v>0</v>
      </c>
      <c r="DB87">
        <f t="shared" si="134"/>
        <v>0</v>
      </c>
      <c r="DC87">
        <f t="shared" si="135"/>
        <v>0</v>
      </c>
      <c r="DD87">
        <f t="shared" si="137"/>
        <v>0</v>
      </c>
    </row>
    <row r="88" spans="1:108" x14ac:dyDescent="0.2">
      <c r="A88" s="85" t="str">
        <f>IF(Timelister!A87="","",(Timelister!A87))</f>
        <v/>
      </c>
      <c r="B88" s="84" t="str">
        <f>IF(Timelister!B87="","",(Timelister!B87))</f>
        <v/>
      </c>
      <c r="C88" s="20" t="str">
        <f>IF(Timelister!C87="","",(Timelister!C87))</f>
        <v/>
      </c>
      <c r="D88" s="21" t="str">
        <f>IF(Timelister!D87="","",(Timelister!D87))</f>
        <v/>
      </c>
      <c r="E88" s="20" t="str">
        <f>Timelister!O87</f>
        <v/>
      </c>
      <c r="F88" s="20" t="str">
        <f>IF(Timelister!E87="","",(Timelister!E87))</f>
        <v/>
      </c>
      <c r="G88" s="120"/>
      <c r="H88" s="120"/>
      <c r="I88" s="120"/>
      <c r="J88" s="120"/>
      <c r="K88" s="120"/>
      <c r="L88" s="120"/>
      <c r="M88" s="120"/>
      <c r="N88" s="120"/>
      <c r="O88" s="254"/>
      <c r="P88" s="120"/>
      <c r="Q88" s="120"/>
      <c r="R88" s="120"/>
      <c r="S88" s="254"/>
      <c r="T88" s="120"/>
      <c r="U88" s="185"/>
      <c r="V88" s="185"/>
      <c r="W88" s="242"/>
      <c r="X88" s="242"/>
      <c r="Y88" s="120"/>
      <c r="Z88" s="120"/>
      <c r="AA88" s="120"/>
      <c r="AB88" s="120"/>
      <c r="AC88" s="120"/>
      <c r="AD88" s="121"/>
      <c r="AE88" s="121"/>
      <c r="AF88" s="121"/>
      <c r="AG88" s="121"/>
      <c r="AH88" s="121"/>
      <c r="AI88" s="121"/>
      <c r="AJ88" s="24" t="str">
        <f>IF(A88="","",((G88*$G$10+K88*$K$10+#REF!*#REF!+M88*$M$10+N88*$N$10+O88*$O$10+#REF!*#REF!+#REF!*#REF!+P88*$P$10+Q88*$Q$10+R88*$R$10+#REF!+W88+#REF!+X88+Y88+Z88+AA88+AB88*$AB$10+AC88*$AC$10+AD88*$AD$10+#REF!*#REF!+AE88*$AE$10+#REF!*#REF!+AF88*$AF$10+AH88*$AH$10+AG88*$AG$10+AI88)))</f>
        <v/>
      </c>
      <c r="AK88" s="137"/>
      <c r="AM88">
        <f t="shared" si="74"/>
        <v>0</v>
      </c>
      <c r="AN88">
        <f t="shared" si="74"/>
        <v>0</v>
      </c>
      <c r="AO88">
        <f t="shared" si="75"/>
        <v>0</v>
      </c>
      <c r="AP88">
        <f t="shared" si="76"/>
        <v>0</v>
      </c>
      <c r="AQ88">
        <f t="shared" si="77"/>
        <v>0</v>
      </c>
      <c r="AR88">
        <f t="shared" si="77"/>
        <v>0</v>
      </c>
      <c r="AS88">
        <f t="shared" si="78"/>
        <v>0</v>
      </c>
      <c r="AT88">
        <f t="shared" si="79"/>
        <v>0</v>
      </c>
      <c r="AU88">
        <f t="shared" si="80"/>
        <v>0</v>
      </c>
      <c r="AV88">
        <f t="shared" si="81"/>
        <v>0</v>
      </c>
      <c r="AW88">
        <f t="shared" si="82"/>
        <v>0</v>
      </c>
      <c r="AX88">
        <f t="shared" si="83"/>
        <v>0</v>
      </c>
      <c r="AY88">
        <f t="shared" si="84"/>
        <v>0</v>
      </c>
      <c r="AZ88">
        <f t="shared" si="85"/>
        <v>0</v>
      </c>
      <c r="BA88">
        <f t="shared" si="86"/>
        <v>0</v>
      </c>
      <c r="BB88">
        <f t="shared" si="87"/>
        <v>0</v>
      </c>
      <c r="BC88">
        <f t="shared" si="88"/>
        <v>0</v>
      </c>
      <c r="BD88">
        <f t="shared" si="89"/>
        <v>0</v>
      </c>
      <c r="BE88">
        <f t="shared" si="90"/>
        <v>0</v>
      </c>
      <c r="BF88">
        <f t="shared" si="91"/>
        <v>0</v>
      </c>
      <c r="BG88">
        <f t="shared" si="92"/>
        <v>0</v>
      </c>
      <c r="BH88">
        <f t="shared" si="93"/>
        <v>0</v>
      </c>
      <c r="BI88">
        <f t="shared" si="94"/>
        <v>0</v>
      </c>
      <c r="BJ88">
        <f t="shared" si="95"/>
        <v>0</v>
      </c>
      <c r="BK88">
        <f t="shared" si="96"/>
        <v>0</v>
      </c>
      <c r="BL88">
        <f t="shared" si="97"/>
        <v>0</v>
      </c>
      <c r="BM88">
        <f t="shared" si="98"/>
        <v>0</v>
      </c>
      <c r="BN88">
        <f t="shared" si="99"/>
        <v>0</v>
      </c>
      <c r="BO88">
        <f t="shared" si="100"/>
        <v>0</v>
      </c>
      <c r="BP88">
        <f t="shared" si="101"/>
        <v>0</v>
      </c>
      <c r="BQ88">
        <f t="shared" si="102"/>
        <v>0</v>
      </c>
      <c r="BR88">
        <f t="shared" si="103"/>
        <v>0</v>
      </c>
      <c r="BS88">
        <f t="shared" si="104"/>
        <v>0</v>
      </c>
      <c r="BT88">
        <f t="shared" si="136"/>
        <v>0</v>
      </c>
      <c r="BW88">
        <f t="shared" si="105"/>
        <v>0</v>
      </c>
      <c r="BX88">
        <f t="shared" si="105"/>
        <v>0</v>
      </c>
      <c r="BY88">
        <f t="shared" si="106"/>
        <v>0</v>
      </c>
      <c r="BZ88">
        <f t="shared" si="107"/>
        <v>0</v>
      </c>
      <c r="CA88">
        <f t="shared" si="108"/>
        <v>0</v>
      </c>
      <c r="CB88">
        <f t="shared" si="108"/>
        <v>0</v>
      </c>
      <c r="CC88">
        <f t="shared" si="109"/>
        <v>0</v>
      </c>
      <c r="CD88">
        <f t="shared" si="110"/>
        <v>0</v>
      </c>
      <c r="CE88">
        <f t="shared" si="111"/>
        <v>0</v>
      </c>
      <c r="CF88">
        <f t="shared" si="112"/>
        <v>0</v>
      </c>
      <c r="CG88">
        <f t="shared" si="113"/>
        <v>0</v>
      </c>
      <c r="CH88">
        <f t="shared" si="114"/>
        <v>0</v>
      </c>
      <c r="CI88">
        <f t="shared" si="115"/>
        <v>0</v>
      </c>
      <c r="CJ88">
        <f t="shared" si="116"/>
        <v>0</v>
      </c>
      <c r="CK88">
        <f t="shared" si="117"/>
        <v>0</v>
      </c>
      <c r="CL88">
        <f t="shared" si="118"/>
        <v>0</v>
      </c>
      <c r="CM88">
        <f t="shared" si="119"/>
        <v>0</v>
      </c>
      <c r="CN88">
        <f t="shared" si="120"/>
        <v>0</v>
      </c>
      <c r="CO88">
        <f t="shared" si="121"/>
        <v>0</v>
      </c>
      <c r="CP88">
        <f t="shared" si="122"/>
        <v>0</v>
      </c>
      <c r="CQ88">
        <f t="shared" si="123"/>
        <v>0</v>
      </c>
      <c r="CR88">
        <f t="shared" si="124"/>
        <v>0</v>
      </c>
      <c r="CS88">
        <f t="shared" si="125"/>
        <v>0</v>
      </c>
      <c r="CT88">
        <f t="shared" si="126"/>
        <v>0</v>
      </c>
      <c r="CU88">
        <f t="shared" si="127"/>
        <v>0</v>
      </c>
      <c r="CV88">
        <f t="shared" si="128"/>
        <v>0</v>
      </c>
      <c r="CW88">
        <f t="shared" si="129"/>
        <v>0</v>
      </c>
      <c r="CX88">
        <f t="shared" si="130"/>
        <v>0</v>
      </c>
      <c r="CY88">
        <f t="shared" si="131"/>
        <v>0</v>
      </c>
      <c r="CZ88">
        <f t="shared" si="132"/>
        <v>0</v>
      </c>
      <c r="DA88">
        <f t="shared" si="133"/>
        <v>0</v>
      </c>
      <c r="DB88">
        <f t="shared" si="134"/>
        <v>0</v>
      </c>
      <c r="DC88">
        <f t="shared" si="135"/>
        <v>0</v>
      </c>
      <c r="DD88">
        <f t="shared" si="137"/>
        <v>0</v>
      </c>
    </row>
    <row r="89" spans="1:108" x14ac:dyDescent="0.2">
      <c r="A89" s="85" t="str">
        <f>IF(Timelister!A88="","",(Timelister!A88))</f>
        <v/>
      </c>
      <c r="B89" s="84" t="str">
        <f>IF(Timelister!B88="","",(Timelister!B88))</f>
        <v/>
      </c>
      <c r="C89" s="20" t="str">
        <f>IF(Timelister!C88="","",(Timelister!C88))</f>
        <v/>
      </c>
      <c r="D89" s="21" t="str">
        <f>IF(Timelister!D88="","",(Timelister!D88))</f>
        <v/>
      </c>
      <c r="E89" s="20" t="str">
        <f>Timelister!O88</f>
        <v/>
      </c>
      <c r="F89" s="20" t="str">
        <f>IF(Timelister!E88="","",(Timelister!E88))</f>
        <v/>
      </c>
      <c r="G89" s="120"/>
      <c r="H89" s="120"/>
      <c r="I89" s="120"/>
      <c r="J89" s="120"/>
      <c r="K89" s="120"/>
      <c r="L89" s="120"/>
      <c r="M89" s="120"/>
      <c r="N89" s="120"/>
      <c r="O89" s="254"/>
      <c r="P89" s="120"/>
      <c r="Q89" s="120"/>
      <c r="R89" s="120"/>
      <c r="S89" s="254"/>
      <c r="T89" s="120"/>
      <c r="U89" s="185"/>
      <c r="V89" s="185"/>
      <c r="W89" s="242"/>
      <c r="X89" s="242"/>
      <c r="Y89" s="120"/>
      <c r="Z89" s="120"/>
      <c r="AA89" s="120"/>
      <c r="AB89" s="120"/>
      <c r="AC89" s="120"/>
      <c r="AD89" s="121"/>
      <c r="AE89" s="121"/>
      <c r="AF89" s="121"/>
      <c r="AG89" s="121"/>
      <c r="AH89" s="121"/>
      <c r="AI89" s="121"/>
      <c r="AJ89" s="24" t="str">
        <f>IF(A89="","",((G89*$G$10+K89*$K$10+#REF!*#REF!+M89*$M$10+N89*$N$10+O89*$O$10+#REF!*#REF!+#REF!*#REF!+P89*$P$10+Q89*$Q$10+R89*$R$10+#REF!+W89+#REF!+X89+Y89+Z89+AA89+AB89*$AB$10+AC89*$AC$10+AD89*$AD$10+#REF!*#REF!+AE89*$AE$10+#REF!*#REF!+AF89*$AF$10+AH89*$AH$10+AG89*$AG$10+AI89)))</f>
        <v/>
      </c>
      <c r="AK89" s="137"/>
      <c r="AM89">
        <f t="shared" si="74"/>
        <v>0</v>
      </c>
      <c r="AN89">
        <f t="shared" si="74"/>
        <v>0</v>
      </c>
      <c r="AO89">
        <f t="shared" si="75"/>
        <v>0</v>
      </c>
      <c r="AP89">
        <f t="shared" si="76"/>
        <v>0</v>
      </c>
      <c r="AQ89">
        <f t="shared" si="77"/>
        <v>0</v>
      </c>
      <c r="AR89">
        <f t="shared" si="77"/>
        <v>0</v>
      </c>
      <c r="AS89">
        <f t="shared" si="78"/>
        <v>0</v>
      </c>
      <c r="AT89">
        <f t="shared" si="79"/>
        <v>0</v>
      </c>
      <c r="AU89">
        <f t="shared" si="80"/>
        <v>0</v>
      </c>
      <c r="AV89">
        <f t="shared" si="81"/>
        <v>0</v>
      </c>
      <c r="AW89">
        <f t="shared" si="82"/>
        <v>0</v>
      </c>
      <c r="AX89">
        <f t="shared" si="83"/>
        <v>0</v>
      </c>
      <c r="AY89">
        <f t="shared" si="84"/>
        <v>0</v>
      </c>
      <c r="AZ89">
        <f t="shared" si="85"/>
        <v>0</v>
      </c>
      <c r="BA89">
        <f t="shared" si="86"/>
        <v>0</v>
      </c>
      <c r="BB89">
        <f t="shared" si="87"/>
        <v>0</v>
      </c>
      <c r="BC89">
        <f t="shared" si="88"/>
        <v>0</v>
      </c>
      <c r="BD89">
        <f t="shared" si="89"/>
        <v>0</v>
      </c>
      <c r="BE89">
        <f t="shared" si="90"/>
        <v>0</v>
      </c>
      <c r="BF89">
        <f t="shared" si="91"/>
        <v>0</v>
      </c>
      <c r="BG89">
        <f t="shared" si="92"/>
        <v>0</v>
      </c>
      <c r="BH89">
        <f t="shared" si="93"/>
        <v>0</v>
      </c>
      <c r="BI89">
        <f t="shared" si="94"/>
        <v>0</v>
      </c>
      <c r="BJ89">
        <f t="shared" si="95"/>
        <v>0</v>
      </c>
      <c r="BK89">
        <f t="shared" si="96"/>
        <v>0</v>
      </c>
      <c r="BL89">
        <f t="shared" si="97"/>
        <v>0</v>
      </c>
      <c r="BM89">
        <f t="shared" si="98"/>
        <v>0</v>
      </c>
      <c r="BN89">
        <f t="shared" si="99"/>
        <v>0</v>
      </c>
      <c r="BO89">
        <f t="shared" si="100"/>
        <v>0</v>
      </c>
      <c r="BP89">
        <f t="shared" si="101"/>
        <v>0</v>
      </c>
      <c r="BQ89">
        <f t="shared" si="102"/>
        <v>0</v>
      </c>
      <c r="BR89">
        <f t="shared" si="103"/>
        <v>0</v>
      </c>
      <c r="BS89">
        <f t="shared" si="104"/>
        <v>0</v>
      </c>
      <c r="BT89">
        <f t="shared" si="136"/>
        <v>0</v>
      </c>
      <c r="BW89">
        <f t="shared" si="105"/>
        <v>0</v>
      </c>
      <c r="BX89">
        <f t="shared" si="105"/>
        <v>0</v>
      </c>
      <c r="BY89">
        <f t="shared" si="106"/>
        <v>0</v>
      </c>
      <c r="BZ89">
        <f t="shared" si="107"/>
        <v>0</v>
      </c>
      <c r="CA89">
        <f t="shared" si="108"/>
        <v>0</v>
      </c>
      <c r="CB89">
        <f t="shared" si="108"/>
        <v>0</v>
      </c>
      <c r="CC89">
        <f t="shared" si="109"/>
        <v>0</v>
      </c>
      <c r="CD89">
        <f t="shared" si="110"/>
        <v>0</v>
      </c>
      <c r="CE89">
        <f t="shared" si="111"/>
        <v>0</v>
      </c>
      <c r="CF89">
        <f t="shared" si="112"/>
        <v>0</v>
      </c>
      <c r="CG89">
        <f t="shared" si="113"/>
        <v>0</v>
      </c>
      <c r="CH89">
        <f t="shared" si="114"/>
        <v>0</v>
      </c>
      <c r="CI89">
        <f t="shared" si="115"/>
        <v>0</v>
      </c>
      <c r="CJ89">
        <f t="shared" si="116"/>
        <v>0</v>
      </c>
      <c r="CK89">
        <f t="shared" si="117"/>
        <v>0</v>
      </c>
      <c r="CL89">
        <f t="shared" si="118"/>
        <v>0</v>
      </c>
      <c r="CM89">
        <f t="shared" si="119"/>
        <v>0</v>
      </c>
      <c r="CN89">
        <f t="shared" si="120"/>
        <v>0</v>
      </c>
      <c r="CO89">
        <f t="shared" si="121"/>
        <v>0</v>
      </c>
      <c r="CP89">
        <f t="shared" si="122"/>
        <v>0</v>
      </c>
      <c r="CQ89">
        <f t="shared" si="123"/>
        <v>0</v>
      </c>
      <c r="CR89">
        <f t="shared" si="124"/>
        <v>0</v>
      </c>
      <c r="CS89">
        <f t="shared" si="125"/>
        <v>0</v>
      </c>
      <c r="CT89">
        <f t="shared" si="126"/>
        <v>0</v>
      </c>
      <c r="CU89">
        <f t="shared" si="127"/>
        <v>0</v>
      </c>
      <c r="CV89">
        <f t="shared" si="128"/>
        <v>0</v>
      </c>
      <c r="CW89">
        <f t="shared" si="129"/>
        <v>0</v>
      </c>
      <c r="CX89">
        <f t="shared" si="130"/>
        <v>0</v>
      </c>
      <c r="CY89">
        <f t="shared" si="131"/>
        <v>0</v>
      </c>
      <c r="CZ89">
        <f t="shared" si="132"/>
        <v>0</v>
      </c>
      <c r="DA89">
        <f t="shared" si="133"/>
        <v>0</v>
      </c>
      <c r="DB89">
        <f t="shared" si="134"/>
        <v>0</v>
      </c>
      <c r="DC89">
        <f t="shared" si="135"/>
        <v>0</v>
      </c>
      <c r="DD89">
        <f t="shared" si="137"/>
        <v>0</v>
      </c>
    </row>
    <row r="90" spans="1:108" x14ac:dyDescent="0.2">
      <c r="A90" s="85" t="str">
        <f>IF(Timelister!A89="","",(Timelister!A89))</f>
        <v/>
      </c>
      <c r="B90" s="84" t="str">
        <f>IF(Timelister!B89="","",(Timelister!B89))</f>
        <v/>
      </c>
      <c r="C90" s="20" t="str">
        <f>IF(Timelister!C89="","",(Timelister!C89))</f>
        <v/>
      </c>
      <c r="D90" s="21" t="str">
        <f>IF(Timelister!D89="","",(Timelister!D89))</f>
        <v/>
      </c>
      <c r="E90" s="20" t="str">
        <f>Timelister!O89</f>
        <v/>
      </c>
      <c r="F90" s="20" t="str">
        <f>IF(Timelister!E89="","",(Timelister!E89))</f>
        <v/>
      </c>
      <c r="G90" s="120"/>
      <c r="H90" s="120"/>
      <c r="I90" s="120"/>
      <c r="J90" s="120"/>
      <c r="K90" s="120"/>
      <c r="L90" s="120"/>
      <c r="M90" s="120"/>
      <c r="N90" s="120"/>
      <c r="O90" s="254"/>
      <c r="P90" s="120"/>
      <c r="Q90" s="120"/>
      <c r="R90" s="120"/>
      <c r="S90" s="254"/>
      <c r="T90" s="120"/>
      <c r="U90" s="185"/>
      <c r="V90" s="185"/>
      <c r="W90" s="242"/>
      <c r="X90" s="242"/>
      <c r="Y90" s="120"/>
      <c r="Z90" s="120"/>
      <c r="AA90" s="120"/>
      <c r="AB90" s="120"/>
      <c r="AC90" s="120"/>
      <c r="AD90" s="121"/>
      <c r="AE90" s="121"/>
      <c r="AF90" s="121"/>
      <c r="AG90" s="121"/>
      <c r="AH90" s="121"/>
      <c r="AI90" s="121"/>
      <c r="AJ90" s="24" t="str">
        <f>IF(A90="","",((G90*$G$10+K90*$K$10+#REF!*#REF!+M90*$M$10+N90*$N$10+O90*$O$10+#REF!*#REF!+#REF!*#REF!+P90*$P$10+Q90*$Q$10+R90*$R$10+#REF!+W90+#REF!+X90+Y90+Z90+AA90+AB90*$AB$10+AC90*$AC$10+AD90*$AD$10+#REF!*#REF!+AE90*$AE$10+#REF!*#REF!+AF90*$AF$10+AH90*$AH$10+AG90*$AG$10+AI90)))</f>
        <v/>
      </c>
      <c r="AK90" s="137"/>
      <c r="AM90">
        <f t="shared" si="74"/>
        <v>0</v>
      </c>
      <c r="AN90">
        <f t="shared" si="74"/>
        <v>0</v>
      </c>
      <c r="AO90">
        <f t="shared" si="75"/>
        <v>0</v>
      </c>
      <c r="AP90">
        <f t="shared" si="76"/>
        <v>0</v>
      </c>
      <c r="AQ90">
        <f t="shared" si="77"/>
        <v>0</v>
      </c>
      <c r="AR90">
        <f t="shared" si="77"/>
        <v>0</v>
      </c>
      <c r="AS90">
        <f t="shared" si="78"/>
        <v>0</v>
      </c>
      <c r="AT90">
        <f t="shared" si="79"/>
        <v>0</v>
      </c>
      <c r="AU90">
        <f t="shared" si="80"/>
        <v>0</v>
      </c>
      <c r="AV90">
        <f t="shared" si="81"/>
        <v>0</v>
      </c>
      <c r="AW90">
        <f t="shared" si="82"/>
        <v>0</v>
      </c>
      <c r="AX90">
        <f t="shared" si="83"/>
        <v>0</v>
      </c>
      <c r="AY90">
        <f t="shared" si="84"/>
        <v>0</v>
      </c>
      <c r="AZ90">
        <f t="shared" si="85"/>
        <v>0</v>
      </c>
      <c r="BA90">
        <f t="shared" si="86"/>
        <v>0</v>
      </c>
      <c r="BB90">
        <f t="shared" si="87"/>
        <v>0</v>
      </c>
      <c r="BC90">
        <f t="shared" si="88"/>
        <v>0</v>
      </c>
      <c r="BD90">
        <f t="shared" si="89"/>
        <v>0</v>
      </c>
      <c r="BE90">
        <f t="shared" si="90"/>
        <v>0</v>
      </c>
      <c r="BF90">
        <f t="shared" si="91"/>
        <v>0</v>
      </c>
      <c r="BG90">
        <f t="shared" si="92"/>
        <v>0</v>
      </c>
      <c r="BH90">
        <f t="shared" si="93"/>
        <v>0</v>
      </c>
      <c r="BI90">
        <f t="shared" si="94"/>
        <v>0</v>
      </c>
      <c r="BJ90">
        <f t="shared" si="95"/>
        <v>0</v>
      </c>
      <c r="BK90">
        <f t="shared" si="96"/>
        <v>0</v>
      </c>
      <c r="BL90">
        <f t="shared" si="97"/>
        <v>0</v>
      </c>
      <c r="BM90">
        <f t="shared" si="98"/>
        <v>0</v>
      </c>
      <c r="BN90">
        <f t="shared" si="99"/>
        <v>0</v>
      </c>
      <c r="BO90">
        <f t="shared" si="100"/>
        <v>0</v>
      </c>
      <c r="BP90">
        <f t="shared" si="101"/>
        <v>0</v>
      </c>
      <c r="BQ90">
        <f t="shared" si="102"/>
        <v>0</v>
      </c>
      <c r="BR90">
        <f t="shared" si="103"/>
        <v>0</v>
      </c>
      <c r="BS90">
        <f t="shared" si="104"/>
        <v>0</v>
      </c>
      <c r="BT90">
        <f t="shared" si="136"/>
        <v>0</v>
      </c>
      <c r="BW90">
        <f t="shared" si="105"/>
        <v>0</v>
      </c>
      <c r="BX90">
        <f t="shared" si="105"/>
        <v>0</v>
      </c>
      <c r="BY90">
        <f t="shared" si="106"/>
        <v>0</v>
      </c>
      <c r="BZ90">
        <f t="shared" si="107"/>
        <v>0</v>
      </c>
      <c r="CA90">
        <f t="shared" si="108"/>
        <v>0</v>
      </c>
      <c r="CB90">
        <f t="shared" si="108"/>
        <v>0</v>
      </c>
      <c r="CC90">
        <f t="shared" si="109"/>
        <v>0</v>
      </c>
      <c r="CD90">
        <f t="shared" si="110"/>
        <v>0</v>
      </c>
      <c r="CE90">
        <f t="shared" si="111"/>
        <v>0</v>
      </c>
      <c r="CF90">
        <f t="shared" si="112"/>
        <v>0</v>
      </c>
      <c r="CG90">
        <f t="shared" si="113"/>
        <v>0</v>
      </c>
      <c r="CH90">
        <f t="shared" si="114"/>
        <v>0</v>
      </c>
      <c r="CI90">
        <f t="shared" si="115"/>
        <v>0</v>
      </c>
      <c r="CJ90">
        <f t="shared" si="116"/>
        <v>0</v>
      </c>
      <c r="CK90">
        <f t="shared" si="117"/>
        <v>0</v>
      </c>
      <c r="CL90">
        <f t="shared" si="118"/>
        <v>0</v>
      </c>
      <c r="CM90">
        <f t="shared" si="119"/>
        <v>0</v>
      </c>
      <c r="CN90">
        <f t="shared" si="120"/>
        <v>0</v>
      </c>
      <c r="CO90">
        <f t="shared" si="121"/>
        <v>0</v>
      </c>
      <c r="CP90">
        <f t="shared" si="122"/>
        <v>0</v>
      </c>
      <c r="CQ90">
        <f t="shared" si="123"/>
        <v>0</v>
      </c>
      <c r="CR90">
        <f t="shared" si="124"/>
        <v>0</v>
      </c>
      <c r="CS90">
        <f t="shared" si="125"/>
        <v>0</v>
      </c>
      <c r="CT90">
        <f t="shared" si="126"/>
        <v>0</v>
      </c>
      <c r="CU90">
        <f t="shared" si="127"/>
        <v>0</v>
      </c>
      <c r="CV90">
        <f t="shared" si="128"/>
        <v>0</v>
      </c>
      <c r="CW90">
        <f t="shared" si="129"/>
        <v>0</v>
      </c>
      <c r="CX90">
        <f t="shared" si="130"/>
        <v>0</v>
      </c>
      <c r="CY90">
        <f t="shared" si="131"/>
        <v>0</v>
      </c>
      <c r="CZ90">
        <f t="shared" si="132"/>
        <v>0</v>
      </c>
      <c r="DA90">
        <f t="shared" si="133"/>
        <v>0</v>
      </c>
      <c r="DB90">
        <f t="shared" si="134"/>
        <v>0</v>
      </c>
      <c r="DC90">
        <f t="shared" si="135"/>
        <v>0</v>
      </c>
      <c r="DD90">
        <f t="shared" si="137"/>
        <v>0</v>
      </c>
    </row>
    <row r="91" spans="1:108" x14ac:dyDescent="0.2">
      <c r="A91" s="85" t="str">
        <f>IF(Timelister!A90="","",(Timelister!A90))</f>
        <v/>
      </c>
      <c r="B91" s="84" t="str">
        <f>IF(Timelister!B90="","",(Timelister!B90))</f>
        <v/>
      </c>
      <c r="C91" s="20" t="str">
        <f>IF(Timelister!C90="","",(Timelister!C90))</f>
        <v/>
      </c>
      <c r="D91" s="21" t="str">
        <f>IF(Timelister!D90="","",(Timelister!D90))</f>
        <v/>
      </c>
      <c r="E91" s="20" t="str">
        <f>Timelister!O90</f>
        <v/>
      </c>
      <c r="F91" s="20" t="str">
        <f>IF(Timelister!E90="","",(Timelister!E90))</f>
        <v/>
      </c>
      <c r="G91" s="120"/>
      <c r="H91" s="120"/>
      <c r="I91" s="120"/>
      <c r="J91" s="120"/>
      <c r="K91" s="120"/>
      <c r="L91" s="120"/>
      <c r="M91" s="120"/>
      <c r="N91" s="120"/>
      <c r="O91" s="254"/>
      <c r="P91" s="120"/>
      <c r="Q91" s="120"/>
      <c r="R91" s="120"/>
      <c r="S91" s="254"/>
      <c r="T91" s="120"/>
      <c r="U91" s="185"/>
      <c r="V91" s="185"/>
      <c r="W91" s="242"/>
      <c r="X91" s="242"/>
      <c r="Y91" s="120"/>
      <c r="Z91" s="120"/>
      <c r="AA91" s="120"/>
      <c r="AB91" s="120"/>
      <c r="AC91" s="120"/>
      <c r="AD91" s="121"/>
      <c r="AE91" s="121"/>
      <c r="AF91" s="121"/>
      <c r="AG91" s="121"/>
      <c r="AH91" s="121"/>
      <c r="AI91" s="121"/>
      <c r="AJ91" s="24" t="str">
        <f>IF(A91="","",((G91*$G$10+K91*$K$10+#REF!*#REF!+M91*$M$10+N91*$N$10+O91*$O$10+#REF!*#REF!+#REF!*#REF!+P91*$P$10+Q91*$Q$10+R91*$R$10+#REF!+W91+#REF!+X91+Y91+Z91+AA91+AB91*$AB$10+AC91*$AC$10+AD91*$AD$10+#REF!*#REF!+AE91*$AE$10+#REF!*#REF!+AF91*$AF$10+AH91*$AH$10+AG91*$AG$10+AI91)))</f>
        <v/>
      </c>
      <c r="AK91" s="137"/>
      <c r="AM91">
        <f t="shared" si="74"/>
        <v>0</v>
      </c>
      <c r="AN91">
        <f t="shared" si="74"/>
        <v>0</v>
      </c>
      <c r="AO91">
        <f t="shared" si="75"/>
        <v>0</v>
      </c>
      <c r="AP91">
        <f t="shared" si="76"/>
        <v>0</v>
      </c>
      <c r="AQ91">
        <f t="shared" si="77"/>
        <v>0</v>
      </c>
      <c r="AR91">
        <f t="shared" si="77"/>
        <v>0</v>
      </c>
      <c r="AS91">
        <f t="shared" si="78"/>
        <v>0</v>
      </c>
      <c r="AT91">
        <f t="shared" si="79"/>
        <v>0</v>
      </c>
      <c r="AU91">
        <f t="shared" si="80"/>
        <v>0</v>
      </c>
      <c r="AV91">
        <f t="shared" si="81"/>
        <v>0</v>
      </c>
      <c r="AW91">
        <f t="shared" si="82"/>
        <v>0</v>
      </c>
      <c r="AX91">
        <f t="shared" si="83"/>
        <v>0</v>
      </c>
      <c r="AY91">
        <f t="shared" si="84"/>
        <v>0</v>
      </c>
      <c r="AZ91">
        <f t="shared" si="85"/>
        <v>0</v>
      </c>
      <c r="BA91">
        <f t="shared" si="86"/>
        <v>0</v>
      </c>
      <c r="BB91">
        <f t="shared" si="87"/>
        <v>0</v>
      </c>
      <c r="BC91">
        <f t="shared" si="88"/>
        <v>0</v>
      </c>
      <c r="BD91">
        <f t="shared" si="89"/>
        <v>0</v>
      </c>
      <c r="BE91">
        <f t="shared" si="90"/>
        <v>0</v>
      </c>
      <c r="BF91">
        <f t="shared" si="91"/>
        <v>0</v>
      </c>
      <c r="BG91">
        <f t="shared" si="92"/>
        <v>0</v>
      </c>
      <c r="BH91">
        <f t="shared" si="93"/>
        <v>0</v>
      </c>
      <c r="BI91">
        <f t="shared" si="94"/>
        <v>0</v>
      </c>
      <c r="BJ91">
        <f t="shared" si="95"/>
        <v>0</v>
      </c>
      <c r="BK91">
        <f t="shared" si="96"/>
        <v>0</v>
      </c>
      <c r="BL91">
        <f t="shared" si="97"/>
        <v>0</v>
      </c>
      <c r="BM91">
        <f t="shared" si="98"/>
        <v>0</v>
      </c>
      <c r="BN91">
        <f t="shared" si="99"/>
        <v>0</v>
      </c>
      <c r="BO91">
        <f t="shared" si="100"/>
        <v>0</v>
      </c>
      <c r="BP91">
        <f t="shared" si="101"/>
        <v>0</v>
      </c>
      <c r="BQ91">
        <f t="shared" si="102"/>
        <v>0</v>
      </c>
      <c r="BR91">
        <f t="shared" si="103"/>
        <v>0</v>
      </c>
      <c r="BS91">
        <f t="shared" si="104"/>
        <v>0</v>
      </c>
      <c r="BT91">
        <f t="shared" si="136"/>
        <v>0</v>
      </c>
      <c r="BW91">
        <f t="shared" si="105"/>
        <v>0</v>
      </c>
      <c r="BX91">
        <f t="shared" si="105"/>
        <v>0</v>
      </c>
      <c r="BY91">
        <f t="shared" si="106"/>
        <v>0</v>
      </c>
      <c r="BZ91">
        <f t="shared" si="107"/>
        <v>0</v>
      </c>
      <c r="CA91">
        <f t="shared" si="108"/>
        <v>0</v>
      </c>
      <c r="CB91">
        <f t="shared" si="108"/>
        <v>0</v>
      </c>
      <c r="CC91">
        <f t="shared" si="109"/>
        <v>0</v>
      </c>
      <c r="CD91">
        <f t="shared" si="110"/>
        <v>0</v>
      </c>
      <c r="CE91">
        <f t="shared" si="111"/>
        <v>0</v>
      </c>
      <c r="CF91">
        <f t="shared" si="112"/>
        <v>0</v>
      </c>
      <c r="CG91">
        <f t="shared" si="113"/>
        <v>0</v>
      </c>
      <c r="CH91">
        <f t="shared" si="114"/>
        <v>0</v>
      </c>
      <c r="CI91">
        <f t="shared" si="115"/>
        <v>0</v>
      </c>
      <c r="CJ91">
        <f t="shared" si="116"/>
        <v>0</v>
      </c>
      <c r="CK91">
        <f t="shared" si="117"/>
        <v>0</v>
      </c>
      <c r="CL91">
        <f t="shared" si="118"/>
        <v>0</v>
      </c>
      <c r="CM91">
        <f t="shared" si="119"/>
        <v>0</v>
      </c>
      <c r="CN91">
        <f t="shared" si="120"/>
        <v>0</v>
      </c>
      <c r="CO91">
        <f t="shared" si="121"/>
        <v>0</v>
      </c>
      <c r="CP91">
        <f t="shared" si="122"/>
        <v>0</v>
      </c>
      <c r="CQ91">
        <f t="shared" si="123"/>
        <v>0</v>
      </c>
      <c r="CR91">
        <f t="shared" si="124"/>
        <v>0</v>
      </c>
      <c r="CS91">
        <f t="shared" si="125"/>
        <v>0</v>
      </c>
      <c r="CT91">
        <f t="shared" si="126"/>
        <v>0</v>
      </c>
      <c r="CU91">
        <f t="shared" si="127"/>
        <v>0</v>
      </c>
      <c r="CV91">
        <f t="shared" si="128"/>
        <v>0</v>
      </c>
      <c r="CW91">
        <f t="shared" si="129"/>
        <v>0</v>
      </c>
      <c r="CX91">
        <f t="shared" si="130"/>
        <v>0</v>
      </c>
      <c r="CY91">
        <f t="shared" si="131"/>
        <v>0</v>
      </c>
      <c r="CZ91">
        <f t="shared" si="132"/>
        <v>0</v>
      </c>
      <c r="DA91">
        <f t="shared" si="133"/>
        <v>0</v>
      </c>
      <c r="DB91">
        <f t="shared" si="134"/>
        <v>0</v>
      </c>
      <c r="DC91">
        <f t="shared" si="135"/>
        <v>0</v>
      </c>
      <c r="DD91">
        <f t="shared" si="137"/>
        <v>0</v>
      </c>
    </row>
    <row r="92" spans="1:108" x14ac:dyDescent="0.2">
      <c r="A92" s="85" t="str">
        <f>IF(Timelister!A91="","",(Timelister!A91))</f>
        <v/>
      </c>
      <c r="B92" s="84" t="str">
        <f>IF(Timelister!B91="","",(Timelister!B91))</f>
        <v/>
      </c>
      <c r="C92" s="20" t="str">
        <f>IF(Timelister!C91="","",(Timelister!C91))</f>
        <v/>
      </c>
      <c r="D92" s="21" t="str">
        <f>IF(Timelister!D91="","",(Timelister!D91))</f>
        <v/>
      </c>
      <c r="E92" s="20" t="str">
        <f>Timelister!O91</f>
        <v/>
      </c>
      <c r="F92" s="20" t="str">
        <f>IF(Timelister!E91="","",(Timelister!E91))</f>
        <v/>
      </c>
      <c r="G92" s="120"/>
      <c r="H92" s="120"/>
      <c r="I92" s="120"/>
      <c r="J92" s="120"/>
      <c r="K92" s="120"/>
      <c r="L92" s="120"/>
      <c r="M92" s="120"/>
      <c r="N92" s="120"/>
      <c r="O92" s="254"/>
      <c r="P92" s="120"/>
      <c r="Q92" s="120"/>
      <c r="R92" s="120"/>
      <c r="S92" s="254"/>
      <c r="T92" s="120"/>
      <c r="U92" s="185"/>
      <c r="V92" s="185"/>
      <c r="W92" s="242"/>
      <c r="X92" s="242"/>
      <c r="Y92" s="120"/>
      <c r="Z92" s="120"/>
      <c r="AA92" s="120"/>
      <c r="AB92" s="120"/>
      <c r="AC92" s="120"/>
      <c r="AD92" s="121"/>
      <c r="AE92" s="121"/>
      <c r="AF92" s="121"/>
      <c r="AG92" s="121"/>
      <c r="AH92" s="121"/>
      <c r="AI92" s="121"/>
      <c r="AJ92" s="24" t="str">
        <f>IF(A92="","",((G92*$G$10+K92*$K$10+#REF!*#REF!+M92*$M$10+N92*$N$10+O92*$O$10+#REF!*#REF!+#REF!*#REF!+P92*$P$10+Q92*$Q$10+R92*$R$10+#REF!+W92+#REF!+X92+Y92+Z92+AA92+AB92*$AB$10+AC92*$AC$10+AD92*$AD$10+#REF!*#REF!+AE92*$AE$10+#REF!*#REF!+AF92*$AF$10+AH92*$AH$10+AG92*$AG$10+AI92)))</f>
        <v/>
      </c>
      <c r="AK92" s="137"/>
      <c r="AM92">
        <f t="shared" si="74"/>
        <v>0</v>
      </c>
      <c r="AN92">
        <f t="shared" si="74"/>
        <v>0</v>
      </c>
      <c r="AO92">
        <f t="shared" si="75"/>
        <v>0</v>
      </c>
      <c r="AP92">
        <f t="shared" si="76"/>
        <v>0</v>
      </c>
      <c r="AQ92">
        <f t="shared" si="77"/>
        <v>0</v>
      </c>
      <c r="AR92">
        <f t="shared" si="77"/>
        <v>0</v>
      </c>
      <c r="AS92">
        <f t="shared" si="78"/>
        <v>0</v>
      </c>
      <c r="AT92">
        <f t="shared" si="79"/>
        <v>0</v>
      </c>
      <c r="AU92">
        <f t="shared" si="80"/>
        <v>0</v>
      </c>
      <c r="AV92">
        <f t="shared" si="81"/>
        <v>0</v>
      </c>
      <c r="AW92">
        <f t="shared" si="82"/>
        <v>0</v>
      </c>
      <c r="AX92">
        <f t="shared" si="83"/>
        <v>0</v>
      </c>
      <c r="AY92">
        <f t="shared" si="84"/>
        <v>0</v>
      </c>
      <c r="AZ92">
        <f t="shared" si="85"/>
        <v>0</v>
      </c>
      <c r="BA92">
        <f t="shared" si="86"/>
        <v>0</v>
      </c>
      <c r="BB92">
        <f t="shared" si="87"/>
        <v>0</v>
      </c>
      <c r="BC92">
        <f t="shared" si="88"/>
        <v>0</v>
      </c>
      <c r="BD92">
        <f t="shared" si="89"/>
        <v>0</v>
      </c>
      <c r="BE92">
        <f t="shared" si="90"/>
        <v>0</v>
      </c>
      <c r="BF92">
        <f t="shared" si="91"/>
        <v>0</v>
      </c>
      <c r="BG92">
        <f t="shared" si="92"/>
        <v>0</v>
      </c>
      <c r="BH92">
        <f t="shared" si="93"/>
        <v>0</v>
      </c>
      <c r="BI92">
        <f t="shared" si="94"/>
        <v>0</v>
      </c>
      <c r="BJ92">
        <f t="shared" si="95"/>
        <v>0</v>
      </c>
      <c r="BK92">
        <f t="shared" si="96"/>
        <v>0</v>
      </c>
      <c r="BL92">
        <f t="shared" si="97"/>
        <v>0</v>
      </c>
      <c r="BM92">
        <f t="shared" si="98"/>
        <v>0</v>
      </c>
      <c r="BN92">
        <f t="shared" si="99"/>
        <v>0</v>
      </c>
      <c r="BO92">
        <f t="shared" si="100"/>
        <v>0</v>
      </c>
      <c r="BP92">
        <f t="shared" si="101"/>
        <v>0</v>
      </c>
      <c r="BQ92">
        <f t="shared" si="102"/>
        <v>0</v>
      </c>
      <c r="BR92">
        <f t="shared" si="103"/>
        <v>0</v>
      </c>
      <c r="BS92">
        <f t="shared" si="104"/>
        <v>0</v>
      </c>
      <c r="BT92">
        <f t="shared" si="136"/>
        <v>0</v>
      </c>
      <c r="BW92">
        <f t="shared" si="105"/>
        <v>0</v>
      </c>
      <c r="BX92">
        <f t="shared" si="105"/>
        <v>0</v>
      </c>
      <c r="BY92">
        <f t="shared" si="106"/>
        <v>0</v>
      </c>
      <c r="BZ92">
        <f t="shared" si="107"/>
        <v>0</v>
      </c>
      <c r="CA92">
        <f t="shared" si="108"/>
        <v>0</v>
      </c>
      <c r="CB92">
        <f t="shared" si="108"/>
        <v>0</v>
      </c>
      <c r="CC92">
        <f t="shared" si="109"/>
        <v>0</v>
      </c>
      <c r="CD92">
        <f t="shared" si="110"/>
        <v>0</v>
      </c>
      <c r="CE92">
        <f t="shared" si="111"/>
        <v>0</v>
      </c>
      <c r="CF92">
        <f t="shared" si="112"/>
        <v>0</v>
      </c>
      <c r="CG92">
        <f t="shared" si="113"/>
        <v>0</v>
      </c>
      <c r="CH92">
        <f t="shared" si="114"/>
        <v>0</v>
      </c>
      <c r="CI92">
        <f t="shared" si="115"/>
        <v>0</v>
      </c>
      <c r="CJ92">
        <f t="shared" si="116"/>
        <v>0</v>
      </c>
      <c r="CK92">
        <f t="shared" si="117"/>
        <v>0</v>
      </c>
      <c r="CL92">
        <f t="shared" si="118"/>
        <v>0</v>
      </c>
      <c r="CM92">
        <f t="shared" si="119"/>
        <v>0</v>
      </c>
      <c r="CN92">
        <f t="shared" si="120"/>
        <v>0</v>
      </c>
      <c r="CO92">
        <f t="shared" si="121"/>
        <v>0</v>
      </c>
      <c r="CP92">
        <f t="shared" si="122"/>
        <v>0</v>
      </c>
      <c r="CQ92">
        <f t="shared" si="123"/>
        <v>0</v>
      </c>
      <c r="CR92">
        <f t="shared" si="124"/>
        <v>0</v>
      </c>
      <c r="CS92">
        <f t="shared" si="125"/>
        <v>0</v>
      </c>
      <c r="CT92">
        <f t="shared" si="126"/>
        <v>0</v>
      </c>
      <c r="CU92">
        <f t="shared" si="127"/>
        <v>0</v>
      </c>
      <c r="CV92">
        <f t="shared" si="128"/>
        <v>0</v>
      </c>
      <c r="CW92">
        <f t="shared" si="129"/>
        <v>0</v>
      </c>
      <c r="CX92">
        <f t="shared" si="130"/>
        <v>0</v>
      </c>
      <c r="CY92">
        <f t="shared" si="131"/>
        <v>0</v>
      </c>
      <c r="CZ92">
        <f t="shared" si="132"/>
        <v>0</v>
      </c>
      <c r="DA92">
        <f t="shared" si="133"/>
        <v>0</v>
      </c>
      <c r="DB92">
        <f t="shared" si="134"/>
        <v>0</v>
      </c>
      <c r="DC92">
        <f t="shared" si="135"/>
        <v>0</v>
      </c>
      <c r="DD92">
        <f t="shared" si="137"/>
        <v>0</v>
      </c>
    </row>
    <row r="93" spans="1:108" x14ac:dyDescent="0.2">
      <c r="A93" s="85" t="str">
        <f>IF(Timelister!A92="","",(Timelister!A92))</f>
        <v/>
      </c>
      <c r="B93" s="84" t="str">
        <f>IF(Timelister!B92="","",(Timelister!B92))</f>
        <v/>
      </c>
      <c r="C93" s="20" t="str">
        <f>IF(Timelister!C92="","",(Timelister!C92))</f>
        <v/>
      </c>
      <c r="D93" s="21" t="str">
        <f>IF(Timelister!D92="","",(Timelister!D92))</f>
        <v/>
      </c>
      <c r="E93" s="20" t="str">
        <f>Timelister!O92</f>
        <v/>
      </c>
      <c r="F93" s="20" t="str">
        <f>IF(Timelister!E92="","",(Timelister!E92))</f>
        <v/>
      </c>
      <c r="G93" s="120"/>
      <c r="H93" s="120"/>
      <c r="I93" s="120"/>
      <c r="J93" s="120"/>
      <c r="K93" s="120"/>
      <c r="L93" s="120"/>
      <c r="M93" s="120"/>
      <c r="N93" s="120"/>
      <c r="O93" s="254"/>
      <c r="P93" s="120"/>
      <c r="Q93" s="120"/>
      <c r="R93" s="120"/>
      <c r="S93" s="254"/>
      <c r="T93" s="120"/>
      <c r="U93" s="185"/>
      <c r="V93" s="185"/>
      <c r="W93" s="242"/>
      <c r="X93" s="242"/>
      <c r="Y93" s="120"/>
      <c r="Z93" s="120"/>
      <c r="AA93" s="120"/>
      <c r="AB93" s="120"/>
      <c r="AC93" s="120"/>
      <c r="AD93" s="121"/>
      <c r="AE93" s="121"/>
      <c r="AF93" s="121"/>
      <c r="AG93" s="121"/>
      <c r="AH93" s="121"/>
      <c r="AI93" s="121"/>
      <c r="AJ93" s="24" t="str">
        <f>IF(A93="","",((G93*$G$10+K93*$K$10+#REF!*#REF!+M93*$M$10+N93*$N$10+O93*$O$10+#REF!*#REF!+#REF!*#REF!+P93*$P$10+Q93*$Q$10+R93*$R$10+#REF!+W93+#REF!+X93+Y93+Z93+AA93+AB93*$AB$10+AC93*$AC$10+AD93*$AD$10+#REF!*#REF!+AE93*$AE$10+#REF!*#REF!+AF93*$AF$10+AH93*$AH$10+AG93*$AG$10+AI93)))</f>
        <v/>
      </c>
      <c r="AK93" s="137"/>
      <c r="AM93">
        <f t="shared" si="74"/>
        <v>0</v>
      </c>
      <c r="AN93">
        <f t="shared" si="74"/>
        <v>0</v>
      </c>
      <c r="AO93">
        <f t="shared" si="75"/>
        <v>0</v>
      </c>
      <c r="AP93">
        <f t="shared" si="76"/>
        <v>0</v>
      </c>
      <c r="AQ93">
        <f t="shared" si="77"/>
        <v>0</v>
      </c>
      <c r="AR93">
        <f t="shared" si="77"/>
        <v>0</v>
      </c>
      <c r="AS93">
        <f t="shared" si="78"/>
        <v>0</v>
      </c>
      <c r="AT93">
        <f t="shared" si="79"/>
        <v>0</v>
      </c>
      <c r="AU93">
        <f t="shared" si="80"/>
        <v>0</v>
      </c>
      <c r="AV93">
        <f t="shared" si="81"/>
        <v>0</v>
      </c>
      <c r="AW93">
        <f t="shared" si="82"/>
        <v>0</v>
      </c>
      <c r="AX93">
        <f t="shared" si="83"/>
        <v>0</v>
      </c>
      <c r="AY93">
        <f t="shared" si="84"/>
        <v>0</v>
      </c>
      <c r="AZ93">
        <f t="shared" si="85"/>
        <v>0</v>
      </c>
      <c r="BA93">
        <f t="shared" si="86"/>
        <v>0</v>
      </c>
      <c r="BB93">
        <f t="shared" si="87"/>
        <v>0</v>
      </c>
      <c r="BC93">
        <f t="shared" si="88"/>
        <v>0</v>
      </c>
      <c r="BD93">
        <f t="shared" si="89"/>
        <v>0</v>
      </c>
      <c r="BE93">
        <f t="shared" si="90"/>
        <v>0</v>
      </c>
      <c r="BF93">
        <f t="shared" si="91"/>
        <v>0</v>
      </c>
      <c r="BG93">
        <f t="shared" si="92"/>
        <v>0</v>
      </c>
      <c r="BH93">
        <f t="shared" si="93"/>
        <v>0</v>
      </c>
      <c r="BI93">
        <f t="shared" si="94"/>
        <v>0</v>
      </c>
      <c r="BJ93">
        <f t="shared" si="95"/>
        <v>0</v>
      </c>
      <c r="BK93">
        <f t="shared" si="96"/>
        <v>0</v>
      </c>
      <c r="BL93">
        <f t="shared" si="97"/>
        <v>0</v>
      </c>
      <c r="BM93">
        <f t="shared" si="98"/>
        <v>0</v>
      </c>
      <c r="BN93">
        <f t="shared" si="99"/>
        <v>0</v>
      </c>
      <c r="BO93">
        <f t="shared" si="100"/>
        <v>0</v>
      </c>
      <c r="BP93">
        <f t="shared" si="101"/>
        <v>0</v>
      </c>
      <c r="BQ93">
        <f t="shared" si="102"/>
        <v>0</v>
      </c>
      <c r="BR93">
        <f t="shared" si="103"/>
        <v>0</v>
      </c>
      <c r="BS93">
        <f t="shared" si="104"/>
        <v>0</v>
      </c>
      <c r="BT93">
        <f t="shared" si="136"/>
        <v>0</v>
      </c>
      <c r="BW93">
        <f t="shared" si="105"/>
        <v>0</v>
      </c>
      <c r="BX93">
        <f t="shared" si="105"/>
        <v>0</v>
      </c>
      <c r="BY93">
        <f t="shared" si="106"/>
        <v>0</v>
      </c>
      <c r="BZ93">
        <f t="shared" si="107"/>
        <v>0</v>
      </c>
      <c r="CA93">
        <f t="shared" si="108"/>
        <v>0</v>
      </c>
      <c r="CB93">
        <f t="shared" si="108"/>
        <v>0</v>
      </c>
      <c r="CC93">
        <f t="shared" si="109"/>
        <v>0</v>
      </c>
      <c r="CD93">
        <f t="shared" si="110"/>
        <v>0</v>
      </c>
      <c r="CE93">
        <f t="shared" si="111"/>
        <v>0</v>
      </c>
      <c r="CF93">
        <f t="shared" si="112"/>
        <v>0</v>
      </c>
      <c r="CG93">
        <f t="shared" si="113"/>
        <v>0</v>
      </c>
      <c r="CH93">
        <f t="shared" si="114"/>
        <v>0</v>
      </c>
      <c r="CI93">
        <f t="shared" si="115"/>
        <v>0</v>
      </c>
      <c r="CJ93">
        <f t="shared" si="116"/>
        <v>0</v>
      </c>
      <c r="CK93">
        <f t="shared" si="117"/>
        <v>0</v>
      </c>
      <c r="CL93">
        <f t="shared" si="118"/>
        <v>0</v>
      </c>
      <c r="CM93">
        <f t="shared" si="119"/>
        <v>0</v>
      </c>
      <c r="CN93">
        <f t="shared" si="120"/>
        <v>0</v>
      </c>
      <c r="CO93">
        <f t="shared" si="121"/>
        <v>0</v>
      </c>
      <c r="CP93">
        <f t="shared" si="122"/>
        <v>0</v>
      </c>
      <c r="CQ93">
        <f t="shared" si="123"/>
        <v>0</v>
      </c>
      <c r="CR93">
        <f t="shared" si="124"/>
        <v>0</v>
      </c>
      <c r="CS93">
        <f t="shared" si="125"/>
        <v>0</v>
      </c>
      <c r="CT93">
        <f t="shared" si="126"/>
        <v>0</v>
      </c>
      <c r="CU93">
        <f t="shared" si="127"/>
        <v>0</v>
      </c>
      <c r="CV93">
        <f t="shared" si="128"/>
        <v>0</v>
      </c>
      <c r="CW93">
        <f t="shared" si="129"/>
        <v>0</v>
      </c>
      <c r="CX93">
        <f t="shared" si="130"/>
        <v>0</v>
      </c>
      <c r="CY93">
        <f t="shared" si="131"/>
        <v>0</v>
      </c>
      <c r="CZ93">
        <f t="shared" si="132"/>
        <v>0</v>
      </c>
      <c r="DA93">
        <f t="shared" si="133"/>
        <v>0</v>
      </c>
      <c r="DB93">
        <f t="shared" si="134"/>
        <v>0</v>
      </c>
      <c r="DC93">
        <f t="shared" si="135"/>
        <v>0</v>
      </c>
      <c r="DD93">
        <f t="shared" si="137"/>
        <v>0</v>
      </c>
    </row>
    <row r="94" spans="1:108" x14ac:dyDescent="0.2">
      <c r="A94" s="85" t="str">
        <f>IF(Timelister!A93="","",(Timelister!A93))</f>
        <v/>
      </c>
      <c r="B94" s="84" t="str">
        <f>IF(Timelister!B93="","",(Timelister!B93))</f>
        <v/>
      </c>
      <c r="C94" s="20" t="str">
        <f>IF(Timelister!C93="","",(Timelister!C93))</f>
        <v/>
      </c>
      <c r="D94" s="21" t="str">
        <f>IF(Timelister!D93="","",(Timelister!D93))</f>
        <v/>
      </c>
      <c r="E94" s="20" t="str">
        <f>Timelister!O93</f>
        <v/>
      </c>
      <c r="F94" s="20" t="str">
        <f>IF(Timelister!E93="","",(Timelister!E93))</f>
        <v/>
      </c>
      <c r="G94" s="120"/>
      <c r="H94" s="120"/>
      <c r="I94" s="120"/>
      <c r="J94" s="120"/>
      <c r="K94" s="120"/>
      <c r="L94" s="120"/>
      <c r="M94" s="120"/>
      <c r="N94" s="120"/>
      <c r="O94" s="254"/>
      <c r="P94" s="120"/>
      <c r="Q94" s="120"/>
      <c r="R94" s="120"/>
      <c r="S94" s="254"/>
      <c r="T94" s="120"/>
      <c r="U94" s="185"/>
      <c r="V94" s="185"/>
      <c r="W94" s="242"/>
      <c r="X94" s="242"/>
      <c r="Y94" s="120"/>
      <c r="Z94" s="120"/>
      <c r="AA94" s="120"/>
      <c r="AB94" s="120"/>
      <c r="AC94" s="120"/>
      <c r="AD94" s="121"/>
      <c r="AE94" s="121"/>
      <c r="AF94" s="121"/>
      <c r="AG94" s="121"/>
      <c r="AH94" s="121"/>
      <c r="AI94" s="121"/>
      <c r="AJ94" s="24" t="str">
        <f>IF(A94="","",((G94*$G$10+K94*$K$10+#REF!*#REF!+M94*$M$10+N94*$N$10+O94*$O$10+#REF!*#REF!+#REF!*#REF!+P94*$P$10+Q94*$Q$10+R94*$R$10+#REF!+W94+#REF!+X94+Y94+Z94+AA94+AB94*$AB$10+AC94*$AC$10+AD94*$AD$10+#REF!*#REF!+AE94*$AE$10+#REF!*#REF!+AF94*$AF$10+AH94*$AH$10+AG94*$AG$10+AI94)))</f>
        <v/>
      </c>
      <c r="AK94" s="137"/>
      <c r="AM94">
        <f t="shared" si="74"/>
        <v>0</v>
      </c>
      <c r="AN94">
        <f t="shared" si="74"/>
        <v>0</v>
      </c>
      <c r="AO94">
        <f t="shared" si="75"/>
        <v>0</v>
      </c>
      <c r="AP94">
        <f t="shared" si="76"/>
        <v>0</v>
      </c>
      <c r="AQ94">
        <f t="shared" si="77"/>
        <v>0</v>
      </c>
      <c r="AR94">
        <f t="shared" si="77"/>
        <v>0</v>
      </c>
      <c r="AS94">
        <f t="shared" si="78"/>
        <v>0</v>
      </c>
      <c r="AT94">
        <f t="shared" si="79"/>
        <v>0</v>
      </c>
      <c r="AU94">
        <f t="shared" si="80"/>
        <v>0</v>
      </c>
      <c r="AV94">
        <f t="shared" si="81"/>
        <v>0</v>
      </c>
      <c r="AW94">
        <f t="shared" si="82"/>
        <v>0</v>
      </c>
      <c r="AX94">
        <f t="shared" si="83"/>
        <v>0</v>
      </c>
      <c r="AY94">
        <f t="shared" si="84"/>
        <v>0</v>
      </c>
      <c r="AZ94">
        <f t="shared" si="85"/>
        <v>0</v>
      </c>
      <c r="BA94">
        <f t="shared" si="86"/>
        <v>0</v>
      </c>
      <c r="BB94">
        <f t="shared" si="87"/>
        <v>0</v>
      </c>
      <c r="BC94">
        <f t="shared" si="88"/>
        <v>0</v>
      </c>
      <c r="BD94">
        <f t="shared" si="89"/>
        <v>0</v>
      </c>
      <c r="BE94">
        <f t="shared" si="90"/>
        <v>0</v>
      </c>
      <c r="BF94">
        <f t="shared" si="91"/>
        <v>0</v>
      </c>
      <c r="BG94">
        <f t="shared" si="92"/>
        <v>0</v>
      </c>
      <c r="BH94">
        <f t="shared" si="93"/>
        <v>0</v>
      </c>
      <c r="BI94">
        <f t="shared" si="94"/>
        <v>0</v>
      </c>
      <c r="BJ94">
        <f t="shared" si="95"/>
        <v>0</v>
      </c>
      <c r="BK94">
        <f t="shared" si="96"/>
        <v>0</v>
      </c>
      <c r="BL94">
        <f t="shared" si="97"/>
        <v>0</v>
      </c>
      <c r="BM94">
        <f t="shared" si="98"/>
        <v>0</v>
      </c>
      <c r="BN94">
        <f t="shared" si="99"/>
        <v>0</v>
      </c>
      <c r="BO94">
        <f t="shared" si="100"/>
        <v>0</v>
      </c>
      <c r="BP94">
        <f t="shared" si="101"/>
        <v>0</v>
      </c>
      <c r="BQ94">
        <f t="shared" si="102"/>
        <v>0</v>
      </c>
      <c r="BR94">
        <f t="shared" si="103"/>
        <v>0</v>
      </c>
      <c r="BS94">
        <f t="shared" si="104"/>
        <v>0</v>
      </c>
      <c r="BT94">
        <f t="shared" si="136"/>
        <v>0</v>
      </c>
      <c r="BW94">
        <f t="shared" si="105"/>
        <v>0</v>
      </c>
      <c r="BX94">
        <f t="shared" si="105"/>
        <v>0</v>
      </c>
      <c r="BY94">
        <f t="shared" si="106"/>
        <v>0</v>
      </c>
      <c r="BZ94">
        <f t="shared" si="107"/>
        <v>0</v>
      </c>
      <c r="CA94">
        <f t="shared" si="108"/>
        <v>0</v>
      </c>
      <c r="CB94">
        <f t="shared" si="108"/>
        <v>0</v>
      </c>
      <c r="CC94">
        <f t="shared" si="109"/>
        <v>0</v>
      </c>
      <c r="CD94">
        <f t="shared" si="110"/>
        <v>0</v>
      </c>
      <c r="CE94">
        <f t="shared" si="111"/>
        <v>0</v>
      </c>
      <c r="CF94">
        <f t="shared" si="112"/>
        <v>0</v>
      </c>
      <c r="CG94">
        <f t="shared" si="113"/>
        <v>0</v>
      </c>
      <c r="CH94">
        <f t="shared" si="114"/>
        <v>0</v>
      </c>
      <c r="CI94">
        <f t="shared" si="115"/>
        <v>0</v>
      </c>
      <c r="CJ94">
        <f t="shared" si="116"/>
        <v>0</v>
      </c>
      <c r="CK94">
        <f t="shared" si="117"/>
        <v>0</v>
      </c>
      <c r="CL94">
        <f t="shared" si="118"/>
        <v>0</v>
      </c>
      <c r="CM94">
        <f t="shared" si="119"/>
        <v>0</v>
      </c>
      <c r="CN94">
        <f t="shared" si="120"/>
        <v>0</v>
      </c>
      <c r="CO94">
        <f t="shared" si="121"/>
        <v>0</v>
      </c>
      <c r="CP94">
        <f t="shared" si="122"/>
        <v>0</v>
      </c>
      <c r="CQ94">
        <f t="shared" si="123"/>
        <v>0</v>
      </c>
      <c r="CR94">
        <f t="shared" si="124"/>
        <v>0</v>
      </c>
      <c r="CS94">
        <f t="shared" si="125"/>
        <v>0</v>
      </c>
      <c r="CT94">
        <f t="shared" si="126"/>
        <v>0</v>
      </c>
      <c r="CU94">
        <f t="shared" si="127"/>
        <v>0</v>
      </c>
      <c r="CV94">
        <f t="shared" si="128"/>
        <v>0</v>
      </c>
      <c r="CW94">
        <f t="shared" si="129"/>
        <v>0</v>
      </c>
      <c r="CX94">
        <f t="shared" si="130"/>
        <v>0</v>
      </c>
      <c r="CY94">
        <f t="shared" si="131"/>
        <v>0</v>
      </c>
      <c r="CZ94">
        <f t="shared" si="132"/>
        <v>0</v>
      </c>
      <c r="DA94">
        <f t="shared" si="133"/>
        <v>0</v>
      </c>
      <c r="DB94">
        <f t="shared" si="134"/>
        <v>0</v>
      </c>
      <c r="DC94">
        <f t="shared" si="135"/>
        <v>0</v>
      </c>
      <c r="DD94">
        <f t="shared" si="137"/>
        <v>0</v>
      </c>
    </row>
    <row r="95" spans="1:108" x14ac:dyDescent="0.2">
      <c r="A95" s="85" t="str">
        <f>IF(Timelister!A94="","",(Timelister!A94))</f>
        <v/>
      </c>
      <c r="B95" s="84" t="str">
        <f>IF(Timelister!B94="","",(Timelister!B94))</f>
        <v/>
      </c>
      <c r="C95" s="20" t="str">
        <f>IF(Timelister!C94="","",(Timelister!C94))</f>
        <v/>
      </c>
      <c r="D95" s="21" t="str">
        <f>IF(Timelister!D94="","",(Timelister!D94))</f>
        <v/>
      </c>
      <c r="E95" s="20" t="str">
        <f>Timelister!O94</f>
        <v/>
      </c>
      <c r="F95" s="20" t="str">
        <f>IF(Timelister!E94="","",(Timelister!E94))</f>
        <v/>
      </c>
      <c r="G95" s="120"/>
      <c r="H95" s="120"/>
      <c r="I95" s="120"/>
      <c r="J95" s="120"/>
      <c r="K95" s="120"/>
      <c r="L95" s="120"/>
      <c r="M95" s="120"/>
      <c r="N95" s="120"/>
      <c r="O95" s="254"/>
      <c r="P95" s="120"/>
      <c r="Q95" s="120"/>
      <c r="R95" s="120"/>
      <c r="S95" s="254"/>
      <c r="T95" s="120"/>
      <c r="U95" s="185"/>
      <c r="V95" s="185"/>
      <c r="W95" s="242"/>
      <c r="X95" s="242"/>
      <c r="Y95" s="120"/>
      <c r="Z95" s="120"/>
      <c r="AA95" s="120"/>
      <c r="AB95" s="120"/>
      <c r="AC95" s="120"/>
      <c r="AD95" s="121"/>
      <c r="AE95" s="121"/>
      <c r="AF95" s="121"/>
      <c r="AG95" s="121"/>
      <c r="AH95" s="121"/>
      <c r="AI95" s="121"/>
      <c r="AJ95" s="24" t="str">
        <f>IF(A95="","",((G95*$G$10+K95*$K$10+#REF!*#REF!+M95*$M$10+N95*$N$10+O95*$O$10+#REF!*#REF!+#REF!*#REF!+P95*$P$10+Q95*$Q$10+R95*$R$10+#REF!+W95+#REF!+X95+Y95+Z95+AA95+AB95*$AB$10+AC95*$AC$10+AD95*$AD$10+#REF!*#REF!+AE95*$AE$10+#REF!*#REF!+AF95*$AF$10+AH95*$AH$10+AG95*$AG$10+AI95)))</f>
        <v/>
      </c>
      <c r="AK95" s="137"/>
      <c r="AM95">
        <f t="shared" si="74"/>
        <v>0</v>
      </c>
      <c r="AN95">
        <f t="shared" si="74"/>
        <v>0</v>
      </c>
      <c r="AO95">
        <f t="shared" si="75"/>
        <v>0</v>
      </c>
      <c r="AP95">
        <f t="shared" si="76"/>
        <v>0</v>
      </c>
      <c r="AQ95">
        <f t="shared" si="77"/>
        <v>0</v>
      </c>
      <c r="AR95">
        <f t="shared" si="77"/>
        <v>0</v>
      </c>
      <c r="AS95">
        <f t="shared" si="78"/>
        <v>0</v>
      </c>
      <c r="AT95">
        <f t="shared" si="79"/>
        <v>0</v>
      </c>
      <c r="AU95">
        <f t="shared" si="80"/>
        <v>0</v>
      </c>
      <c r="AV95">
        <f t="shared" si="81"/>
        <v>0</v>
      </c>
      <c r="AW95">
        <f t="shared" si="82"/>
        <v>0</v>
      </c>
      <c r="AX95">
        <f t="shared" si="83"/>
        <v>0</v>
      </c>
      <c r="AY95">
        <f t="shared" si="84"/>
        <v>0</v>
      </c>
      <c r="AZ95">
        <f t="shared" si="85"/>
        <v>0</v>
      </c>
      <c r="BA95">
        <f t="shared" si="86"/>
        <v>0</v>
      </c>
      <c r="BB95">
        <f t="shared" si="87"/>
        <v>0</v>
      </c>
      <c r="BC95">
        <f t="shared" si="88"/>
        <v>0</v>
      </c>
      <c r="BD95">
        <f t="shared" si="89"/>
        <v>0</v>
      </c>
      <c r="BE95">
        <f t="shared" si="90"/>
        <v>0</v>
      </c>
      <c r="BF95">
        <f t="shared" si="91"/>
        <v>0</v>
      </c>
      <c r="BG95">
        <f t="shared" si="92"/>
        <v>0</v>
      </c>
      <c r="BH95">
        <f t="shared" si="93"/>
        <v>0</v>
      </c>
      <c r="BI95">
        <f t="shared" si="94"/>
        <v>0</v>
      </c>
      <c r="BJ95">
        <f t="shared" si="95"/>
        <v>0</v>
      </c>
      <c r="BK95">
        <f t="shared" si="96"/>
        <v>0</v>
      </c>
      <c r="BL95">
        <f t="shared" si="97"/>
        <v>0</v>
      </c>
      <c r="BM95">
        <f t="shared" si="98"/>
        <v>0</v>
      </c>
      <c r="BN95">
        <f t="shared" si="99"/>
        <v>0</v>
      </c>
      <c r="BO95">
        <f t="shared" si="100"/>
        <v>0</v>
      </c>
      <c r="BP95">
        <f t="shared" si="101"/>
        <v>0</v>
      </c>
      <c r="BQ95">
        <f t="shared" si="102"/>
        <v>0</v>
      </c>
      <c r="BR95">
        <f t="shared" si="103"/>
        <v>0</v>
      </c>
      <c r="BS95">
        <f t="shared" si="104"/>
        <v>0</v>
      </c>
      <c r="BT95">
        <f t="shared" si="136"/>
        <v>0</v>
      </c>
      <c r="BW95">
        <f t="shared" si="105"/>
        <v>0</v>
      </c>
      <c r="BX95">
        <f t="shared" si="105"/>
        <v>0</v>
      </c>
      <c r="BY95">
        <f t="shared" si="106"/>
        <v>0</v>
      </c>
      <c r="BZ95">
        <f t="shared" si="107"/>
        <v>0</v>
      </c>
      <c r="CA95">
        <f t="shared" si="108"/>
        <v>0</v>
      </c>
      <c r="CB95">
        <f t="shared" si="108"/>
        <v>0</v>
      </c>
      <c r="CC95">
        <f t="shared" si="109"/>
        <v>0</v>
      </c>
      <c r="CD95">
        <f t="shared" si="110"/>
        <v>0</v>
      </c>
      <c r="CE95">
        <f t="shared" si="111"/>
        <v>0</v>
      </c>
      <c r="CF95">
        <f t="shared" si="112"/>
        <v>0</v>
      </c>
      <c r="CG95">
        <f t="shared" si="113"/>
        <v>0</v>
      </c>
      <c r="CH95">
        <f t="shared" si="114"/>
        <v>0</v>
      </c>
      <c r="CI95">
        <f t="shared" si="115"/>
        <v>0</v>
      </c>
      <c r="CJ95">
        <f t="shared" si="116"/>
        <v>0</v>
      </c>
      <c r="CK95">
        <f t="shared" si="117"/>
        <v>0</v>
      </c>
      <c r="CL95">
        <f t="shared" si="118"/>
        <v>0</v>
      </c>
      <c r="CM95">
        <f t="shared" si="119"/>
        <v>0</v>
      </c>
      <c r="CN95">
        <f t="shared" si="120"/>
        <v>0</v>
      </c>
      <c r="CO95">
        <f t="shared" si="121"/>
        <v>0</v>
      </c>
      <c r="CP95">
        <f t="shared" si="122"/>
        <v>0</v>
      </c>
      <c r="CQ95">
        <f t="shared" si="123"/>
        <v>0</v>
      </c>
      <c r="CR95">
        <f t="shared" si="124"/>
        <v>0</v>
      </c>
      <c r="CS95">
        <f t="shared" si="125"/>
        <v>0</v>
      </c>
      <c r="CT95">
        <f t="shared" si="126"/>
        <v>0</v>
      </c>
      <c r="CU95">
        <f t="shared" si="127"/>
        <v>0</v>
      </c>
      <c r="CV95">
        <f t="shared" si="128"/>
        <v>0</v>
      </c>
      <c r="CW95">
        <f t="shared" si="129"/>
        <v>0</v>
      </c>
      <c r="CX95">
        <f t="shared" si="130"/>
        <v>0</v>
      </c>
      <c r="CY95">
        <f t="shared" si="131"/>
        <v>0</v>
      </c>
      <c r="CZ95">
        <f t="shared" si="132"/>
        <v>0</v>
      </c>
      <c r="DA95">
        <f t="shared" si="133"/>
        <v>0</v>
      </c>
      <c r="DB95">
        <f t="shared" si="134"/>
        <v>0</v>
      </c>
      <c r="DC95">
        <f t="shared" si="135"/>
        <v>0</v>
      </c>
      <c r="DD95">
        <f t="shared" si="137"/>
        <v>0</v>
      </c>
    </row>
    <row r="96" spans="1:108" x14ac:dyDescent="0.2">
      <c r="A96" s="85" t="str">
        <f>IF(Timelister!A95="","",(Timelister!A95))</f>
        <v/>
      </c>
      <c r="B96" s="84" t="str">
        <f>IF(Timelister!B95="","",(Timelister!B95))</f>
        <v/>
      </c>
      <c r="C96" s="20" t="str">
        <f>IF(Timelister!C95="","",(Timelister!C95))</f>
        <v/>
      </c>
      <c r="D96" s="21" t="str">
        <f>IF(Timelister!D95="","",(Timelister!D95))</f>
        <v/>
      </c>
      <c r="E96" s="20" t="str">
        <f>Timelister!O95</f>
        <v/>
      </c>
      <c r="F96" s="20" t="str">
        <f>IF(Timelister!E95="","",(Timelister!E95))</f>
        <v/>
      </c>
      <c r="G96" s="120"/>
      <c r="H96" s="120"/>
      <c r="I96" s="120"/>
      <c r="J96" s="120"/>
      <c r="K96" s="120"/>
      <c r="L96" s="120"/>
      <c r="M96" s="120"/>
      <c r="N96" s="120"/>
      <c r="O96" s="254"/>
      <c r="P96" s="120"/>
      <c r="Q96" s="120"/>
      <c r="R96" s="120"/>
      <c r="S96" s="254"/>
      <c r="T96" s="120"/>
      <c r="U96" s="185"/>
      <c r="V96" s="185"/>
      <c r="W96" s="242"/>
      <c r="X96" s="242"/>
      <c r="Y96" s="120"/>
      <c r="Z96" s="120"/>
      <c r="AA96" s="120"/>
      <c r="AB96" s="120"/>
      <c r="AC96" s="120"/>
      <c r="AD96" s="121"/>
      <c r="AE96" s="121"/>
      <c r="AF96" s="121"/>
      <c r="AG96" s="121"/>
      <c r="AH96" s="121"/>
      <c r="AI96" s="121"/>
      <c r="AJ96" s="24" t="str">
        <f>IF(A96="","",((G96*$G$10+K96*$K$10+#REF!*#REF!+M96*$M$10+N96*$N$10+O96*$O$10+#REF!*#REF!+#REF!*#REF!+P96*$P$10+Q96*$Q$10+R96*$R$10+#REF!+W96+#REF!+X96+Y96+Z96+AA96+AB96*$AB$10+AC96*$AC$10+AD96*$AD$10+#REF!*#REF!+AE96*$AE$10+#REF!*#REF!+AF96*$AF$10+AH96*$AH$10+AG96*$AG$10+AI96)))</f>
        <v/>
      </c>
      <c r="AK96" s="137"/>
      <c r="AM96">
        <f t="shared" si="74"/>
        <v>0</v>
      </c>
      <c r="AN96">
        <f t="shared" si="74"/>
        <v>0</v>
      </c>
      <c r="AO96">
        <f t="shared" si="75"/>
        <v>0</v>
      </c>
      <c r="AP96">
        <f t="shared" si="76"/>
        <v>0</v>
      </c>
      <c r="AQ96">
        <f t="shared" si="77"/>
        <v>0</v>
      </c>
      <c r="AR96">
        <f t="shared" si="77"/>
        <v>0</v>
      </c>
      <c r="AS96">
        <f t="shared" si="78"/>
        <v>0</v>
      </c>
      <c r="AT96">
        <f t="shared" si="79"/>
        <v>0</v>
      </c>
      <c r="AU96">
        <f t="shared" si="80"/>
        <v>0</v>
      </c>
      <c r="AV96">
        <f t="shared" si="81"/>
        <v>0</v>
      </c>
      <c r="AW96">
        <f t="shared" si="82"/>
        <v>0</v>
      </c>
      <c r="AX96">
        <f t="shared" si="83"/>
        <v>0</v>
      </c>
      <c r="AY96">
        <f t="shared" si="84"/>
        <v>0</v>
      </c>
      <c r="AZ96">
        <f t="shared" si="85"/>
        <v>0</v>
      </c>
      <c r="BA96">
        <f t="shared" si="86"/>
        <v>0</v>
      </c>
      <c r="BB96">
        <f t="shared" si="87"/>
        <v>0</v>
      </c>
      <c r="BC96">
        <f t="shared" si="88"/>
        <v>0</v>
      </c>
      <c r="BD96">
        <f t="shared" si="89"/>
        <v>0</v>
      </c>
      <c r="BE96">
        <f t="shared" si="90"/>
        <v>0</v>
      </c>
      <c r="BF96">
        <f t="shared" si="91"/>
        <v>0</v>
      </c>
      <c r="BG96">
        <f t="shared" si="92"/>
        <v>0</v>
      </c>
      <c r="BH96">
        <f t="shared" si="93"/>
        <v>0</v>
      </c>
      <c r="BI96">
        <f t="shared" si="94"/>
        <v>0</v>
      </c>
      <c r="BJ96">
        <f t="shared" si="95"/>
        <v>0</v>
      </c>
      <c r="BK96">
        <f t="shared" si="96"/>
        <v>0</v>
      </c>
      <c r="BL96">
        <f t="shared" si="97"/>
        <v>0</v>
      </c>
      <c r="BM96">
        <f t="shared" si="98"/>
        <v>0</v>
      </c>
      <c r="BN96">
        <f t="shared" si="99"/>
        <v>0</v>
      </c>
      <c r="BO96">
        <f t="shared" si="100"/>
        <v>0</v>
      </c>
      <c r="BP96">
        <f t="shared" si="101"/>
        <v>0</v>
      </c>
      <c r="BQ96">
        <f t="shared" si="102"/>
        <v>0</v>
      </c>
      <c r="BR96">
        <f t="shared" si="103"/>
        <v>0</v>
      </c>
      <c r="BS96">
        <f t="shared" si="104"/>
        <v>0</v>
      </c>
      <c r="BT96">
        <f t="shared" si="136"/>
        <v>0</v>
      </c>
      <c r="BW96">
        <f t="shared" si="105"/>
        <v>0</v>
      </c>
      <c r="BX96">
        <f t="shared" si="105"/>
        <v>0</v>
      </c>
      <c r="BY96">
        <f t="shared" si="106"/>
        <v>0</v>
      </c>
      <c r="BZ96">
        <f t="shared" si="107"/>
        <v>0</v>
      </c>
      <c r="CA96">
        <f t="shared" si="108"/>
        <v>0</v>
      </c>
      <c r="CB96">
        <f t="shared" si="108"/>
        <v>0</v>
      </c>
      <c r="CC96">
        <f t="shared" si="109"/>
        <v>0</v>
      </c>
      <c r="CD96">
        <f t="shared" si="110"/>
        <v>0</v>
      </c>
      <c r="CE96">
        <f t="shared" si="111"/>
        <v>0</v>
      </c>
      <c r="CF96">
        <f t="shared" si="112"/>
        <v>0</v>
      </c>
      <c r="CG96">
        <f t="shared" si="113"/>
        <v>0</v>
      </c>
      <c r="CH96">
        <f t="shared" si="114"/>
        <v>0</v>
      </c>
      <c r="CI96">
        <f t="shared" si="115"/>
        <v>0</v>
      </c>
      <c r="CJ96">
        <f t="shared" si="116"/>
        <v>0</v>
      </c>
      <c r="CK96">
        <f t="shared" si="117"/>
        <v>0</v>
      </c>
      <c r="CL96">
        <f t="shared" si="118"/>
        <v>0</v>
      </c>
      <c r="CM96">
        <f t="shared" si="119"/>
        <v>0</v>
      </c>
      <c r="CN96">
        <f t="shared" si="120"/>
        <v>0</v>
      </c>
      <c r="CO96">
        <f t="shared" si="121"/>
        <v>0</v>
      </c>
      <c r="CP96">
        <f t="shared" si="122"/>
        <v>0</v>
      </c>
      <c r="CQ96">
        <f t="shared" si="123"/>
        <v>0</v>
      </c>
      <c r="CR96">
        <f t="shared" si="124"/>
        <v>0</v>
      </c>
      <c r="CS96">
        <f t="shared" si="125"/>
        <v>0</v>
      </c>
      <c r="CT96">
        <f t="shared" si="126"/>
        <v>0</v>
      </c>
      <c r="CU96">
        <f t="shared" si="127"/>
        <v>0</v>
      </c>
      <c r="CV96">
        <f t="shared" si="128"/>
        <v>0</v>
      </c>
      <c r="CW96">
        <f t="shared" si="129"/>
        <v>0</v>
      </c>
      <c r="CX96">
        <f t="shared" si="130"/>
        <v>0</v>
      </c>
      <c r="CY96">
        <f t="shared" si="131"/>
        <v>0</v>
      </c>
      <c r="CZ96">
        <f t="shared" si="132"/>
        <v>0</v>
      </c>
      <c r="DA96">
        <f t="shared" si="133"/>
        <v>0</v>
      </c>
      <c r="DB96">
        <f t="shared" si="134"/>
        <v>0</v>
      </c>
      <c r="DC96">
        <f t="shared" si="135"/>
        <v>0</v>
      </c>
      <c r="DD96">
        <f t="shared" si="137"/>
        <v>0</v>
      </c>
    </row>
    <row r="97" spans="1:108" x14ac:dyDescent="0.2">
      <c r="A97" s="85" t="str">
        <f>IF(Timelister!A96="","",(Timelister!A96))</f>
        <v/>
      </c>
      <c r="B97" s="84" t="str">
        <f>IF(Timelister!B96="","",(Timelister!B96))</f>
        <v/>
      </c>
      <c r="C97" s="20" t="str">
        <f>IF(Timelister!C96="","",(Timelister!C96))</f>
        <v/>
      </c>
      <c r="D97" s="21" t="str">
        <f>IF(Timelister!D96="","",(Timelister!D96))</f>
        <v/>
      </c>
      <c r="E97" s="20" t="str">
        <f>Timelister!O96</f>
        <v/>
      </c>
      <c r="F97" s="20" t="str">
        <f>IF(Timelister!E96="","",(Timelister!E96))</f>
        <v/>
      </c>
      <c r="G97" s="120"/>
      <c r="H97" s="120"/>
      <c r="I97" s="120"/>
      <c r="J97" s="120"/>
      <c r="K97" s="120"/>
      <c r="L97" s="120"/>
      <c r="M97" s="120"/>
      <c r="N97" s="120"/>
      <c r="O97" s="254"/>
      <c r="P97" s="120"/>
      <c r="Q97" s="120"/>
      <c r="R97" s="120"/>
      <c r="S97" s="254"/>
      <c r="T97" s="120"/>
      <c r="U97" s="185"/>
      <c r="V97" s="185"/>
      <c r="W97" s="242"/>
      <c r="X97" s="242"/>
      <c r="Y97" s="120"/>
      <c r="Z97" s="120"/>
      <c r="AA97" s="120"/>
      <c r="AB97" s="120"/>
      <c r="AC97" s="120"/>
      <c r="AD97" s="121"/>
      <c r="AE97" s="121"/>
      <c r="AF97" s="121"/>
      <c r="AG97" s="121"/>
      <c r="AH97" s="121"/>
      <c r="AI97" s="121"/>
      <c r="AJ97" s="24" t="str">
        <f>IF(A97="","",((G97*$G$10+K97*$K$10+#REF!*#REF!+M97*$M$10+N97*$N$10+O97*$O$10+#REF!*#REF!+#REF!*#REF!+P97*$P$10+Q97*$Q$10+R97*$R$10+#REF!+W97+#REF!+X97+Y97+Z97+AA97+AB97*$AB$10+AC97*$AC$10+AD97*$AD$10+#REF!*#REF!+AE97*$AE$10+#REF!*#REF!+AF97*$AF$10+AH97*$AH$10+AG97*$AG$10+AI97)))</f>
        <v/>
      </c>
      <c r="AK97" s="137"/>
      <c r="AM97">
        <f t="shared" si="74"/>
        <v>0</v>
      </c>
      <c r="AN97">
        <f t="shared" si="74"/>
        <v>0</v>
      </c>
      <c r="AO97">
        <f t="shared" si="75"/>
        <v>0</v>
      </c>
      <c r="AP97">
        <f t="shared" si="76"/>
        <v>0</v>
      </c>
      <c r="AQ97">
        <f t="shared" si="77"/>
        <v>0</v>
      </c>
      <c r="AR97">
        <f t="shared" si="77"/>
        <v>0</v>
      </c>
      <c r="AS97">
        <f t="shared" si="78"/>
        <v>0</v>
      </c>
      <c r="AT97">
        <f t="shared" si="79"/>
        <v>0</v>
      </c>
      <c r="AU97">
        <f t="shared" si="80"/>
        <v>0</v>
      </c>
      <c r="AV97">
        <f t="shared" si="81"/>
        <v>0</v>
      </c>
      <c r="AW97">
        <f t="shared" si="82"/>
        <v>0</v>
      </c>
      <c r="AX97">
        <f t="shared" si="83"/>
        <v>0</v>
      </c>
      <c r="AY97">
        <f t="shared" si="84"/>
        <v>0</v>
      </c>
      <c r="AZ97">
        <f t="shared" si="85"/>
        <v>0</v>
      </c>
      <c r="BA97">
        <f t="shared" si="86"/>
        <v>0</v>
      </c>
      <c r="BB97">
        <f t="shared" si="87"/>
        <v>0</v>
      </c>
      <c r="BC97">
        <f t="shared" si="88"/>
        <v>0</v>
      </c>
      <c r="BD97">
        <f t="shared" si="89"/>
        <v>0</v>
      </c>
      <c r="BE97">
        <f t="shared" si="90"/>
        <v>0</v>
      </c>
      <c r="BF97">
        <f t="shared" si="91"/>
        <v>0</v>
      </c>
      <c r="BG97">
        <f t="shared" si="92"/>
        <v>0</v>
      </c>
      <c r="BH97">
        <f t="shared" si="93"/>
        <v>0</v>
      </c>
      <c r="BI97">
        <f t="shared" si="94"/>
        <v>0</v>
      </c>
      <c r="BJ97">
        <f t="shared" si="95"/>
        <v>0</v>
      </c>
      <c r="BK97">
        <f t="shared" si="96"/>
        <v>0</v>
      </c>
      <c r="BL97">
        <f t="shared" si="97"/>
        <v>0</v>
      </c>
      <c r="BM97">
        <f t="shared" si="98"/>
        <v>0</v>
      </c>
      <c r="BN97">
        <f t="shared" si="99"/>
        <v>0</v>
      </c>
      <c r="BO97">
        <f t="shared" si="100"/>
        <v>0</v>
      </c>
      <c r="BP97">
        <f t="shared" si="101"/>
        <v>0</v>
      </c>
      <c r="BQ97">
        <f t="shared" si="102"/>
        <v>0</v>
      </c>
      <c r="BR97">
        <f t="shared" si="103"/>
        <v>0</v>
      </c>
      <c r="BS97">
        <f t="shared" si="104"/>
        <v>0</v>
      </c>
      <c r="BT97">
        <f t="shared" si="136"/>
        <v>0</v>
      </c>
      <c r="BW97">
        <f t="shared" si="105"/>
        <v>0</v>
      </c>
      <c r="BX97">
        <f t="shared" si="105"/>
        <v>0</v>
      </c>
      <c r="BY97">
        <f t="shared" si="106"/>
        <v>0</v>
      </c>
      <c r="BZ97">
        <f t="shared" si="107"/>
        <v>0</v>
      </c>
      <c r="CA97">
        <f t="shared" si="108"/>
        <v>0</v>
      </c>
      <c r="CB97">
        <f t="shared" si="108"/>
        <v>0</v>
      </c>
      <c r="CC97">
        <f t="shared" si="109"/>
        <v>0</v>
      </c>
      <c r="CD97">
        <f t="shared" si="110"/>
        <v>0</v>
      </c>
      <c r="CE97">
        <f t="shared" si="111"/>
        <v>0</v>
      </c>
      <c r="CF97">
        <f t="shared" si="112"/>
        <v>0</v>
      </c>
      <c r="CG97">
        <f t="shared" si="113"/>
        <v>0</v>
      </c>
      <c r="CH97">
        <f t="shared" si="114"/>
        <v>0</v>
      </c>
      <c r="CI97">
        <f t="shared" si="115"/>
        <v>0</v>
      </c>
      <c r="CJ97">
        <f t="shared" si="116"/>
        <v>0</v>
      </c>
      <c r="CK97">
        <f t="shared" si="117"/>
        <v>0</v>
      </c>
      <c r="CL97">
        <f t="shared" si="118"/>
        <v>0</v>
      </c>
      <c r="CM97">
        <f t="shared" si="119"/>
        <v>0</v>
      </c>
      <c r="CN97">
        <f t="shared" si="120"/>
        <v>0</v>
      </c>
      <c r="CO97">
        <f t="shared" si="121"/>
        <v>0</v>
      </c>
      <c r="CP97">
        <f t="shared" si="122"/>
        <v>0</v>
      </c>
      <c r="CQ97">
        <f t="shared" si="123"/>
        <v>0</v>
      </c>
      <c r="CR97">
        <f t="shared" si="124"/>
        <v>0</v>
      </c>
      <c r="CS97">
        <f t="shared" si="125"/>
        <v>0</v>
      </c>
      <c r="CT97">
        <f t="shared" si="126"/>
        <v>0</v>
      </c>
      <c r="CU97">
        <f t="shared" si="127"/>
        <v>0</v>
      </c>
      <c r="CV97">
        <f t="shared" si="128"/>
        <v>0</v>
      </c>
      <c r="CW97">
        <f t="shared" si="129"/>
        <v>0</v>
      </c>
      <c r="CX97">
        <f t="shared" si="130"/>
        <v>0</v>
      </c>
      <c r="CY97">
        <f t="shared" si="131"/>
        <v>0</v>
      </c>
      <c r="CZ97">
        <f t="shared" si="132"/>
        <v>0</v>
      </c>
      <c r="DA97">
        <f t="shared" si="133"/>
        <v>0</v>
      </c>
      <c r="DB97">
        <f t="shared" si="134"/>
        <v>0</v>
      </c>
      <c r="DC97">
        <f t="shared" si="135"/>
        <v>0</v>
      </c>
      <c r="DD97">
        <f t="shared" si="137"/>
        <v>0</v>
      </c>
    </row>
    <row r="98" spans="1:108" x14ac:dyDescent="0.2">
      <c r="A98" s="85" t="str">
        <f>IF(Timelister!A97="","",(Timelister!A97))</f>
        <v/>
      </c>
      <c r="B98" s="84" t="str">
        <f>IF(Timelister!B97="","",(Timelister!B97))</f>
        <v/>
      </c>
      <c r="C98" s="20" t="str">
        <f>IF(Timelister!C97="","",(Timelister!C97))</f>
        <v/>
      </c>
      <c r="D98" s="21" t="str">
        <f>IF(Timelister!D97="","",(Timelister!D97))</f>
        <v/>
      </c>
      <c r="E98" s="20" t="str">
        <f>Timelister!O97</f>
        <v/>
      </c>
      <c r="F98" s="20" t="str">
        <f>IF(Timelister!E97="","",(Timelister!E97))</f>
        <v/>
      </c>
      <c r="G98" s="120"/>
      <c r="H98" s="120"/>
      <c r="I98" s="120"/>
      <c r="J98" s="120"/>
      <c r="K98" s="120"/>
      <c r="L98" s="120"/>
      <c r="M98" s="120"/>
      <c r="N98" s="120"/>
      <c r="O98" s="254"/>
      <c r="P98" s="120"/>
      <c r="Q98" s="120"/>
      <c r="R98" s="120"/>
      <c r="S98" s="254"/>
      <c r="T98" s="120"/>
      <c r="U98" s="185"/>
      <c r="V98" s="185"/>
      <c r="W98" s="242"/>
      <c r="X98" s="242"/>
      <c r="Y98" s="120"/>
      <c r="Z98" s="120"/>
      <c r="AA98" s="120"/>
      <c r="AB98" s="120"/>
      <c r="AC98" s="120"/>
      <c r="AD98" s="121"/>
      <c r="AE98" s="121"/>
      <c r="AF98" s="121"/>
      <c r="AG98" s="121"/>
      <c r="AH98" s="121"/>
      <c r="AI98" s="121"/>
      <c r="AJ98" s="24" t="str">
        <f>IF(A98="","",((G98*$G$10+K98*$K$10+#REF!*#REF!+M98*$M$10+N98*$N$10+O98*$O$10+#REF!*#REF!+#REF!*#REF!+P98*$P$10+Q98*$Q$10+R98*$R$10+#REF!+W98+#REF!+X98+Y98+Z98+AA98+AB98*$AB$10+AC98*$AC$10+AD98*$AD$10+#REF!*#REF!+AE98*$AE$10+#REF!*#REF!+AF98*$AF$10+AH98*$AH$10+AG98*$AG$10+AI98)))</f>
        <v/>
      </c>
      <c r="AK98" s="137"/>
      <c r="AM98">
        <f t="shared" si="74"/>
        <v>0</v>
      </c>
      <c r="AN98">
        <f t="shared" si="74"/>
        <v>0</v>
      </c>
      <c r="AO98">
        <f t="shared" si="75"/>
        <v>0</v>
      </c>
      <c r="AP98">
        <f t="shared" si="76"/>
        <v>0</v>
      </c>
      <c r="AQ98">
        <f t="shared" si="77"/>
        <v>0</v>
      </c>
      <c r="AR98">
        <f t="shared" si="77"/>
        <v>0</v>
      </c>
      <c r="AS98">
        <f t="shared" si="78"/>
        <v>0</v>
      </c>
      <c r="AT98">
        <f t="shared" si="79"/>
        <v>0</v>
      </c>
      <c r="AU98">
        <f t="shared" si="80"/>
        <v>0</v>
      </c>
      <c r="AV98">
        <f t="shared" si="81"/>
        <v>0</v>
      </c>
      <c r="AW98">
        <f t="shared" si="82"/>
        <v>0</v>
      </c>
      <c r="AX98">
        <f t="shared" si="83"/>
        <v>0</v>
      </c>
      <c r="AY98">
        <f t="shared" si="84"/>
        <v>0</v>
      </c>
      <c r="AZ98">
        <f t="shared" si="85"/>
        <v>0</v>
      </c>
      <c r="BA98">
        <f t="shared" si="86"/>
        <v>0</v>
      </c>
      <c r="BB98">
        <f t="shared" si="87"/>
        <v>0</v>
      </c>
      <c r="BC98">
        <f t="shared" si="88"/>
        <v>0</v>
      </c>
      <c r="BD98">
        <f t="shared" si="89"/>
        <v>0</v>
      </c>
      <c r="BE98">
        <f t="shared" si="90"/>
        <v>0</v>
      </c>
      <c r="BF98">
        <f t="shared" si="91"/>
        <v>0</v>
      </c>
      <c r="BG98">
        <f t="shared" si="92"/>
        <v>0</v>
      </c>
      <c r="BH98">
        <f t="shared" si="93"/>
        <v>0</v>
      </c>
      <c r="BI98">
        <f t="shared" si="94"/>
        <v>0</v>
      </c>
      <c r="BJ98">
        <f t="shared" si="95"/>
        <v>0</v>
      </c>
      <c r="BK98">
        <f t="shared" si="96"/>
        <v>0</v>
      </c>
      <c r="BL98">
        <f t="shared" si="97"/>
        <v>0</v>
      </c>
      <c r="BM98">
        <f t="shared" si="98"/>
        <v>0</v>
      </c>
      <c r="BN98">
        <f t="shared" si="99"/>
        <v>0</v>
      </c>
      <c r="BO98">
        <f t="shared" si="100"/>
        <v>0</v>
      </c>
      <c r="BP98">
        <f t="shared" si="101"/>
        <v>0</v>
      </c>
      <c r="BQ98">
        <f t="shared" si="102"/>
        <v>0</v>
      </c>
      <c r="BR98">
        <f t="shared" si="103"/>
        <v>0</v>
      </c>
      <c r="BS98">
        <f t="shared" si="104"/>
        <v>0</v>
      </c>
      <c r="BT98">
        <f t="shared" si="136"/>
        <v>0</v>
      </c>
      <c r="BW98">
        <f t="shared" si="105"/>
        <v>0</v>
      </c>
      <c r="BX98">
        <f t="shared" si="105"/>
        <v>0</v>
      </c>
      <c r="BY98">
        <f t="shared" si="106"/>
        <v>0</v>
      </c>
      <c r="BZ98">
        <f t="shared" si="107"/>
        <v>0</v>
      </c>
      <c r="CA98">
        <f t="shared" si="108"/>
        <v>0</v>
      </c>
      <c r="CB98">
        <f t="shared" si="108"/>
        <v>0</v>
      </c>
      <c r="CC98">
        <f t="shared" si="109"/>
        <v>0</v>
      </c>
      <c r="CD98">
        <f t="shared" si="110"/>
        <v>0</v>
      </c>
      <c r="CE98">
        <f t="shared" si="111"/>
        <v>0</v>
      </c>
      <c r="CF98">
        <f t="shared" si="112"/>
        <v>0</v>
      </c>
      <c r="CG98">
        <f t="shared" si="113"/>
        <v>0</v>
      </c>
      <c r="CH98">
        <f t="shared" si="114"/>
        <v>0</v>
      </c>
      <c r="CI98">
        <f t="shared" si="115"/>
        <v>0</v>
      </c>
      <c r="CJ98">
        <f t="shared" si="116"/>
        <v>0</v>
      </c>
      <c r="CK98">
        <f t="shared" si="117"/>
        <v>0</v>
      </c>
      <c r="CL98">
        <f t="shared" si="118"/>
        <v>0</v>
      </c>
      <c r="CM98">
        <f t="shared" si="119"/>
        <v>0</v>
      </c>
      <c r="CN98">
        <f t="shared" si="120"/>
        <v>0</v>
      </c>
      <c r="CO98">
        <f t="shared" si="121"/>
        <v>0</v>
      </c>
      <c r="CP98">
        <f t="shared" si="122"/>
        <v>0</v>
      </c>
      <c r="CQ98">
        <f t="shared" si="123"/>
        <v>0</v>
      </c>
      <c r="CR98">
        <f t="shared" si="124"/>
        <v>0</v>
      </c>
      <c r="CS98">
        <f t="shared" si="125"/>
        <v>0</v>
      </c>
      <c r="CT98">
        <f t="shared" si="126"/>
        <v>0</v>
      </c>
      <c r="CU98">
        <f t="shared" si="127"/>
        <v>0</v>
      </c>
      <c r="CV98">
        <f t="shared" si="128"/>
        <v>0</v>
      </c>
      <c r="CW98">
        <f t="shared" si="129"/>
        <v>0</v>
      </c>
      <c r="CX98">
        <f t="shared" si="130"/>
        <v>0</v>
      </c>
      <c r="CY98">
        <f t="shared" si="131"/>
        <v>0</v>
      </c>
      <c r="CZ98">
        <f t="shared" si="132"/>
        <v>0</v>
      </c>
      <c r="DA98">
        <f t="shared" si="133"/>
        <v>0</v>
      </c>
      <c r="DB98">
        <f t="shared" si="134"/>
        <v>0</v>
      </c>
      <c r="DC98">
        <f t="shared" si="135"/>
        <v>0</v>
      </c>
      <c r="DD98">
        <f t="shared" si="137"/>
        <v>0</v>
      </c>
    </row>
    <row r="99" spans="1:108" x14ac:dyDescent="0.2">
      <c r="A99" s="85" t="str">
        <f>IF(Timelister!A98="","",(Timelister!A98))</f>
        <v/>
      </c>
      <c r="B99" s="84" t="str">
        <f>IF(Timelister!B98="","",(Timelister!B98))</f>
        <v/>
      </c>
      <c r="C99" s="20" t="str">
        <f>IF(Timelister!C98="","",(Timelister!C98))</f>
        <v/>
      </c>
      <c r="D99" s="21" t="str">
        <f>IF(Timelister!D98="","",(Timelister!D98))</f>
        <v/>
      </c>
      <c r="E99" s="20" t="str">
        <f>Timelister!O98</f>
        <v/>
      </c>
      <c r="F99" s="20" t="str">
        <f>IF(Timelister!E98="","",(Timelister!E98))</f>
        <v/>
      </c>
      <c r="G99" s="120"/>
      <c r="H99" s="120"/>
      <c r="I99" s="120"/>
      <c r="J99" s="120"/>
      <c r="K99" s="120"/>
      <c r="L99" s="120"/>
      <c r="M99" s="120"/>
      <c r="N99" s="120"/>
      <c r="O99" s="254"/>
      <c r="P99" s="120"/>
      <c r="Q99" s="120"/>
      <c r="R99" s="120"/>
      <c r="S99" s="254"/>
      <c r="T99" s="120"/>
      <c r="U99" s="185"/>
      <c r="V99" s="185"/>
      <c r="W99" s="242"/>
      <c r="X99" s="242"/>
      <c r="Y99" s="120"/>
      <c r="Z99" s="120"/>
      <c r="AA99" s="120"/>
      <c r="AB99" s="120"/>
      <c r="AC99" s="120"/>
      <c r="AD99" s="121"/>
      <c r="AE99" s="121"/>
      <c r="AF99" s="121"/>
      <c r="AG99" s="121"/>
      <c r="AH99" s="121"/>
      <c r="AI99" s="121"/>
      <c r="AJ99" s="24" t="str">
        <f>IF(A99="","",((G99*$G$10+K99*$K$10+#REF!*#REF!+M99*$M$10+N99*$N$10+O99*$O$10+#REF!*#REF!+#REF!*#REF!+P99*$P$10+Q99*$Q$10+R99*$R$10+#REF!+W99+#REF!+X99+Y99+Z99+AA99+AB99*$AB$10+AC99*$AC$10+AD99*$AD$10+#REF!*#REF!+AE99*$AE$10+#REF!*#REF!+AF99*$AF$10+AH99*$AH$10+AG99*$AG$10+AI99)))</f>
        <v/>
      </c>
      <c r="AK99" s="137"/>
      <c r="AM99">
        <f t="shared" si="74"/>
        <v>0</v>
      </c>
      <c r="AN99">
        <f t="shared" si="74"/>
        <v>0</v>
      </c>
      <c r="AO99">
        <f t="shared" si="75"/>
        <v>0</v>
      </c>
      <c r="AP99">
        <f t="shared" si="76"/>
        <v>0</v>
      </c>
      <c r="AQ99">
        <f t="shared" si="77"/>
        <v>0</v>
      </c>
      <c r="AR99">
        <f t="shared" si="77"/>
        <v>0</v>
      </c>
      <c r="AS99">
        <f t="shared" si="78"/>
        <v>0</v>
      </c>
      <c r="AT99">
        <f t="shared" si="79"/>
        <v>0</v>
      </c>
      <c r="AU99">
        <f t="shared" si="80"/>
        <v>0</v>
      </c>
      <c r="AV99">
        <f t="shared" si="81"/>
        <v>0</v>
      </c>
      <c r="AW99">
        <f t="shared" si="82"/>
        <v>0</v>
      </c>
      <c r="AX99">
        <f t="shared" si="83"/>
        <v>0</v>
      </c>
      <c r="AY99">
        <f t="shared" si="84"/>
        <v>0</v>
      </c>
      <c r="AZ99">
        <f t="shared" si="85"/>
        <v>0</v>
      </c>
      <c r="BA99">
        <f t="shared" si="86"/>
        <v>0</v>
      </c>
      <c r="BB99">
        <f t="shared" si="87"/>
        <v>0</v>
      </c>
      <c r="BC99">
        <f t="shared" si="88"/>
        <v>0</v>
      </c>
      <c r="BD99">
        <f t="shared" si="89"/>
        <v>0</v>
      </c>
      <c r="BE99">
        <f t="shared" si="90"/>
        <v>0</v>
      </c>
      <c r="BF99">
        <f t="shared" si="91"/>
        <v>0</v>
      </c>
      <c r="BG99">
        <f t="shared" si="92"/>
        <v>0</v>
      </c>
      <c r="BH99">
        <f t="shared" si="93"/>
        <v>0</v>
      </c>
      <c r="BI99">
        <f t="shared" si="94"/>
        <v>0</v>
      </c>
      <c r="BJ99">
        <f t="shared" si="95"/>
        <v>0</v>
      </c>
      <c r="BK99">
        <f t="shared" si="96"/>
        <v>0</v>
      </c>
      <c r="BL99">
        <f t="shared" si="97"/>
        <v>0</v>
      </c>
      <c r="BM99">
        <f t="shared" si="98"/>
        <v>0</v>
      </c>
      <c r="BN99">
        <f t="shared" si="99"/>
        <v>0</v>
      </c>
      <c r="BO99">
        <f t="shared" si="100"/>
        <v>0</v>
      </c>
      <c r="BP99">
        <f t="shared" si="101"/>
        <v>0</v>
      </c>
      <c r="BQ99">
        <f t="shared" si="102"/>
        <v>0</v>
      </c>
      <c r="BR99">
        <f t="shared" si="103"/>
        <v>0</v>
      </c>
      <c r="BS99">
        <f t="shared" si="104"/>
        <v>0</v>
      </c>
      <c r="BT99">
        <f t="shared" si="136"/>
        <v>0</v>
      </c>
      <c r="BW99">
        <f t="shared" si="105"/>
        <v>0</v>
      </c>
      <c r="BX99">
        <f t="shared" si="105"/>
        <v>0</v>
      </c>
      <c r="BY99">
        <f t="shared" si="106"/>
        <v>0</v>
      </c>
      <c r="BZ99">
        <f t="shared" si="107"/>
        <v>0</v>
      </c>
      <c r="CA99">
        <f t="shared" si="108"/>
        <v>0</v>
      </c>
      <c r="CB99">
        <f t="shared" si="108"/>
        <v>0</v>
      </c>
      <c r="CC99">
        <f t="shared" si="109"/>
        <v>0</v>
      </c>
      <c r="CD99">
        <f t="shared" si="110"/>
        <v>0</v>
      </c>
      <c r="CE99">
        <f t="shared" si="111"/>
        <v>0</v>
      </c>
      <c r="CF99">
        <f t="shared" si="112"/>
        <v>0</v>
      </c>
      <c r="CG99">
        <f t="shared" si="113"/>
        <v>0</v>
      </c>
      <c r="CH99">
        <f t="shared" si="114"/>
        <v>0</v>
      </c>
      <c r="CI99">
        <f t="shared" si="115"/>
        <v>0</v>
      </c>
      <c r="CJ99">
        <f t="shared" si="116"/>
        <v>0</v>
      </c>
      <c r="CK99">
        <f t="shared" si="117"/>
        <v>0</v>
      </c>
      <c r="CL99">
        <f t="shared" si="118"/>
        <v>0</v>
      </c>
      <c r="CM99">
        <f t="shared" si="119"/>
        <v>0</v>
      </c>
      <c r="CN99">
        <f t="shared" si="120"/>
        <v>0</v>
      </c>
      <c r="CO99">
        <f t="shared" si="121"/>
        <v>0</v>
      </c>
      <c r="CP99">
        <f t="shared" si="122"/>
        <v>0</v>
      </c>
      <c r="CQ99">
        <f t="shared" si="123"/>
        <v>0</v>
      </c>
      <c r="CR99">
        <f t="shared" si="124"/>
        <v>0</v>
      </c>
      <c r="CS99">
        <f t="shared" si="125"/>
        <v>0</v>
      </c>
      <c r="CT99">
        <f t="shared" si="126"/>
        <v>0</v>
      </c>
      <c r="CU99">
        <f t="shared" si="127"/>
        <v>0</v>
      </c>
      <c r="CV99">
        <f t="shared" si="128"/>
        <v>0</v>
      </c>
      <c r="CW99">
        <f t="shared" si="129"/>
        <v>0</v>
      </c>
      <c r="CX99">
        <f t="shared" si="130"/>
        <v>0</v>
      </c>
      <c r="CY99">
        <f t="shared" si="131"/>
        <v>0</v>
      </c>
      <c r="CZ99">
        <f t="shared" si="132"/>
        <v>0</v>
      </c>
      <c r="DA99">
        <f t="shared" si="133"/>
        <v>0</v>
      </c>
      <c r="DB99">
        <f t="shared" si="134"/>
        <v>0</v>
      </c>
      <c r="DC99">
        <f t="shared" si="135"/>
        <v>0</v>
      </c>
      <c r="DD99">
        <f t="shared" si="137"/>
        <v>0</v>
      </c>
    </row>
    <row r="100" spans="1:108" x14ac:dyDescent="0.2">
      <c r="A100" s="85" t="str">
        <f>IF(Timelister!A99="","",(Timelister!A99))</f>
        <v/>
      </c>
      <c r="B100" s="84" t="str">
        <f>IF(Timelister!B99="","",(Timelister!B99))</f>
        <v/>
      </c>
      <c r="C100" s="20" t="str">
        <f>IF(Timelister!C99="","",(Timelister!C99))</f>
        <v/>
      </c>
      <c r="D100" s="21" t="str">
        <f>IF(Timelister!D99="","",(Timelister!D99))</f>
        <v/>
      </c>
      <c r="E100" s="20" t="str">
        <f>Timelister!O99</f>
        <v/>
      </c>
      <c r="F100" s="20" t="str">
        <f>IF(Timelister!E99="","",(Timelister!E99))</f>
        <v/>
      </c>
      <c r="G100" s="120"/>
      <c r="H100" s="120"/>
      <c r="I100" s="120"/>
      <c r="J100" s="120"/>
      <c r="K100" s="120"/>
      <c r="L100" s="120"/>
      <c r="M100" s="120"/>
      <c r="N100" s="120"/>
      <c r="O100" s="254"/>
      <c r="P100" s="120"/>
      <c r="Q100" s="120"/>
      <c r="R100" s="120"/>
      <c r="S100" s="254"/>
      <c r="T100" s="120"/>
      <c r="U100" s="185"/>
      <c r="V100" s="185"/>
      <c r="W100" s="242"/>
      <c r="X100" s="242"/>
      <c r="Y100" s="120"/>
      <c r="Z100" s="120"/>
      <c r="AA100" s="120"/>
      <c r="AB100" s="120"/>
      <c r="AC100" s="120"/>
      <c r="AD100" s="121"/>
      <c r="AE100" s="121"/>
      <c r="AF100" s="121"/>
      <c r="AG100" s="121"/>
      <c r="AH100" s="121"/>
      <c r="AI100" s="121"/>
      <c r="AJ100" s="24" t="str">
        <f>IF(A100="","",((G100*$G$10+K100*$K$10+#REF!*#REF!+M100*$M$10+N100*$N$10+O100*$O$10+#REF!*#REF!+#REF!*#REF!+P100*$P$10+Q100*$Q$10+R100*$R$10+#REF!+W100+#REF!+X100+Y100+Z100+AA100+AB100*$AB$10+AC100*$AC$10+AD100*$AD$10+#REF!*#REF!+AE100*$AE$10+#REF!*#REF!+AF100*$AF$10+AH100*$AH$10+AG100*$AG$10+AI100)))</f>
        <v/>
      </c>
      <c r="AK100" s="137"/>
      <c r="AM100">
        <f t="shared" si="74"/>
        <v>0</v>
      </c>
      <c r="AN100">
        <f t="shared" si="74"/>
        <v>0</v>
      </c>
      <c r="AO100">
        <f t="shared" si="75"/>
        <v>0</v>
      </c>
      <c r="AP100">
        <f t="shared" si="76"/>
        <v>0</v>
      </c>
      <c r="AQ100">
        <f t="shared" si="77"/>
        <v>0</v>
      </c>
      <c r="AR100">
        <f t="shared" si="77"/>
        <v>0</v>
      </c>
      <c r="AS100">
        <f t="shared" si="78"/>
        <v>0</v>
      </c>
      <c r="AT100">
        <f t="shared" si="79"/>
        <v>0</v>
      </c>
      <c r="AU100">
        <f t="shared" si="80"/>
        <v>0</v>
      </c>
      <c r="AV100">
        <f t="shared" si="81"/>
        <v>0</v>
      </c>
      <c r="AW100">
        <f t="shared" si="82"/>
        <v>0</v>
      </c>
      <c r="AX100">
        <f t="shared" si="83"/>
        <v>0</v>
      </c>
      <c r="AY100">
        <f t="shared" si="84"/>
        <v>0</v>
      </c>
      <c r="AZ100">
        <f t="shared" si="85"/>
        <v>0</v>
      </c>
      <c r="BA100">
        <f t="shared" si="86"/>
        <v>0</v>
      </c>
      <c r="BB100">
        <f t="shared" si="87"/>
        <v>0</v>
      </c>
      <c r="BC100">
        <f t="shared" si="88"/>
        <v>0</v>
      </c>
      <c r="BD100">
        <f t="shared" si="89"/>
        <v>0</v>
      </c>
      <c r="BE100">
        <f t="shared" si="90"/>
        <v>0</v>
      </c>
      <c r="BF100">
        <f t="shared" si="91"/>
        <v>0</v>
      </c>
      <c r="BG100">
        <f t="shared" si="92"/>
        <v>0</v>
      </c>
      <c r="BH100">
        <f t="shared" si="93"/>
        <v>0</v>
      </c>
      <c r="BI100">
        <f t="shared" si="94"/>
        <v>0</v>
      </c>
      <c r="BJ100">
        <f t="shared" si="95"/>
        <v>0</v>
      </c>
      <c r="BK100">
        <f t="shared" si="96"/>
        <v>0</v>
      </c>
      <c r="BL100">
        <f t="shared" si="97"/>
        <v>0</v>
      </c>
      <c r="BM100">
        <f t="shared" si="98"/>
        <v>0</v>
      </c>
      <c r="BN100">
        <f t="shared" si="99"/>
        <v>0</v>
      </c>
      <c r="BO100">
        <f t="shared" si="100"/>
        <v>0</v>
      </c>
      <c r="BP100">
        <f t="shared" si="101"/>
        <v>0</v>
      </c>
      <c r="BQ100">
        <f t="shared" si="102"/>
        <v>0</v>
      </c>
      <c r="BR100">
        <f t="shared" si="103"/>
        <v>0</v>
      </c>
      <c r="BS100">
        <f t="shared" si="104"/>
        <v>0</v>
      </c>
      <c r="BT100">
        <f t="shared" si="136"/>
        <v>0</v>
      </c>
      <c r="BW100">
        <f t="shared" si="105"/>
        <v>0</v>
      </c>
      <c r="BX100">
        <f t="shared" si="105"/>
        <v>0</v>
      </c>
      <c r="BY100">
        <f t="shared" si="106"/>
        <v>0</v>
      </c>
      <c r="BZ100">
        <f t="shared" si="107"/>
        <v>0</v>
      </c>
      <c r="CA100">
        <f t="shared" si="108"/>
        <v>0</v>
      </c>
      <c r="CB100">
        <f t="shared" si="108"/>
        <v>0</v>
      </c>
      <c r="CC100">
        <f t="shared" si="109"/>
        <v>0</v>
      </c>
      <c r="CD100">
        <f t="shared" si="110"/>
        <v>0</v>
      </c>
      <c r="CE100">
        <f t="shared" si="111"/>
        <v>0</v>
      </c>
      <c r="CF100">
        <f t="shared" si="112"/>
        <v>0</v>
      </c>
      <c r="CG100">
        <f t="shared" si="113"/>
        <v>0</v>
      </c>
      <c r="CH100">
        <f t="shared" si="114"/>
        <v>0</v>
      </c>
      <c r="CI100">
        <f t="shared" si="115"/>
        <v>0</v>
      </c>
      <c r="CJ100">
        <f t="shared" si="116"/>
        <v>0</v>
      </c>
      <c r="CK100">
        <f t="shared" si="117"/>
        <v>0</v>
      </c>
      <c r="CL100">
        <f t="shared" si="118"/>
        <v>0</v>
      </c>
      <c r="CM100">
        <f t="shared" si="119"/>
        <v>0</v>
      </c>
      <c r="CN100">
        <f t="shared" si="120"/>
        <v>0</v>
      </c>
      <c r="CO100">
        <f t="shared" si="121"/>
        <v>0</v>
      </c>
      <c r="CP100">
        <f t="shared" si="122"/>
        <v>0</v>
      </c>
      <c r="CQ100">
        <f t="shared" si="123"/>
        <v>0</v>
      </c>
      <c r="CR100">
        <f t="shared" si="124"/>
        <v>0</v>
      </c>
      <c r="CS100">
        <f t="shared" si="125"/>
        <v>0</v>
      </c>
      <c r="CT100">
        <f t="shared" si="126"/>
        <v>0</v>
      </c>
      <c r="CU100">
        <f t="shared" si="127"/>
        <v>0</v>
      </c>
      <c r="CV100">
        <f t="shared" si="128"/>
        <v>0</v>
      </c>
      <c r="CW100">
        <f t="shared" si="129"/>
        <v>0</v>
      </c>
      <c r="CX100">
        <f t="shared" si="130"/>
        <v>0</v>
      </c>
      <c r="CY100">
        <f t="shared" si="131"/>
        <v>0</v>
      </c>
      <c r="CZ100">
        <f t="shared" si="132"/>
        <v>0</v>
      </c>
      <c r="DA100">
        <f t="shared" si="133"/>
        <v>0</v>
      </c>
      <c r="DB100">
        <f t="shared" si="134"/>
        <v>0</v>
      </c>
      <c r="DC100">
        <f t="shared" si="135"/>
        <v>0</v>
      </c>
      <c r="DD100">
        <f t="shared" si="137"/>
        <v>0</v>
      </c>
    </row>
    <row r="101" spans="1:108" x14ac:dyDescent="0.2">
      <c r="A101" s="85" t="str">
        <f>IF(Timelister!A100="","",(Timelister!A100))</f>
        <v/>
      </c>
      <c r="B101" s="84" t="str">
        <f>IF(Timelister!B100="","",(Timelister!B100))</f>
        <v/>
      </c>
      <c r="C101" s="20" t="str">
        <f>IF(Timelister!C100="","",(Timelister!C100))</f>
        <v/>
      </c>
      <c r="D101" s="21" t="str">
        <f>IF(Timelister!D100="","",(Timelister!D100))</f>
        <v/>
      </c>
      <c r="E101" s="20" t="str">
        <f>Timelister!O100</f>
        <v/>
      </c>
      <c r="F101" s="20" t="str">
        <f>IF(Timelister!E100="","",(Timelister!E100))</f>
        <v/>
      </c>
      <c r="G101" s="120"/>
      <c r="H101" s="120"/>
      <c r="I101" s="120"/>
      <c r="J101" s="120"/>
      <c r="K101" s="120"/>
      <c r="L101" s="120"/>
      <c r="M101" s="120"/>
      <c r="N101" s="120"/>
      <c r="O101" s="254"/>
      <c r="P101" s="120"/>
      <c r="Q101" s="120"/>
      <c r="R101" s="120"/>
      <c r="S101" s="254"/>
      <c r="T101" s="120"/>
      <c r="U101" s="185"/>
      <c r="V101" s="185"/>
      <c r="W101" s="242"/>
      <c r="X101" s="242"/>
      <c r="Y101" s="120"/>
      <c r="Z101" s="120"/>
      <c r="AA101" s="120"/>
      <c r="AB101" s="120"/>
      <c r="AC101" s="120"/>
      <c r="AD101" s="121"/>
      <c r="AE101" s="121"/>
      <c r="AF101" s="121"/>
      <c r="AG101" s="121"/>
      <c r="AH101" s="121"/>
      <c r="AI101" s="121"/>
      <c r="AJ101" s="24" t="str">
        <f>IF(A101="","",((G101*$G$10+K101*$K$10+#REF!*#REF!+M101*$M$10+N101*$N$10+O101*$O$10+#REF!*#REF!+#REF!*#REF!+P101*$P$10+Q101*$Q$10+R101*$R$10+#REF!+W101+#REF!+X101+Y101+Z101+AA101+AB101*$AB$10+AC101*$AC$10+AD101*$AD$10+#REF!*#REF!+AE101*$AE$10+#REF!*#REF!+AF101*$AF$10+AH101*$AH$10+AG101*$AG$10+AI101)))</f>
        <v/>
      </c>
      <c r="AK101" s="137"/>
      <c r="AM101">
        <f t="shared" si="74"/>
        <v>0</v>
      </c>
      <c r="AN101">
        <f t="shared" si="74"/>
        <v>0</v>
      </c>
      <c r="AO101">
        <f t="shared" si="75"/>
        <v>0</v>
      </c>
      <c r="AP101">
        <f t="shared" si="76"/>
        <v>0</v>
      </c>
      <c r="AQ101">
        <f t="shared" si="77"/>
        <v>0</v>
      </c>
      <c r="AR101">
        <f t="shared" si="77"/>
        <v>0</v>
      </c>
      <c r="AS101">
        <f t="shared" si="78"/>
        <v>0</v>
      </c>
      <c r="AT101">
        <f t="shared" si="79"/>
        <v>0</v>
      </c>
      <c r="AU101">
        <f t="shared" si="80"/>
        <v>0</v>
      </c>
      <c r="AV101">
        <f t="shared" si="81"/>
        <v>0</v>
      </c>
      <c r="AW101">
        <f t="shared" si="82"/>
        <v>0</v>
      </c>
      <c r="AX101">
        <f t="shared" si="83"/>
        <v>0</v>
      </c>
      <c r="AY101">
        <f t="shared" si="84"/>
        <v>0</v>
      </c>
      <c r="AZ101">
        <f t="shared" si="85"/>
        <v>0</v>
      </c>
      <c r="BA101">
        <f t="shared" si="86"/>
        <v>0</v>
      </c>
      <c r="BB101">
        <f t="shared" si="87"/>
        <v>0</v>
      </c>
      <c r="BC101">
        <f t="shared" si="88"/>
        <v>0</v>
      </c>
      <c r="BD101">
        <f t="shared" si="89"/>
        <v>0</v>
      </c>
      <c r="BE101">
        <f t="shared" si="90"/>
        <v>0</v>
      </c>
      <c r="BF101">
        <f t="shared" si="91"/>
        <v>0</v>
      </c>
      <c r="BG101">
        <f t="shared" si="92"/>
        <v>0</v>
      </c>
      <c r="BH101">
        <f t="shared" si="93"/>
        <v>0</v>
      </c>
      <c r="BI101">
        <f t="shared" si="94"/>
        <v>0</v>
      </c>
      <c r="BJ101">
        <f t="shared" si="95"/>
        <v>0</v>
      </c>
      <c r="BK101">
        <f t="shared" si="96"/>
        <v>0</v>
      </c>
      <c r="BL101">
        <f t="shared" si="97"/>
        <v>0</v>
      </c>
      <c r="BM101">
        <f t="shared" si="98"/>
        <v>0</v>
      </c>
      <c r="BN101">
        <f t="shared" si="99"/>
        <v>0</v>
      </c>
      <c r="BO101">
        <f t="shared" si="100"/>
        <v>0</v>
      </c>
      <c r="BP101">
        <f t="shared" si="101"/>
        <v>0</v>
      </c>
      <c r="BQ101">
        <f t="shared" si="102"/>
        <v>0</v>
      </c>
      <c r="BR101">
        <f t="shared" si="103"/>
        <v>0</v>
      </c>
      <c r="BS101">
        <f t="shared" si="104"/>
        <v>0</v>
      </c>
      <c r="BT101">
        <f t="shared" si="136"/>
        <v>0</v>
      </c>
      <c r="BW101">
        <f t="shared" si="105"/>
        <v>0</v>
      </c>
      <c r="BX101">
        <f t="shared" si="105"/>
        <v>0</v>
      </c>
      <c r="BY101">
        <f t="shared" si="106"/>
        <v>0</v>
      </c>
      <c r="BZ101">
        <f t="shared" si="107"/>
        <v>0</v>
      </c>
      <c r="CA101">
        <f t="shared" si="108"/>
        <v>0</v>
      </c>
      <c r="CB101">
        <f t="shared" si="108"/>
        <v>0</v>
      </c>
      <c r="CC101">
        <f t="shared" si="109"/>
        <v>0</v>
      </c>
      <c r="CD101">
        <f t="shared" si="110"/>
        <v>0</v>
      </c>
      <c r="CE101">
        <f t="shared" si="111"/>
        <v>0</v>
      </c>
      <c r="CF101">
        <f t="shared" si="112"/>
        <v>0</v>
      </c>
      <c r="CG101">
        <f t="shared" si="113"/>
        <v>0</v>
      </c>
      <c r="CH101">
        <f t="shared" si="114"/>
        <v>0</v>
      </c>
      <c r="CI101">
        <f t="shared" si="115"/>
        <v>0</v>
      </c>
      <c r="CJ101">
        <f t="shared" si="116"/>
        <v>0</v>
      </c>
      <c r="CK101">
        <f t="shared" si="117"/>
        <v>0</v>
      </c>
      <c r="CL101">
        <f t="shared" si="118"/>
        <v>0</v>
      </c>
      <c r="CM101">
        <f t="shared" si="119"/>
        <v>0</v>
      </c>
      <c r="CN101">
        <f t="shared" si="120"/>
        <v>0</v>
      </c>
      <c r="CO101">
        <f t="shared" si="121"/>
        <v>0</v>
      </c>
      <c r="CP101">
        <f t="shared" si="122"/>
        <v>0</v>
      </c>
      <c r="CQ101">
        <f t="shared" si="123"/>
        <v>0</v>
      </c>
      <c r="CR101">
        <f t="shared" si="124"/>
        <v>0</v>
      </c>
      <c r="CS101">
        <f t="shared" si="125"/>
        <v>0</v>
      </c>
      <c r="CT101">
        <f t="shared" si="126"/>
        <v>0</v>
      </c>
      <c r="CU101">
        <f t="shared" si="127"/>
        <v>0</v>
      </c>
      <c r="CV101">
        <f t="shared" si="128"/>
        <v>0</v>
      </c>
      <c r="CW101">
        <f t="shared" si="129"/>
        <v>0</v>
      </c>
      <c r="CX101">
        <f t="shared" si="130"/>
        <v>0</v>
      </c>
      <c r="CY101">
        <f t="shared" si="131"/>
        <v>0</v>
      </c>
      <c r="CZ101">
        <f t="shared" si="132"/>
        <v>0</v>
      </c>
      <c r="DA101">
        <f t="shared" si="133"/>
        <v>0</v>
      </c>
      <c r="DB101">
        <f t="shared" si="134"/>
        <v>0</v>
      </c>
      <c r="DC101">
        <f t="shared" si="135"/>
        <v>0</v>
      </c>
      <c r="DD101">
        <f t="shared" si="137"/>
        <v>0</v>
      </c>
    </row>
    <row r="102" spans="1:108" x14ac:dyDescent="0.2">
      <c r="A102" s="85" t="str">
        <f>IF(Timelister!A101="","",(Timelister!A101))</f>
        <v/>
      </c>
      <c r="B102" s="84" t="str">
        <f>IF(Timelister!B101="","",(Timelister!B101))</f>
        <v/>
      </c>
      <c r="C102" s="20" t="str">
        <f>IF(Timelister!C101="","",(Timelister!C101))</f>
        <v/>
      </c>
      <c r="D102" s="21" t="str">
        <f>IF(Timelister!D101="","",(Timelister!D101))</f>
        <v/>
      </c>
      <c r="E102" s="20" t="str">
        <f>Timelister!O101</f>
        <v/>
      </c>
      <c r="F102" s="20" t="str">
        <f>IF(Timelister!E101="","",(Timelister!E101))</f>
        <v/>
      </c>
      <c r="G102" s="120"/>
      <c r="H102" s="120"/>
      <c r="I102" s="120"/>
      <c r="J102" s="120"/>
      <c r="K102" s="120"/>
      <c r="L102" s="120"/>
      <c r="M102" s="120"/>
      <c r="N102" s="120"/>
      <c r="O102" s="254"/>
      <c r="P102" s="120"/>
      <c r="Q102" s="120"/>
      <c r="R102" s="120"/>
      <c r="S102" s="254"/>
      <c r="T102" s="120"/>
      <c r="U102" s="185"/>
      <c r="V102" s="185"/>
      <c r="W102" s="242"/>
      <c r="X102" s="242"/>
      <c r="Y102" s="120"/>
      <c r="Z102" s="120"/>
      <c r="AA102" s="120"/>
      <c r="AB102" s="120"/>
      <c r="AC102" s="120"/>
      <c r="AD102" s="121"/>
      <c r="AE102" s="121"/>
      <c r="AF102" s="121"/>
      <c r="AG102" s="121"/>
      <c r="AH102" s="121"/>
      <c r="AI102" s="121"/>
      <c r="AJ102" s="24" t="str">
        <f>IF(A102="","",((G102*$G$10+K102*$K$10+#REF!*#REF!+M102*$M$10+N102*$N$10+O102*$O$10+#REF!*#REF!+#REF!*#REF!+P102*$P$10+Q102*$Q$10+R102*$R$10+#REF!+W102+#REF!+X102+Y102+Z102+AA102+AB102*$AB$10+AC102*$AC$10+AD102*$AD$10+#REF!*#REF!+AE102*$AE$10+#REF!*#REF!+AF102*$AF$10+AH102*$AH$10+AG102*$AG$10+AI102)))</f>
        <v/>
      </c>
      <c r="AK102" s="137"/>
      <c r="AM102">
        <f t="shared" si="74"/>
        <v>0</v>
      </c>
      <c r="AN102">
        <f t="shared" si="74"/>
        <v>0</v>
      </c>
      <c r="AO102">
        <f t="shared" si="75"/>
        <v>0</v>
      </c>
      <c r="AP102">
        <f t="shared" si="76"/>
        <v>0</v>
      </c>
      <c r="AQ102">
        <f t="shared" si="77"/>
        <v>0</v>
      </c>
      <c r="AR102">
        <f t="shared" si="77"/>
        <v>0</v>
      </c>
      <c r="AS102">
        <f t="shared" si="78"/>
        <v>0</v>
      </c>
      <c r="AT102">
        <f t="shared" si="79"/>
        <v>0</v>
      </c>
      <c r="AU102">
        <f t="shared" si="80"/>
        <v>0</v>
      </c>
      <c r="AV102">
        <f t="shared" si="81"/>
        <v>0</v>
      </c>
      <c r="AW102">
        <f t="shared" si="82"/>
        <v>0</v>
      </c>
      <c r="AX102">
        <f t="shared" si="83"/>
        <v>0</v>
      </c>
      <c r="AY102">
        <f t="shared" si="84"/>
        <v>0</v>
      </c>
      <c r="AZ102">
        <f t="shared" si="85"/>
        <v>0</v>
      </c>
      <c r="BA102">
        <f t="shared" si="86"/>
        <v>0</v>
      </c>
      <c r="BB102">
        <f t="shared" si="87"/>
        <v>0</v>
      </c>
      <c r="BC102">
        <f t="shared" si="88"/>
        <v>0</v>
      </c>
      <c r="BD102">
        <f t="shared" si="89"/>
        <v>0</v>
      </c>
      <c r="BE102">
        <f t="shared" si="90"/>
        <v>0</v>
      </c>
      <c r="BF102">
        <f t="shared" si="91"/>
        <v>0</v>
      </c>
      <c r="BG102">
        <f t="shared" si="92"/>
        <v>0</v>
      </c>
      <c r="BH102">
        <f t="shared" si="93"/>
        <v>0</v>
      </c>
      <c r="BI102">
        <f t="shared" si="94"/>
        <v>0</v>
      </c>
      <c r="BJ102">
        <f t="shared" si="95"/>
        <v>0</v>
      </c>
      <c r="BK102">
        <f t="shared" si="96"/>
        <v>0</v>
      </c>
      <c r="BL102">
        <f t="shared" si="97"/>
        <v>0</v>
      </c>
      <c r="BM102">
        <f t="shared" si="98"/>
        <v>0</v>
      </c>
      <c r="BN102">
        <f t="shared" si="99"/>
        <v>0</v>
      </c>
      <c r="BO102">
        <f t="shared" si="100"/>
        <v>0</v>
      </c>
      <c r="BP102">
        <f t="shared" si="101"/>
        <v>0</v>
      </c>
      <c r="BQ102">
        <f t="shared" si="102"/>
        <v>0</v>
      </c>
      <c r="BR102">
        <f t="shared" si="103"/>
        <v>0</v>
      </c>
      <c r="BS102">
        <f t="shared" si="104"/>
        <v>0</v>
      </c>
      <c r="BT102">
        <f t="shared" si="136"/>
        <v>0</v>
      </c>
      <c r="BW102">
        <f t="shared" si="105"/>
        <v>0</v>
      </c>
      <c r="BX102">
        <f t="shared" si="105"/>
        <v>0</v>
      </c>
      <c r="BY102">
        <f t="shared" si="106"/>
        <v>0</v>
      </c>
      <c r="BZ102">
        <f t="shared" si="107"/>
        <v>0</v>
      </c>
      <c r="CA102">
        <f t="shared" si="108"/>
        <v>0</v>
      </c>
      <c r="CB102">
        <f t="shared" si="108"/>
        <v>0</v>
      </c>
      <c r="CC102">
        <f t="shared" si="109"/>
        <v>0</v>
      </c>
      <c r="CD102">
        <f t="shared" si="110"/>
        <v>0</v>
      </c>
      <c r="CE102">
        <f t="shared" si="111"/>
        <v>0</v>
      </c>
      <c r="CF102">
        <f t="shared" si="112"/>
        <v>0</v>
      </c>
      <c r="CG102">
        <f t="shared" si="113"/>
        <v>0</v>
      </c>
      <c r="CH102">
        <f t="shared" si="114"/>
        <v>0</v>
      </c>
      <c r="CI102">
        <f t="shared" si="115"/>
        <v>0</v>
      </c>
      <c r="CJ102">
        <f t="shared" si="116"/>
        <v>0</v>
      </c>
      <c r="CK102">
        <f t="shared" si="117"/>
        <v>0</v>
      </c>
      <c r="CL102">
        <f t="shared" si="118"/>
        <v>0</v>
      </c>
      <c r="CM102">
        <f t="shared" si="119"/>
        <v>0</v>
      </c>
      <c r="CN102">
        <f t="shared" si="120"/>
        <v>0</v>
      </c>
      <c r="CO102">
        <f t="shared" si="121"/>
        <v>0</v>
      </c>
      <c r="CP102">
        <f t="shared" si="122"/>
        <v>0</v>
      </c>
      <c r="CQ102">
        <f t="shared" si="123"/>
        <v>0</v>
      </c>
      <c r="CR102">
        <f t="shared" si="124"/>
        <v>0</v>
      </c>
      <c r="CS102">
        <f t="shared" si="125"/>
        <v>0</v>
      </c>
      <c r="CT102">
        <f t="shared" si="126"/>
        <v>0</v>
      </c>
      <c r="CU102">
        <f t="shared" si="127"/>
        <v>0</v>
      </c>
      <c r="CV102">
        <f t="shared" si="128"/>
        <v>0</v>
      </c>
      <c r="CW102">
        <f t="shared" si="129"/>
        <v>0</v>
      </c>
      <c r="CX102">
        <f t="shared" si="130"/>
        <v>0</v>
      </c>
      <c r="CY102">
        <f t="shared" si="131"/>
        <v>0</v>
      </c>
      <c r="CZ102">
        <f t="shared" si="132"/>
        <v>0</v>
      </c>
      <c r="DA102">
        <f t="shared" si="133"/>
        <v>0</v>
      </c>
      <c r="DB102">
        <f t="shared" si="134"/>
        <v>0</v>
      </c>
      <c r="DC102">
        <f t="shared" si="135"/>
        <v>0</v>
      </c>
      <c r="DD102">
        <f t="shared" si="137"/>
        <v>0</v>
      </c>
    </row>
    <row r="103" spans="1:108" x14ac:dyDescent="0.2">
      <c r="A103" s="85" t="str">
        <f>IF(Timelister!A102="","",(Timelister!A102))</f>
        <v/>
      </c>
      <c r="B103" s="84" t="str">
        <f>IF(Timelister!B102="","",(Timelister!B102))</f>
        <v/>
      </c>
      <c r="C103" s="20" t="str">
        <f>IF(Timelister!C102="","",(Timelister!C102))</f>
        <v/>
      </c>
      <c r="D103" s="21" t="str">
        <f>IF(Timelister!D102="","",(Timelister!D102))</f>
        <v/>
      </c>
      <c r="E103" s="20" t="str">
        <f>Timelister!O102</f>
        <v/>
      </c>
      <c r="F103" s="20" t="str">
        <f>IF(Timelister!E102="","",(Timelister!E102))</f>
        <v/>
      </c>
      <c r="G103" s="120"/>
      <c r="H103" s="120"/>
      <c r="I103" s="120"/>
      <c r="J103" s="120"/>
      <c r="K103" s="120"/>
      <c r="L103" s="120"/>
      <c r="M103" s="120"/>
      <c r="N103" s="120"/>
      <c r="O103" s="254"/>
      <c r="P103" s="120"/>
      <c r="Q103" s="120"/>
      <c r="R103" s="120"/>
      <c r="S103" s="254"/>
      <c r="T103" s="120"/>
      <c r="U103" s="185"/>
      <c r="V103" s="185"/>
      <c r="W103" s="242"/>
      <c r="X103" s="242"/>
      <c r="Y103" s="120"/>
      <c r="Z103" s="120"/>
      <c r="AA103" s="120"/>
      <c r="AB103" s="120"/>
      <c r="AC103" s="120"/>
      <c r="AD103" s="121"/>
      <c r="AE103" s="121"/>
      <c r="AF103" s="121"/>
      <c r="AG103" s="121"/>
      <c r="AH103" s="121"/>
      <c r="AI103" s="121"/>
      <c r="AJ103" s="24" t="str">
        <f>IF(A103="","",((G103*$G$10+K103*$K$10+#REF!*#REF!+M103*$M$10+N103*$N$10+O103*$O$10+#REF!*#REF!+#REF!*#REF!+P103*$P$10+Q103*$Q$10+R103*$R$10+#REF!+W103+#REF!+X103+Y103+Z103+AA103+AB103*$AB$10+AC103*$AC$10+AD103*$AD$10+#REF!*#REF!+AE103*$AE$10+#REF!*#REF!+AF103*$AF$10+AH103*$AH$10+AG103*$AG$10+AI103)))</f>
        <v/>
      </c>
      <c r="AK103" s="137"/>
      <c r="AM103">
        <f t="shared" si="74"/>
        <v>0</v>
      </c>
      <c r="AN103">
        <f t="shared" si="74"/>
        <v>0</v>
      </c>
      <c r="AO103">
        <f t="shared" si="75"/>
        <v>0</v>
      </c>
      <c r="AP103">
        <f t="shared" si="76"/>
        <v>0</v>
      </c>
      <c r="AQ103">
        <f t="shared" si="77"/>
        <v>0</v>
      </c>
      <c r="AR103">
        <f t="shared" si="77"/>
        <v>0</v>
      </c>
      <c r="AS103">
        <f t="shared" si="78"/>
        <v>0</v>
      </c>
      <c r="AT103">
        <f t="shared" si="79"/>
        <v>0</v>
      </c>
      <c r="AU103">
        <f t="shared" si="80"/>
        <v>0</v>
      </c>
      <c r="AV103">
        <f t="shared" si="81"/>
        <v>0</v>
      </c>
      <c r="AW103">
        <f t="shared" si="82"/>
        <v>0</v>
      </c>
      <c r="AX103">
        <f t="shared" si="83"/>
        <v>0</v>
      </c>
      <c r="AY103">
        <f t="shared" si="84"/>
        <v>0</v>
      </c>
      <c r="AZ103">
        <f t="shared" si="85"/>
        <v>0</v>
      </c>
      <c r="BA103">
        <f t="shared" si="86"/>
        <v>0</v>
      </c>
      <c r="BB103">
        <f t="shared" si="87"/>
        <v>0</v>
      </c>
      <c r="BC103">
        <f t="shared" si="88"/>
        <v>0</v>
      </c>
      <c r="BD103">
        <f t="shared" si="89"/>
        <v>0</v>
      </c>
      <c r="BE103">
        <f t="shared" si="90"/>
        <v>0</v>
      </c>
      <c r="BF103">
        <f t="shared" si="91"/>
        <v>0</v>
      </c>
      <c r="BG103">
        <f t="shared" si="92"/>
        <v>0</v>
      </c>
      <c r="BH103">
        <f t="shared" si="93"/>
        <v>0</v>
      </c>
      <c r="BI103">
        <f t="shared" si="94"/>
        <v>0</v>
      </c>
      <c r="BJ103">
        <f t="shared" si="95"/>
        <v>0</v>
      </c>
      <c r="BK103">
        <f t="shared" si="96"/>
        <v>0</v>
      </c>
      <c r="BL103">
        <f t="shared" si="97"/>
        <v>0</v>
      </c>
      <c r="BM103">
        <f t="shared" si="98"/>
        <v>0</v>
      </c>
      <c r="BN103">
        <f t="shared" si="99"/>
        <v>0</v>
      </c>
      <c r="BO103">
        <f t="shared" si="100"/>
        <v>0</v>
      </c>
      <c r="BP103">
        <f t="shared" si="101"/>
        <v>0</v>
      </c>
      <c r="BQ103">
        <f t="shared" si="102"/>
        <v>0</v>
      </c>
      <c r="BR103">
        <f t="shared" si="103"/>
        <v>0</v>
      </c>
      <c r="BS103">
        <f t="shared" si="104"/>
        <v>0</v>
      </c>
      <c r="BT103">
        <f t="shared" si="136"/>
        <v>0</v>
      </c>
      <c r="BW103">
        <f t="shared" si="105"/>
        <v>0</v>
      </c>
      <c r="BX103">
        <f t="shared" si="105"/>
        <v>0</v>
      </c>
      <c r="BY103">
        <f t="shared" si="106"/>
        <v>0</v>
      </c>
      <c r="BZ103">
        <f t="shared" si="107"/>
        <v>0</v>
      </c>
      <c r="CA103">
        <f t="shared" si="108"/>
        <v>0</v>
      </c>
      <c r="CB103">
        <f t="shared" si="108"/>
        <v>0</v>
      </c>
      <c r="CC103">
        <f t="shared" si="109"/>
        <v>0</v>
      </c>
      <c r="CD103">
        <f t="shared" si="110"/>
        <v>0</v>
      </c>
      <c r="CE103">
        <f t="shared" si="111"/>
        <v>0</v>
      </c>
      <c r="CF103">
        <f t="shared" si="112"/>
        <v>0</v>
      </c>
      <c r="CG103">
        <f t="shared" si="113"/>
        <v>0</v>
      </c>
      <c r="CH103">
        <f t="shared" si="114"/>
        <v>0</v>
      </c>
      <c r="CI103">
        <f t="shared" si="115"/>
        <v>0</v>
      </c>
      <c r="CJ103">
        <f t="shared" si="116"/>
        <v>0</v>
      </c>
      <c r="CK103">
        <f t="shared" si="117"/>
        <v>0</v>
      </c>
      <c r="CL103">
        <f t="shared" si="118"/>
        <v>0</v>
      </c>
      <c r="CM103">
        <f t="shared" si="119"/>
        <v>0</v>
      </c>
      <c r="CN103">
        <f t="shared" si="120"/>
        <v>0</v>
      </c>
      <c r="CO103">
        <f t="shared" si="121"/>
        <v>0</v>
      </c>
      <c r="CP103">
        <f t="shared" si="122"/>
        <v>0</v>
      </c>
      <c r="CQ103">
        <f t="shared" si="123"/>
        <v>0</v>
      </c>
      <c r="CR103">
        <f t="shared" si="124"/>
        <v>0</v>
      </c>
      <c r="CS103">
        <f t="shared" si="125"/>
        <v>0</v>
      </c>
      <c r="CT103">
        <f t="shared" si="126"/>
        <v>0</v>
      </c>
      <c r="CU103">
        <f t="shared" si="127"/>
        <v>0</v>
      </c>
      <c r="CV103">
        <f t="shared" si="128"/>
        <v>0</v>
      </c>
      <c r="CW103">
        <f t="shared" si="129"/>
        <v>0</v>
      </c>
      <c r="CX103">
        <f t="shared" si="130"/>
        <v>0</v>
      </c>
      <c r="CY103">
        <f t="shared" si="131"/>
        <v>0</v>
      </c>
      <c r="CZ103">
        <f t="shared" si="132"/>
        <v>0</v>
      </c>
      <c r="DA103">
        <f t="shared" si="133"/>
        <v>0</v>
      </c>
      <c r="DB103">
        <f t="shared" si="134"/>
        <v>0</v>
      </c>
      <c r="DC103">
        <f t="shared" si="135"/>
        <v>0</v>
      </c>
      <c r="DD103">
        <f t="shared" si="137"/>
        <v>0</v>
      </c>
    </row>
    <row r="104" spans="1:108" x14ac:dyDescent="0.2">
      <c r="A104" s="85" t="str">
        <f>IF(Timelister!A103="","",(Timelister!A103))</f>
        <v/>
      </c>
      <c r="B104" s="84" t="str">
        <f>IF(Timelister!B103="","",(Timelister!B103))</f>
        <v/>
      </c>
      <c r="C104" s="20" t="str">
        <f>IF(Timelister!C103="","",(Timelister!C103))</f>
        <v/>
      </c>
      <c r="D104" s="21" t="str">
        <f>IF(Timelister!D103="","",(Timelister!D103))</f>
        <v/>
      </c>
      <c r="E104" s="20" t="str">
        <f>Timelister!O103</f>
        <v/>
      </c>
      <c r="F104" s="20" t="str">
        <f>IF(Timelister!E103="","",(Timelister!E103))</f>
        <v/>
      </c>
      <c r="G104" s="120"/>
      <c r="H104" s="120"/>
      <c r="I104" s="120"/>
      <c r="J104" s="120"/>
      <c r="K104" s="120"/>
      <c r="L104" s="120"/>
      <c r="M104" s="120"/>
      <c r="N104" s="120"/>
      <c r="O104" s="254"/>
      <c r="P104" s="120"/>
      <c r="Q104" s="120"/>
      <c r="R104" s="120"/>
      <c r="S104" s="254"/>
      <c r="T104" s="120"/>
      <c r="U104" s="185"/>
      <c r="V104" s="185"/>
      <c r="W104" s="242"/>
      <c r="X104" s="242"/>
      <c r="Y104" s="120"/>
      <c r="Z104" s="120"/>
      <c r="AA104" s="120"/>
      <c r="AB104" s="120"/>
      <c r="AC104" s="120"/>
      <c r="AD104" s="121"/>
      <c r="AE104" s="121"/>
      <c r="AF104" s="121"/>
      <c r="AG104" s="121"/>
      <c r="AH104" s="121"/>
      <c r="AI104" s="121"/>
      <c r="AJ104" s="24" t="str">
        <f>IF(A104="","",((G104*$G$10+K104*$K$10+#REF!*#REF!+M104*$M$10+N104*$N$10+O104*$O$10+#REF!*#REF!+#REF!*#REF!+P104*$P$10+Q104*$Q$10+R104*$R$10+#REF!+W104+#REF!+X104+Y104+Z104+AA104+AB104*$AB$10+AC104*$AC$10+AD104*$AD$10+#REF!*#REF!+AE104*$AE$10+#REF!*#REF!+AF104*$AF$10+AH104*$AH$10+AG104*$AG$10+AI104)))</f>
        <v/>
      </c>
      <c r="AK104" s="137"/>
      <c r="AM104">
        <f t="shared" si="74"/>
        <v>0</v>
      </c>
      <c r="AN104">
        <f t="shared" si="74"/>
        <v>0</v>
      </c>
      <c r="AO104">
        <f t="shared" si="75"/>
        <v>0</v>
      </c>
      <c r="AP104">
        <f t="shared" si="76"/>
        <v>0</v>
      </c>
      <c r="AQ104">
        <f t="shared" si="77"/>
        <v>0</v>
      </c>
      <c r="AR104">
        <f t="shared" si="77"/>
        <v>0</v>
      </c>
      <c r="AS104">
        <f t="shared" si="78"/>
        <v>0</v>
      </c>
      <c r="AT104">
        <f t="shared" si="79"/>
        <v>0</v>
      </c>
      <c r="AU104">
        <f t="shared" si="80"/>
        <v>0</v>
      </c>
      <c r="AV104">
        <f t="shared" si="81"/>
        <v>0</v>
      </c>
      <c r="AW104">
        <f t="shared" si="82"/>
        <v>0</v>
      </c>
      <c r="AX104">
        <f t="shared" si="83"/>
        <v>0</v>
      </c>
      <c r="AY104">
        <f t="shared" si="84"/>
        <v>0</v>
      </c>
      <c r="AZ104">
        <f t="shared" si="85"/>
        <v>0</v>
      </c>
      <c r="BA104">
        <f t="shared" si="86"/>
        <v>0</v>
      </c>
      <c r="BB104">
        <f t="shared" si="87"/>
        <v>0</v>
      </c>
      <c r="BC104">
        <f t="shared" si="88"/>
        <v>0</v>
      </c>
      <c r="BD104">
        <f t="shared" si="89"/>
        <v>0</v>
      </c>
      <c r="BE104">
        <f t="shared" si="90"/>
        <v>0</v>
      </c>
      <c r="BF104">
        <f t="shared" si="91"/>
        <v>0</v>
      </c>
      <c r="BG104">
        <f t="shared" si="92"/>
        <v>0</v>
      </c>
      <c r="BH104">
        <f t="shared" si="93"/>
        <v>0</v>
      </c>
      <c r="BI104">
        <f t="shared" si="94"/>
        <v>0</v>
      </c>
      <c r="BJ104">
        <f t="shared" si="95"/>
        <v>0</v>
      </c>
      <c r="BK104">
        <f t="shared" si="96"/>
        <v>0</v>
      </c>
      <c r="BL104">
        <f t="shared" si="97"/>
        <v>0</v>
      </c>
      <c r="BM104">
        <f t="shared" si="98"/>
        <v>0</v>
      </c>
      <c r="BN104">
        <f t="shared" si="99"/>
        <v>0</v>
      </c>
      <c r="BO104">
        <f t="shared" si="100"/>
        <v>0</v>
      </c>
      <c r="BP104">
        <f t="shared" si="101"/>
        <v>0</v>
      </c>
      <c r="BQ104">
        <f t="shared" si="102"/>
        <v>0</v>
      </c>
      <c r="BR104">
        <f t="shared" si="103"/>
        <v>0</v>
      </c>
      <c r="BS104">
        <f t="shared" si="104"/>
        <v>0</v>
      </c>
      <c r="BT104">
        <f t="shared" si="136"/>
        <v>0</v>
      </c>
      <c r="BW104">
        <f t="shared" si="105"/>
        <v>0</v>
      </c>
      <c r="BX104">
        <f t="shared" si="105"/>
        <v>0</v>
      </c>
      <c r="BY104">
        <f t="shared" si="106"/>
        <v>0</v>
      </c>
      <c r="BZ104">
        <f t="shared" si="107"/>
        <v>0</v>
      </c>
      <c r="CA104">
        <f t="shared" si="108"/>
        <v>0</v>
      </c>
      <c r="CB104">
        <f t="shared" si="108"/>
        <v>0</v>
      </c>
      <c r="CC104">
        <f t="shared" si="109"/>
        <v>0</v>
      </c>
      <c r="CD104">
        <f t="shared" si="110"/>
        <v>0</v>
      </c>
      <c r="CE104">
        <f t="shared" si="111"/>
        <v>0</v>
      </c>
      <c r="CF104">
        <f t="shared" si="112"/>
        <v>0</v>
      </c>
      <c r="CG104">
        <f t="shared" si="113"/>
        <v>0</v>
      </c>
      <c r="CH104">
        <f t="shared" si="114"/>
        <v>0</v>
      </c>
      <c r="CI104">
        <f t="shared" si="115"/>
        <v>0</v>
      </c>
      <c r="CJ104">
        <f t="shared" si="116"/>
        <v>0</v>
      </c>
      <c r="CK104">
        <f t="shared" si="117"/>
        <v>0</v>
      </c>
      <c r="CL104">
        <f t="shared" si="118"/>
        <v>0</v>
      </c>
      <c r="CM104">
        <f t="shared" si="119"/>
        <v>0</v>
      </c>
      <c r="CN104">
        <f t="shared" si="120"/>
        <v>0</v>
      </c>
      <c r="CO104">
        <f t="shared" si="121"/>
        <v>0</v>
      </c>
      <c r="CP104">
        <f t="shared" si="122"/>
        <v>0</v>
      </c>
      <c r="CQ104">
        <f t="shared" si="123"/>
        <v>0</v>
      </c>
      <c r="CR104">
        <f t="shared" si="124"/>
        <v>0</v>
      </c>
      <c r="CS104">
        <f t="shared" si="125"/>
        <v>0</v>
      </c>
      <c r="CT104">
        <f t="shared" si="126"/>
        <v>0</v>
      </c>
      <c r="CU104">
        <f t="shared" si="127"/>
        <v>0</v>
      </c>
      <c r="CV104">
        <f t="shared" si="128"/>
        <v>0</v>
      </c>
      <c r="CW104">
        <f t="shared" si="129"/>
        <v>0</v>
      </c>
      <c r="CX104">
        <f t="shared" si="130"/>
        <v>0</v>
      </c>
      <c r="CY104">
        <f t="shared" si="131"/>
        <v>0</v>
      </c>
      <c r="CZ104">
        <f t="shared" si="132"/>
        <v>0</v>
      </c>
      <c r="DA104">
        <f t="shared" si="133"/>
        <v>0</v>
      </c>
      <c r="DB104">
        <f t="shared" si="134"/>
        <v>0</v>
      </c>
      <c r="DC104">
        <f t="shared" si="135"/>
        <v>0</v>
      </c>
      <c r="DD104">
        <f t="shared" si="137"/>
        <v>0</v>
      </c>
    </row>
    <row r="105" spans="1:108" x14ac:dyDescent="0.2">
      <c r="A105" s="85" t="str">
        <f>IF(Timelister!A104="","",(Timelister!A104))</f>
        <v/>
      </c>
      <c r="B105" s="84" t="str">
        <f>IF(Timelister!B104="","",(Timelister!B104))</f>
        <v/>
      </c>
      <c r="C105" s="20" t="str">
        <f>IF(Timelister!C104="","",(Timelister!C104))</f>
        <v/>
      </c>
      <c r="D105" s="21" t="str">
        <f>IF(Timelister!D104="","",(Timelister!D104))</f>
        <v/>
      </c>
      <c r="E105" s="20" t="str">
        <f>Timelister!O104</f>
        <v/>
      </c>
      <c r="F105" s="20" t="str">
        <f>IF(Timelister!E104="","",(Timelister!E104))</f>
        <v/>
      </c>
      <c r="G105" s="120"/>
      <c r="H105" s="120"/>
      <c r="I105" s="120"/>
      <c r="J105" s="120"/>
      <c r="K105" s="120"/>
      <c r="L105" s="120"/>
      <c r="M105" s="120"/>
      <c r="N105" s="120"/>
      <c r="O105" s="254"/>
      <c r="P105" s="120"/>
      <c r="Q105" s="120"/>
      <c r="R105" s="120"/>
      <c r="S105" s="254"/>
      <c r="T105" s="120"/>
      <c r="U105" s="185"/>
      <c r="V105" s="185"/>
      <c r="W105" s="242"/>
      <c r="X105" s="242"/>
      <c r="Y105" s="120"/>
      <c r="Z105" s="120"/>
      <c r="AA105" s="120"/>
      <c r="AB105" s="120"/>
      <c r="AC105" s="120"/>
      <c r="AD105" s="121"/>
      <c r="AE105" s="121"/>
      <c r="AF105" s="121"/>
      <c r="AG105" s="121"/>
      <c r="AH105" s="121"/>
      <c r="AI105" s="121"/>
      <c r="AJ105" s="24" t="str">
        <f>IF(A105="","",((G105*$G$10+K105*$K$10+#REF!*#REF!+M105*$M$10+N105*$N$10+O105*$O$10+#REF!*#REF!+#REF!*#REF!+P105*$P$10+Q105*$Q$10+R105*$R$10+#REF!+W105+#REF!+X105+Y105+Z105+AA105+AB105*$AB$10+AC105*$AC$10+AD105*$AD$10+#REF!*#REF!+AE105*$AE$10+#REF!*#REF!+AF105*$AF$10+AH105*$AH$10+AG105*$AG$10+AI105)))</f>
        <v/>
      </c>
      <c r="AK105" s="137"/>
      <c r="AM105">
        <f t="shared" si="74"/>
        <v>0</v>
      </c>
      <c r="AN105">
        <f t="shared" si="74"/>
        <v>0</v>
      </c>
      <c r="AO105">
        <f t="shared" si="75"/>
        <v>0</v>
      </c>
      <c r="AP105">
        <f t="shared" si="76"/>
        <v>0</v>
      </c>
      <c r="AQ105">
        <f t="shared" si="77"/>
        <v>0</v>
      </c>
      <c r="AR105">
        <f t="shared" si="77"/>
        <v>0</v>
      </c>
      <c r="AS105">
        <f t="shared" si="78"/>
        <v>0</v>
      </c>
      <c r="AT105">
        <f t="shared" si="79"/>
        <v>0</v>
      </c>
      <c r="AU105">
        <f t="shared" si="80"/>
        <v>0</v>
      </c>
      <c r="AV105">
        <f t="shared" si="81"/>
        <v>0</v>
      </c>
      <c r="AW105">
        <f t="shared" si="82"/>
        <v>0</v>
      </c>
      <c r="AX105">
        <f t="shared" si="83"/>
        <v>0</v>
      </c>
      <c r="AY105">
        <f t="shared" si="84"/>
        <v>0</v>
      </c>
      <c r="AZ105">
        <f t="shared" si="85"/>
        <v>0</v>
      </c>
      <c r="BA105">
        <f t="shared" si="86"/>
        <v>0</v>
      </c>
      <c r="BB105">
        <f t="shared" si="87"/>
        <v>0</v>
      </c>
      <c r="BC105">
        <f t="shared" si="88"/>
        <v>0</v>
      </c>
      <c r="BD105">
        <f t="shared" si="89"/>
        <v>0</v>
      </c>
      <c r="BE105">
        <f t="shared" si="90"/>
        <v>0</v>
      </c>
      <c r="BF105">
        <f t="shared" si="91"/>
        <v>0</v>
      </c>
      <c r="BG105">
        <f t="shared" si="92"/>
        <v>0</v>
      </c>
      <c r="BH105">
        <f t="shared" si="93"/>
        <v>0</v>
      </c>
      <c r="BI105">
        <f t="shared" si="94"/>
        <v>0</v>
      </c>
      <c r="BJ105">
        <f t="shared" si="95"/>
        <v>0</v>
      </c>
      <c r="BK105">
        <f t="shared" si="96"/>
        <v>0</v>
      </c>
      <c r="BL105">
        <f t="shared" si="97"/>
        <v>0</v>
      </c>
      <c r="BM105">
        <f t="shared" si="98"/>
        <v>0</v>
      </c>
      <c r="BN105">
        <f t="shared" si="99"/>
        <v>0</v>
      </c>
      <c r="BO105">
        <f t="shared" si="100"/>
        <v>0</v>
      </c>
      <c r="BP105">
        <f t="shared" si="101"/>
        <v>0</v>
      </c>
      <c r="BQ105">
        <f t="shared" si="102"/>
        <v>0</v>
      </c>
      <c r="BR105">
        <f t="shared" si="103"/>
        <v>0</v>
      </c>
      <c r="BS105">
        <f t="shared" si="104"/>
        <v>0</v>
      </c>
      <c r="BT105">
        <f t="shared" si="136"/>
        <v>0</v>
      </c>
      <c r="BW105">
        <f t="shared" si="105"/>
        <v>0</v>
      </c>
      <c r="BX105">
        <f t="shared" si="105"/>
        <v>0</v>
      </c>
      <c r="BY105">
        <f t="shared" si="106"/>
        <v>0</v>
      </c>
      <c r="BZ105">
        <f t="shared" si="107"/>
        <v>0</v>
      </c>
      <c r="CA105">
        <f t="shared" si="108"/>
        <v>0</v>
      </c>
      <c r="CB105">
        <f t="shared" si="108"/>
        <v>0</v>
      </c>
      <c r="CC105">
        <f t="shared" si="109"/>
        <v>0</v>
      </c>
      <c r="CD105">
        <f t="shared" si="110"/>
        <v>0</v>
      </c>
      <c r="CE105">
        <f t="shared" si="111"/>
        <v>0</v>
      </c>
      <c r="CF105">
        <f t="shared" si="112"/>
        <v>0</v>
      </c>
      <c r="CG105">
        <f t="shared" si="113"/>
        <v>0</v>
      </c>
      <c r="CH105">
        <f t="shared" si="114"/>
        <v>0</v>
      </c>
      <c r="CI105">
        <f t="shared" si="115"/>
        <v>0</v>
      </c>
      <c r="CJ105">
        <f t="shared" si="116"/>
        <v>0</v>
      </c>
      <c r="CK105">
        <f t="shared" si="117"/>
        <v>0</v>
      </c>
      <c r="CL105">
        <f t="shared" si="118"/>
        <v>0</v>
      </c>
      <c r="CM105">
        <f t="shared" si="119"/>
        <v>0</v>
      </c>
      <c r="CN105">
        <f t="shared" si="120"/>
        <v>0</v>
      </c>
      <c r="CO105">
        <f t="shared" si="121"/>
        <v>0</v>
      </c>
      <c r="CP105">
        <f t="shared" si="122"/>
        <v>0</v>
      </c>
      <c r="CQ105">
        <f t="shared" si="123"/>
        <v>0</v>
      </c>
      <c r="CR105">
        <f t="shared" si="124"/>
        <v>0</v>
      </c>
      <c r="CS105">
        <f t="shared" si="125"/>
        <v>0</v>
      </c>
      <c r="CT105">
        <f t="shared" si="126"/>
        <v>0</v>
      </c>
      <c r="CU105">
        <f t="shared" si="127"/>
        <v>0</v>
      </c>
      <c r="CV105">
        <f t="shared" si="128"/>
        <v>0</v>
      </c>
      <c r="CW105">
        <f t="shared" si="129"/>
        <v>0</v>
      </c>
      <c r="CX105">
        <f t="shared" si="130"/>
        <v>0</v>
      </c>
      <c r="CY105">
        <f t="shared" si="131"/>
        <v>0</v>
      </c>
      <c r="CZ105">
        <f t="shared" si="132"/>
        <v>0</v>
      </c>
      <c r="DA105">
        <f t="shared" si="133"/>
        <v>0</v>
      </c>
      <c r="DB105">
        <f t="shared" si="134"/>
        <v>0</v>
      </c>
      <c r="DC105">
        <f t="shared" si="135"/>
        <v>0</v>
      </c>
      <c r="DD105">
        <f t="shared" si="137"/>
        <v>0</v>
      </c>
    </row>
    <row r="106" spans="1:108" x14ac:dyDescent="0.2">
      <c r="A106" s="85" t="str">
        <f>IF(Timelister!A105="","",(Timelister!A105))</f>
        <v/>
      </c>
      <c r="B106" s="84" t="str">
        <f>IF(Timelister!B105="","",(Timelister!B105))</f>
        <v/>
      </c>
      <c r="C106" s="20" t="str">
        <f>IF(Timelister!C105="","",(Timelister!C105))</f>
        <v/>
      </c>
      <c r="D106" s="21" t="str">
        <f>IF(Timelister!D105="","",(Timelister!D105))</f>
        <v/>
      </c>
      <c r="E106" s="20" t="str">
        <f>Timelister!O105</f>
        <v/>
      </c>
      <c r="F106" s="20" t="str">
        <f>IF(Timelister!E105="","",(Timelister!E105))</f>
        <v/>
      </c>
      <c r="G106" s="120"/>
      <c r="H106" s="120"/>
      <c r="I106" s="120"/>
      <c r="J106" s="120"/>
      <c r="K106" s="120"/>
      <c r="L106" s="120"/>
      <c r="M106" s="120"/>
      <c r="N106" s="120"/>
      <c r="O106" s="254"/>
      <c r="P106" s="120"/>
      <c r="Q106" s="120"/>
      <c r="R106" s="120"/>
      <c r="S106" s="254"/>
      <c r="T106" s="120"/>
      <c r="U106" s="185"/>
      <c r="V106" s="185"/>
      <c r="W106" s="242"/>
      <c r="X106" s="242"/>
      <c r="Y106" s="120"/>
      <c r="Z106" s="120"/>
      <c r="AA106" s="120"/>
      <c r="AB106" s="120"/>
      <c r="AC106" s="120"/>
      <c r="AD106" s="121"/>
      <c r="AE106" s="121"/>
      <c r="AF106" s="121"/>
      <c r="AG106" s="121"/>
      <c r="AH106" s="121"/>
      <c r="AI106" s="121"/>
      <c r="AJ106" s="24" t="str">
        <f>IF(A106="","",((G106*$G$10+K106*$K$10+#REF!*#REF!+M106*$M$10+N106*$N$10+O106*$O$10+#REF!*#REF!+#REF!*#REF!+P106*$P$10+Q106*$Q$10+R106*$R$10+#REF!+W106+#REF!+X106+Y106+Z106+AA106+AB106*$AB$10+AC106*$AC$10+AD106*$AD$10+#REF!*#REF!+AE106*$AE$10+#REF!*#REF!+AF106*$AF$10+AH106*$AH$10+AG106*$AG$10+AI106)))</f>
        <v/>
      </c>
      <c r="AK106" s="137"/>
      <c r="AM106">
        <f t="shared" si="74"/>
        <v>0</v>
      </c>
      <c r="AN106">
        <f t="shared" si="74"/>
        <v>0</v>
      </c>
      <c r="AO106">
        <f t="shared" si="75"/>
        <v>0</v>
      </c>
      <c r="AP106">
        <f t="shared" si="76"/>
        <v>0</v>
      </c>
      <c r="AQ106">
        <f t="shared" si="77"/>
        <v>0</v>
      </c>
      <c r="AR106">
        <f t="shared" si="77"/>
        <v>0</v>
      </c>
      <c r="AS106">
        <f t="shared" si="78"/>
        <v>0</v>
      </c>
      <c r="AT106">
        <f t="shared" si="79"/>
        <v>0</v>
      </c>
      <c r="AU106">
        <f t="shared" si="80"/>
        <v>0</v>
      </c>
      <c r="AV106">
        <f t="shared" si="81"/>
        <v>0</v>
      </c>
      <c r="AW106">
        <f t="shared" si="82"/>
        <v>0</v>
      </c>
      <c r="AX106">
        <f t="shared" si="83"/>
        <v>0</v>
      </c>
      <c r="AY106">
        <f t="shared" si="84"/>
        <v>0</v>
      </c>
      <c r="AZ106">
        <f t="shared" si="85"/>
        <v>0</v>
      </c>
      <c r="BA106">
        <f t="shared" si="86"/>
        <v>0</v>
      </c>
      <c r="BB106">
        <f t="shared" si="87"/>
        <v>0</v>
      </c>
      <c r="BC106">
        <f t="shared" si="88"/>
        <v>0</v>
      </c>
      <c r="BD106">
        <f t="shared" si="89"/>
        <v>0</v>
      </c>
      <c r="BE106">
        <f t="shared" si="90"/>
        <v>0</v>
      </c>
      <c r="BF106">
        <f t="shared" si="91"/>
        <v>0</v>
      </c>
      <c r="BG106">
        <f t="shared" si="92"/>
        <v>0</v>
      </c>
      <c r="BH106">
        <f t="shared" si="93"/>
        <v>0</v>
      </c>
      <c r="BI106">
        <f t="shared" si="94"/>
        <v>0</v>
      </c>
      <c r="BJ106">
        <f t="shared" si="95"/>
        <v>0</v>
      </c>
      <c r="BK106">
        <f t="shared" si="96"/>
        <v>0</v>
      </c>
      <c r="BL106">
        <f t="shared" si="97"/>
        <v>0</v>
      </c>
      <c r="BM106">
        <f t="shared" si="98"/>
        <v>0</v>
      </c>
      <c r="BN106">
        <f t="shared" si="99"/>
        <v>0</v>
      </c>
      <c r="BO106">
        <f t="shared" si="100"/>
        <v>0</v>
      </c>
      <c r="BP106">
        <f t="shared" si="101"/>
        <v>0</v>
      </c>
      <c r="BQ106">
        <f t="shared" si="102"/>
        <v>0</v>
      </c>
      <c r="BR106">
        <f t="shared" si="103"/>
        <v>0</v>
      </c>
      <c r="BS106">
        <f t="shared" si="104"/>
        <v>0</v>
      </c>
      <c r="BT106">
        <f t="shared" si="136"/>
        <v>0</v>
      </c>
      <c r="BW106">
        <f t="shared" si="105"/>
        <v>0</v>
      </c>
      <c r="BX106">
        <f t="shared" si="105"/>
        <v>0</v>
      </c>
      <c r="BY106">
        <f t="shared" si="106"/>
        <v>0</v>
      </c>
      <c r="BZ106">
        <f t="shared" si="107"/>
        <v>0</v>
      </c>
      <c r="CA106">
        <f t="shared" si="108"/>
        <v>0</v>
      </c>
      <c r="CB106">
        <f t="shared" si="108"/>
        <v>0</v>
      </c>
      <c r="CC106">
        <f t="shared" si="109"/>
        <v>0</v>
      </c>
      <c r="CD106">
        <f t="shared" si="110"/>
        <v>0</v>
      </c>
      <c r="CE106">
        <f t="shared" si="111"/>
        <v>0</v>
      </c>
      <c r="CF106">
        <f t="shared" si="112"/>
        <v>0</v>
      </c>
      <c r="CG106">
        <f t="shared" si="113"/>
        <v>0</v>
      </c>
      <c r="CH106">
        <f t="shared" si="114"/>
        <v>0</v>
      </c>
      <c r="CI106">
        <f t="shared" si="115"/>
        <v>0</v>
      </c>
      <c r="CJ106">
        <f t="shared" si="116"/>
        <v>0</v>
      </c>
      <c r="CK106">
        <f t="shared" si="117"/>
        <v>0</v>
      </c>
      <c r="CL106">
        <f t="shared" si="118"/>
        <v>0</v>
      </c>
      <c r="CM106">
        <f t="shared" si="119"/>
        <v>0</v>
      </c>
      <c r="CN106">
        <f t="shared" si="120"/>
        <v>0</v>
      </c>
      <c r="CO106">
        <f t="shared" si="121"/>
        <v>0</v>
      </c>
      <c r="CP106">
        <f t="shared" si="122"/>
        <v>0</v>
      </c>
      <c r="CQ106">
        <f t="shared" si="123"/>
        <v>0</v>
      </c>
      <c r="CR106">
        <f t="shared" si="124"/>
        <v>0</v>
      </c>
      <c r="CS106">
        <f t="shared" si="125"/>
        <v>0</v>
      </c>
      <c r="CT106">
        <f t="shared" si="126"/>
        <v>0</v>
      </c>
      <c r="CU106">
        <f t="shared" si="127"/>
        <v>0</v>
      </c>
      <c r="CV106">
        <f t="shared" si="128"/>
        <v>0</v>
      </c>
      <c r="CW106">
        <f t="shared" si="129"/>
        <v>0</v>
      </c>
      <c r="CX106">
        <f t="shared" si="130"/>
        <v>0</v>
      </c>
      <c r="CY106">
        <f t="shared" si="131"/>
        <v>0</v>
      </c>
      <c r="CZ106">
        <f t="shared" si="132"/>
        <v>0</v>
      </c>
      <c r="DA106">
        <f t="shared" si="133"/>
        <v>0</v>
      </c>
      <c r="DB106">
        <f t="shared" si="134"/>
        <v>0</v>
      </c>
      <c r="DC106">
        <f t="shared" si="135"/>
        <v>0</v>
      </c>
      <c r="DD106">
        <f t="shared" si="137"/>
        <v>0</v>
      </c>
    </row>
    <row r="107" spans="1:108" x14ac:dyDescent="0.2">
      <c r="A107" s="85" t="str">
        <f>IF(Timelister!A106="","",(Timelister!A106))</f>
        <v/>
      </c>
      <c r="B107" s="84" t="str">
        <f>IF(Timelister!B106="","",(Timelister!B106))</f>
        <v/>
      </c>
      <c r="C107" s="20" t="str">
        <f>IF(Timelister!C106="","",(Timelister!C106))</f>
        <v/>
      </c>
      <c r="D107" s="21" t="str">
        <f>IF(Timelister!D106="","",(Timelister!D106))</f>
        <v/>
      </c>
      <c r="E107" s="20" t="str">
        <f>Timelister!O106</f>
        <v/>
      </c>
      <c r="F107" s="20" t="str">
        <f>IF(Timelister!E106="","",(Timelister!E106))</f>
        <v/>
      </c>
      <c r="G107" s="120"/>
      <c r="H107" s="120"/>
      <c r="I107" s="120"/>
      <c r="J107" s="120"/>
      <c r="K107" s="120"/>
      <c r="L107" s="120"/>
      <c r="M107" s="120"/>
      <c r="N107" s="120"/>
      <c r="O107" s="254"/>
      <c r="P107" s="120"/>
      <c r="Q107" s="120"/>
      <c r="R107" s="120"/>
      <c r="S107" s="254"/>
      <c r="T107" s="120"/>
      <c r="U107" s="185"/>
      <c r="V107" s="185"/>
      <c r="W107" s="242"/>
      <c r="X107" s="242"/>
      <c r="Y107" s="120"/>
      <c r="Z107" s="120"/>
      <c r="AA107" s="120"/>
      <c r="AB107" s="120"/>
      <c r="AC107" s="120"/>
      <c r="AD107" s="121"/>
      <c r="AE107" s="121"/>
      <c r="AF107" s="121"/>
      <c r="AG107" s="121"/>
      <c r="AH107" s="121"/>
      <c r="AI107" s="121"/>
      <c r="AJ107" s="24" t="str">
        <f>IF(A107="","",((G107*$G$10+K107*$K$10+#REF!*#REF!+M107*$M$10+N107*$N$10+O107*$O$10+#REF!*#REF!+#REF!*#REF!+P107*$P$10+Q107*$Q$10+R107*$R$10+#REF!+W107+#REF!+X107+Y107+Z107+AA107+AB107*$AB$10+AC107*$AC$10+AD107*$AD$10+#REF!*#REF!+AE107*$AE$10+#REF!*#REF!+AF107*$AF$10+AH107*$AH$10+AG107*$AG$10+AI107)))</f>
        <v/>
      </c>
      <c r="AK107" s="137"/>
      <c r="AM107">
        <f t="shared" si="74"/>
        <v>0</v>
      </c>
      <c r="AN107">
        <f t="shared" si="74"/>
        <v>0</v>
      </c>
      <c r="AO107">
        <f t="shared" si="75"/>
        <v>0</v>
      </c>
      <c r="AP107">
        <f t="shared" si="76"/>
        <v>0</v>
      </c>
      <c r="AQ107">
        <f t="shared" si="77"/>
        <v>0</v>
      </c>
      <c r="AR107">
        <f t="shared" si="77"/>
        <v>0</v>
      </c>
      <c r="AS107">
        <f t="shared" si="78"/>
        <v>0</v>
      </c>
      <c r="AT107">
        <f t="shared" si="79"/>
        <v>0</v>
      </c>
      <c r="AU107">
        <f t="shared" si="80"/>
        <v>0</v>
      </c>
      <c r="AV107">
        <f t="shared" si="81"/>
        <v>0</v>
      </c>
      <c r="AW107">
        <f t="shared" si="82"/>
        <v>0</v>
      </c>
      <c r="AX107">
        <f t="shared" si="83"/>
        <v>0</v>
      </c>
      <c r="AY107">
        <f t="shared" si="84"/>
        <v>0</v>
      </c>
      <c r="AZ107">
        <f t="shared" si="85"/>
        <v>0</v>
      </c>
      <c r="BA107">
        <f t="shared" si="86"/>
        <v>0</v>
      </c>
      <c r="BB107">
        <f t="shared" si="87"/>
        <v>0</v>
      </c>
      <c r="BC107">
        <f t="shared" si="88"/>
        <v>0</v>
      </c>
      <c r="BD107">
        <f t="shared" si="89"/>
        <v>0</v>
      </c>
      <c r="BE107">
        <f t="shared" si="90"/>
        <v>0</v>
      </c>
      <c r="BF107">
        <f t="shared" si="91"/>
        <v>0</v>
      </c>
      <c r="BG107">
        <f t="shared" si="92"/>
        <v>0</v>
      </c>
      <c r="BH107">
        <f t="shared" si="93"/>
        <v>0</v>
      </c>
      <c r="BI107">
        <f t="shared" si="94"/>
        <v>0</v>
      </c>
      <c r="BJ107">
        <f t="shared" si="95"/>
        <v>0</v>
      </c>
      <c r="BK107">
        <f t="shared" si="96"/>
        <v>0</v>
      </c>
      <c r="BL107">
        <f t="shared" si="97"/>
        <v>0</v>
      </c>
      <c r="BM107">
        <f t="shared" si="98"/>
        <v>0</v>
      </c>
      <c r="BN107">
        <f t="shared" si="99"/>
        <v>0</v>
      </c>
      <c r="BO107">
        <f t="shared" si="100"/>
        <v>0</v>
      </c>
      <c r="BP107">
        <f t="shared" si="101"/>
        <v>0</v>
      </c>
      <c r="BQ107">
        <f t="shared" si="102"/>
        <v>0</v>
      </c>
      <c r="BR107">
        <f t="shared" si="103"/>
        <v>0</v>
      </c>
      <c r="BS107">
        <f t="shared" si="104"/>
        <v>0</v>
      </c>
      <c r="BT107">
        <f t="shared" si="136"/>
        <v>0</v>
      </c>
      <c r="BW107">
        <f t="shared" si="105"/>
        <v>0</v>
      </c>
      <c r="BX107">
        <f t="shared" si="105"/>
        <v>0</v>
      </c>
      <c r="BY107">
        <f t="shared" si="106"/>
        <v>0</v>
      </c>
      <c r="BZ107">
        <f t="shared" si="107"/>
        <v>0</v>
      </c>
      <c r="CA107">
        <f t="shared" si="108"/>
        <v>0</v>
      </c>
      <c r="CB107">
        <f t="shared" si="108"/>
        <v>0</v>
      </c>
      <c r="CC107">
        <f t="shared" si="109"/>
        <v>0</v>
      </c>
      <c r="CD107">
        <f t="shared" si="110"/>
        <v>0</v>
      </c>
      <c r="CE107">
        <f t="shared" si="111"/>
        <v>0</v>
      </c>
      <c r="CF107">
        <f t="shared" si="112"/>
        <v>0</v>
      </c>
      <c r="CG107">
        <f t="shared" si="113"/>
        <v>0</v>
      </c>
      <c r="CH107">
        <f t="shared" si="114"/>
        <v>0</v>
      </c>
      <c r="CI107">
        <f t="shared" si="115"/>
        <v>0</v>
      </c>
      <c r="CJ107">
        <f t="shared" si="116"/>
        <v>0</v>
      </c>
      <c r="CK107">
        <f t="shared" si="117"/>
        <v>0</v>
      </c>
      <c r="CL107">
        <f t="shared" si="118"/>
        <v>0</v>
      </c>
      <c r="CM107">
        <f t="shared" si="119"/>
        <v>0</v>
      </c>
      <c r="CN107">
        <f t="shared" si="120"/>
        <v>0</v>
      </c>
      <c r="CO107">
        <f t="shared" si="121"/>
        <v>0</v>
      </c>
      <c r="CP107">
        <f t="shared" si="122"/>
        <v>0</v>
      </c>
      <c r="CQ107">
        <f t="shared" si="123"/>
        <v>0</v>
      </c>
      <c r="CR107">
        <f t="shared" si="124"/>
        <v>0</v>
      </c>
      <c r="CS107">
        <f t="shared" si="125"/>
        <v>0</v>
      </c>
      <c r="CT107">
        <f t="shared" si="126"/>
        <v>0</v>
      </c>
      <c r="CU107">
        <f t="shared" si="127"/>
        <v>0</v>
      </c>
      <c r="CV107">
        <f t="shared" si="128"/>
        <v>0</v>
      </c>
      <c r="CW107">
        <f t="shared" si="129"/>
        <v>0</v>
      </c>
      <c r="CX107">
        <f t="shared" si="130"/>
        <v>0</v>
      </c>
      <c r="CY107">
        <f t="shared" si="131"/>
        <v>0</v>
      </c>
      <c r="CZ107">
        <f t="shared" si="132"/>
        <v>0</v>
      </c>
      <c r="DA107">
        <f t="shared" si="133"/>
        <v>0</v>
      </c>
      <c r="DB107">
        <f t="shared" si="134"/>
        <v>0</v>
      </c>
      <c r="DC107">
        <f t="shared" si="135"/>
        <v>0</v>
      </c>
      <c r="DD107">
        <f t="shared" si="137"/>
        <v>0</v>
      </c>
    </row>
    <row r="108" spans="1:108" x14ac:dyDescent="0.2">
      <c r="A108" s="85" t="str">
        <f>IF(Timelister!A107="","",(Timelister!A107))</f>
        <v/>
      </c>
      <c r="B108" s="84" t="str">
        <f>IF(Timelister!B107="","",(Timelister!B107))</f>
        <v/>
      </c>
      <c r="C108" s="20" t="str">
        <f>IF(Timelister!C107="","",(Timelister!C107))</f>
        <v/>
      </c>
      <c r="D108" s="21" t="str">
        <f>IF(Timelister!D107="","",(Timelister!D107))</f>
        <v/>
      </c>
      <c r="E108" s="20" t="str">
        <f>Timelister!O107</f>
        <v/>
      </c>
      <c r="F108" s="20" t="str">
        <f>IF(Timelister!E107="","",(Timelister!E107))</f>
        <v/>
      </c>
      <c r="G108" s="120"/>
      <c r="H108" s="120"/>
      <c r="I108" s="120"/>
      <c r="J108" s="120"/>
      <c r="K108" s="120"/>
      <c r="L108" s="120"/>
      <c r="M108" s="120"/>
      <c r="N108" s="120"/>
      <c r="O108" s="254"/>
      <c r="P108" s="120"/>
      <c r="Q108" s="120"/>
      <c r="R108" s="120"/>
      <c r="S108" s="254"/>
      <c r="T108" s="120"/>
      <c r="U108" s="185"/>
      <c r="V108" s="185"/>
      <c r="W108" s="242"/>
      <c r="X108" s="242"/>
      <c r="Y108" s="120"/>
      <c r="Z108" s="120"/>
      <c r="AA108" s="120"/>
      <c r="AB108" s="120"/>
      <c r="AC108" s="120"/>
      <c r="AD108" s="121"/>
      <c r="AE108" s="121"/>
      <c r="AF108" s="121"/>
      <c r="AG108" s="121"/>
      <c r="AH108" s="121"/>
      <c r="AI108" s="121"/>
      <c r="AJ108" s="24" t="str">
        <f>IF(A108="","",((G108*$G$10+K108*$K$10+#REF!*#REF!+M108*$M$10+N108*$N$10+O108*$O$10+#REF!*#REF!+#REF!*#REF!+P108*$P$10+Q108*$Q$10+R108*$R$10+#REF!+W108+#REF!+X108+Y108+Z108+AA108+AB108*$AB$10+AC108*$AC$10+AD108*$AD$10+#REF!*#REF!+AE108*$AE$10+#REF!*#REF!+AF108*$AF$10+AH108*$AH$10+AG108*$AG$10+AI108)))</f>
        <v/>
      </c>
      <c r="AK108" s="137"/>
      <c r="AM108">
        <f t="shared" si="74"/>
        <v>0</v>
      </c>
      <c r="AN108">
        <f t="shared" si="74"/>
        <v>0</v>
      </c>
      <c r="AO108">
        <f t="shared" si="75"/>
        <v>0</v>
      </c>
      <c r="AP108">
        <f t="shared" si="76"/>
        <v>0</v>
      </c>
      <c r="AQ108">
        <f t="shared" si="77"/>
        <v>0</v>
      </c>
      <c r="AR108">
        <f t="shared" si="77"/>
        <v>0</v>
      </c>
      <c r="AS108">
        <f t="shared" si="78"/>
        <v>0</v>
      </c>
      <c r="AT108">
        <f t="shared" si="79"/>
        <v>0</v>
      </c>
      <c r="AU108">
        <f t="shared" si="80"/>
        <v>0</v>
      </c>
      <c r="AV108">
        <f t="shared" si="81"/>
        <v>0</v>
      </c>
      <c r="AW108">
        <f t="shared" si="82"/>
        <v>0</v>
      </c>
      <c r="AX108">
        <f t="shared" si="83"/>
        <v>0</v>
      </c>
      <c r="AY108">
        <f t="shared" si="84"/>
        <v>0</v>
      </c>
      <c r="AZ108">
        <f t="shared" si="85"/>
        <v>0</v>
      </c>
      <c r="BA108">
        <f t="shared" si="86"/>
        <v>0</v>
      </c>
      <c r="BB108">
        <f t="shared" si="87"/>
        <v>0</v>
      </c>
      <c r="BC108">
        <f t="shared" si="88"/>
        <v>0</v>
      </c>
      <c r="BD108">
        <f t="shared" si="89"/>
        <v>0</v>
      </c>
      <c r="BE108">
        <f t="shared" si="90"/>
        <v>0</v>
      </c>
      <c r="BF108">
        <f t="shared" si="91"/>
        <v>0</v>
      </c>
      <c r="BG108">
        <f t="shared" si="92"/>
        <v>0</v>
      </c>
      <c r="BH108">
        <f t="shared" si="93"/>
        <v>0</v>
      </c>
      <c r="BI108">
        <f t="shared" si="94"/>
        <v>0</v>
      </c>
      <c r="BJ108">
        <f t="shared" si="95"/>
        <v>0</v>
      </c>
      <c r="BK108">
        <f t="shared" si="96"/>
        <v>0</v>
      </c>
      <c r="BL108">
        <f t="shared" si="97"/>
        <v>0</v>
      </c>
      <c r="BM108">
        <f t="shared" si="98"/>
        <v>0</v>
      </c>
      <c r="BN108">
        <f t="shared" si="99"/>
        <v>0</v>
      </c>
      <c r="BO108">
        <f t="shared" si="100"/>
        <v>0</v>
      </c>
      <c r="BP108">
        <f t="shared" si="101"/>
        <v>0</v>
      </c>
      <c r="BQ108">
        <f t="shared" si="102"/>
        <v>0</v>
      </c>
      <c r="BR108">
        <f t="shared" si="103"/>
        <v>0</v>
      </c>
      <c r="BS108">
        <f t="shared" si="104"/>
        <v>0</v>
      </c>
      <c r="BT108">
        <f t="shared" si="136"/>
        <v>0</v>
      </c>
      <c r="BW108">
        <f t="shared" si="105"/>
        <v>0</v>
      </c>
      <c r="BX108">
        <f t="shared" si="105"/>
        <v>0</v>
      </c>
      <c r="BY108">
        <f t="shared" si="106"/>
        <v>0</v>
      </c>
      <c r="BZ108">
        <f t="shared" si="107"/>
        <v>0</v>
      </c>
      <c r="CA108">
        <f t="shared" si="108"/>
        <v>0</v>
      </c>
      <c r="CB108">
        <f t="shared" si="108"/>
        <v>0</v>
      </c>
      <c r="CC108">
        <f t="shared" si="109"/>
        <v>0</v>
      </c>
      <c r="CD108">
        <f t="shared" si="110"/>
        <v>0</v>
      </c>
      <c r="CE108">
        <f t="shared" si="111"/>
        <v>0</v>
      </c>
      <c r="CF108">
        <f t="shared" si="112"/>
        <v>0</v>
      </c>
      <c r="CG108">
        <f t="shared" si="113"/>
        <v>0</v>
      </c>
      <c r="CH108">
        <f t="shared" si="114"/>
        <v>0</v>
      </c>
      <c r="CI108">
        <f t="shared" si="115"/>
        <v>0</v>
      </c>
      <c r="CJ108">
        <f t="shared" si="116"/>
        <v>0</v>
      </c>
      <c r="CK108">
        <f t="shared" si="117"/>
        <v>0</v>
      </c>
      <c r="CL108">
        <f t="shared" si="118"/>
        <v>0</v>
      </c>
      <c r="CM108">
        <f t="shared" si="119"/>
        <v>0</v>
      </c>
      <c r="CN108">
        <f t="shared" si="120"/>
        <v>0</v>
      </c>
      <c r="CO108">
        <f t="shared" si="121"/>
        <v>0</v>
      </c>
      <c r="CP108">
        <f t="shared" si="122"/>
        <v>0</v>
      </c>
      <c r="CQ108">
        <f t="shared" si="123"/>
        <v>0</v>
      </c>
      <c r="CR108">
        <f t="shared" si="124"/>
        <v>0</v>
      </c>
      <c r="CS108">
        <f t="shared" si="125"/>
        <v>0</v>
      </c>
      <c r="CT108">
        <f t="shared" si="126"/>
        <v>0</v>
      </c>
      <c r="CU108">
        <f t="shared" si="127"/>
        <v>0</v>
      </c>
      <c r="CV108">
        <f t="shared" si="128"/>
        <v>0</v>
      </c>
      <c r="CW108">
        <f t="shared" si="129"/>
        <v>0</v>
      </c>
      <c r="CX108">
        <f t="shared" si="130"/>
        <v>0</v>
      </c>
      <c r="CY108">
        <f t="shared" si="131"/>
        <v>0</v>
      </c>
      <c r="CZ108">
        <f t="shared" si="132"/>
        <v>0</v>
      </c>
      <c r="DA108">
        <f t="shared" si="133"/>
        <v>0</v>
      </c>
      <c r="DB108">
        <f t="shared" si="134"/>
        <v>0</v>
      </c>
      <c r="DC108">
        <f t="shared" si="135"/>
        <v>0</v>
      </c>
      <c r="DD108">
        <f t="shared" si="137"/>
        <v>0</v>
      </c>
    </row>
    <row r="109" spans="1:108" x14ac:dyDescent="0.2">
      <c r="A109" s="85" t="str">
        <f>IF(Timelister!A108="","",(Timelister!A108))</f>
        <v/>
      </c>
      <c r="B109" s="84" t="str">
        <f>IF(Timelister!B108="","",(Timelister!B108))</f>
        <v/>
      </c>
      <c r="C109" s="20" t="str">
        <f>IF(Timelister!C108="","",(Timelister!C108))</f>
        <v/>
      </c>
      <c r="D109" s="21" t="str">
        <f>IF(Timelister!D108="","",(Timelister!D108))</f>
        <v/>
      </c>
      <c r="E109" s="20" t="str">
        <f>Timelister!O108</f>
        <v/>
      </c>
      <c r="F109" s="20" t="str">
        <f>IF(Timelister!E108="","",(Timelister!E108))</f>
        <v/>
      </c>
      <c r="G109" s="120"/>
      <c r="H109" s="120"/>
      <c r="I109" s="120"/>
      <c r="J109" s="120"/>
      <c r="K109" s="120"/>
      <c r="L109" s="120"/>
      <c r="M109" s="120"/>
      <c r="N109" s="120"/>
      <c r="O109" s="254"/>
      <c r="P109" s="120"/>
      <c r="Q109" s="120"/>
      <c r="R109" s="120"/>
      <c r="S109" s="254"/>
      <c r="T109" s="120"/>
      <c r="U109" s="185"/>
      <c r="V109" s="185"/>
      <c r="W109" s="242"/>
      <c r="X109" s="242"/>
      <c r="Y109" s="120"/>
      <c r="Z109" s="120"/>
      <c r="AA109" s="120"/>
      <c r="AB109" s="120"/>
      <c r="AC109" s="120"/>
      <c r="AD109" s="121"/>
      <c r="AE109" s="121"/>
      <c r="AF109" s="121"/>
      <c r="AG109" s="121"/>
      <c r="AH109" s="121"/>
      <c r="AI109" s="121"/>
      <c r="AJ109" s="24" t="str">
        <f>IF(A109="","",((G109*$G$10+K109*$K$10+#REF!*#REF!+M109*$M$10+N109*$N$10+O109*$O$10+#REF!*#REF!+#REF!*#REF!+P109*$P$10+Q109*$Q$10+R109*$R$10+#REF!+W109+#REF!+X109+Y109+Z109+AA109+AB109*$AB$10+AC109*$AC$10+AD109*$AD$10+#REF!*#REF!+AE109*$AE$10+#REF!*#REF!+AF109*$AF$10+AH109*$AH$10+AG109*$AG$10+AI109)))</f>
        <v/>
      </c>
      <c r="AK109" s="137"/>
      <c r="AM109">
        <f t="shared" si="74"/>
        <v>0</v>
      </c>
      <c r="AN109">
        <f t="shared" si="74"/>
        <v>0</v>
      </c>
      <c r="AO109">
        <f t="shared" si="75"/>
        <v>0</v>
      </c>
      <c r="AP109">
        <f t="shared" si="76"/>
        <v>0</v>
      </c>
      <c r="AQ109">
        <f t="shared" si="77"/>
        <v>0</v>
      </c>
      <c r="AR109">
        <f t="shared" si="77"/>
        <v>0</v>
      </c>
      <c r="AS109">
        <f t="shared" si="78"/>
        <v>0</v>
      </c>
      <c r="AT109">
        <f t="shared" si="79"/>
        <v>0</v>
      </c>
      <c r="AU109">
        <f t="shared" si="80"/>
        <v>0</v>
      </c>
      <c r="AV109">
        <f t="shared" si="81"/>
        <v>0</v>
      </c>
      <c r="AW109">
        <f t="shared" si="82"/>
        <v>0</v>
      </c>
      <c r="AX109">
        <f t="shared" si="83"/>
        <v>0</v>
      </c>
      <c r="AY109">
        <f t="shared" si="84"/>
        <v>0</v>
      </c>
      <c r="AZ109">
        <f t="shared" si="85"/>
        <v>0</v>
      </c>
      <c r="BA109">
        <f t="shared" si="86"/>
        <v>0</v>
      </c>
      <c r="BB109">
        <f t="shared" si="87"/>
        <v>0</v>
      </c>
      <c r="BC109">
        <f t="shared" si="88"/>
        <v>0</v>
      </c>
      <c r="BD109">
        <f t="shared" si="89"/>
        <v>0</v>
      </c>
      <c r="BE109">
        <f t="shared" si="90"/>
        <v>0</v>
      </c>
      <c r="BF109">
        <f t="shared" si="91"/>
        <v>0</v>
      </c>
      <c r="BG109">
        <f t="shared" si="92"/>
        <v>0</v>
      </c>
      <c r="BH109">
        <f t="shared" si="93"/>
        <v>0</v>
      </c>
      <c r="BI109">
        <f t="shared" si="94"/>
        <v>0</v>
      </c>
      <c r="BJ109">
        <f t="shared" si="95"/>
        <v>0</v>
      </c>
      <c r="BK109">
        <f t="shared" si="96"/>
        <v>0</v>
      </c>
      <c r="BL109">
        <f t="shared" si="97"/>
        <v>0</v>
      </c>
      <c r="BM109">
        <f t="shared" si="98"/>
        <v>0</v>
      </c>
      <c r="BN109">
        <f t="shared" si="99"/>
        <v>0</v>
      </c>
      <c r="BO109">
        <f t="shared" si="100"/>
        <v>0</v>
      </c>
      <c r="BP109">
        <f t="shared" si="101"/>
        <v>0</v>
      </c>
      <c r="BQ109">
        <f t="shared" si="102"/>
        <v>0</v>
      </c>
      <c r="BR109">
        <f t="shared" si="103"/>
        <v>0</v>
      </c>
      <c r="BS109">
        <f t="shared" si="104"/>
        <v>0</v>
      </c>
      <c r="BT109">
        <f t="shared" si="136"/>
        <v>0</v>
      </c>
      <c r="BW109">
        <f t="shared" si="105"/>
        <v>0</v>
      </c>
      <c r="BX109">
        <f t="shared" si="105"/>
        <v>0</v>
      </c>
      <c r="BY109">
        <f t="shared" si="106"/>
        <v>0</v>
      </c>
      <c r="BZ109">
        <f t="shared" si="107"/>
        <v>0</v>
      </c>
      <c r="CA109">
        <f t="shared" si="108"/>
        <v>0</v>
      </c>
      <c r="CB109">
        <f t="shared" si="108"/>
        <v>0</v>
      </c>
      <c r="CC109">
        <f t="shared" si="109"/>
        <v>0</v>
      </c>
      <c r="CD109">
        <f t="shared" si="110"/>
        <v>0</v>
      </c>
      <c r="CE109">
        <f t="shared" si="111"/>
        <v>0</v>
      </c>
      <c r="CF109">
        <f t="shared" si="112"/>
        <v>0</v>
      </c>
      <c r="CG109">
        <f t="shared" si="113"/>
        <v>0</v>
      </c>
      <c r="CH109">
        <f t="shared" si="114"/>
        <v>0</v>
      </c>
      <c r="CI109">
        <f t="shared" si="115"/>
        <v>0</v>
      </c>
      <c r="CJ109">
        <f t="shared" si="116"/>
        <v>0</v>
      </c>
      <c r="CK109">
        <f t="shared" si="117"/>
        <v>0</v>
      </c>
      <c r="CL109">
        <f t="shared" si="118"/>
        <v>0</v>
      </c>
      <c r="CM109">
        <f t="shared" si="119"/>
        <v>0</v>
      </c>
      <c r="CN109">
        <f t="shared" si="120"/>
        <v>0</v>
      </c>
      <c r="CO109">
        <f t="shared" si="121"/>
        <v>0</v>
      </c>
      <c r="CP109">
        <f t="shared" si="122"/>
        <v>0</v>
      </c>
      <c r="CQ109">
        <f t="shared" si="123"/>
        <v>0</v>
      </c>
      <c r="CR109">
        <f t="shared" si="124"/>
        <v>0</v>
      </c>
      <c r="CS109">
        <f t="shared" si="125"/>
        <v>0</v>
      </c>
      <c r="CT109">
        <f t="shared" si="126"/>
        <v>0</v>
      </c>
      <c r="CU109">
        <f t="shared" si="127"/>
        <v>0</v>
      </c>
      <c r="CV109">
        <f t="shared" si="128"/>
        <v>0</v>
      </c>
      <c r="CW109">
        <f t="shared" si="129"/>
        <v>0</v>
      </c>
      <c r="CX109">
        <f t="shared" si="130"/>
        <v>0</v>
      </c>
      <c r="CY109">
        <f t="shared" si="131"/>
        <v>0</v>
      </c>
      <c r="CZ109">
        <f t="shared" si="132"/>
        <v>0</v>
      </c>
      <c r="DA109">
        <f t="shared" si="133"/>
        <v>0</v>
      </c>
      <c r="DB109">
        <f t="shared" si="134"/>
        <v>0</v>
      </c>
      <c r="DC109">
        <f t="shared" si="135"/>
        <v>0</v>
      </c>
      <c r="DD109">
        <f t="shared" si="137"/>
        <v>0</v>
      </c>
    </row>
    <row r="110" spans="1:108" x14ac:dyDescent="0.2">
      <c r="A110" s="85" t="str">
        <f>IF(Timelister!A109="","",(Timelister!A109))</f>
        <v/>
      </c>
      <c r="B110" s="84" t="str">
        <f>IF(Timelister!B109="","",(Timelister!B109))</f>
        <v/>
      </c>
      <c r="C110" s="20" t="str">
        <f>IF(Timelister!C109="","",(Timelister!C109))</f>
        <v/>
      </c>
      <c r="D110" s="21" t="str">
        <f>IF(Timelister!D109="","",(Timelister!D109))</f>
        <v/>
      </c>
      <c r="E110" s="20" t="str">
        <f>Timelister!O109</f>
        <v/>
      </c>
      <c r="F110" s="20" t="str">
        <f>IF(Timelister!E109="","",(Timelister!E109))</f>
        <v/>
      </c>
      <c r="G110" s="120"/>
      <c r="H110" s="120"/>
      <c r="I110" s="120"/>
      <c r="J110" s="120"/>
      <c r="K110" s="120"/>
      <c r="L110" s="120"/>
      <c r="M110" s="120"/>
      <c r="N110" s="120"/>
      <c r="O110" s="254"/>
      <c r="P110" s="120"/>
      <c r="Q110" s="120"/>
      <c r="R110" s="120"/>
      <c r="S110" s="254"/>
      <c r="T110" s="120"/>
      <c r="U110" s="185"/>
      <c r="V110" s="185"/>
      <c r="W110" s="242"/>
      <c r="X110" s="242"/>
      <c r="Y110" s="120"/>
      <c r="Z110" s="120"/>
      <c r="AA110" s="120"/>
      <c r="AB110" s="120"/>
      <c r="AC110" s="120"/>
      <c r="AD110" s="121"/>
      <c r="AE110" s="121"/>
      <c r="AF110" s="121"/>
      <c r="AG110" s="121"/>
      <c r="AH110" s="121"/>
      <c r="AI110" s="121"/>
      <c r="AJ110" s="24" t="str">
        <f>IF(A110="","",((G110*$G$10+K110*$K$10+#REF!*#REF!+M110*$M$10+N110*$N$10+O110*$O$10+#REF!*#REF!+#REF!*#REF!+P110*$P$10+Q110*$Q$10+R110*$R$10+#REF!+W110+#REF!+X110+Y110+Z110+AA110+AB110*$AB$10+AC110*$AC$10+AD110*$AD$10+#REF!*#REF!+AE110*$AE$10+#REF!*#REF!+AF110*$AF$10+AH110*$AH$10+AG110*$AG$10+AI110)))</f>
        <v/>
      </c>
      <c r="AK110" s="137"/>
      <c r="AM110">
        <f t="shared" si="74"/>
        <v>0</v>
      </c>
      <c r="AN110">
        <f t="shared" si="74"/>
        <v>0</v>
      </c>
      <c r="AO110">
        <f t="shared" si="75"/>
        <v>0</v>
      </c>
      <c r="AP110">
        <f t="shared" si="76"/>
        <v>0</v>
      </c>
      <c r="AQ110">
        <f t="shared" si="77"/>
        <v>0</v>
      </c>
      <c r="AR110">
        <f t="shared" si="77"/>
        <v>0</v>
      </c>
      <c r="AS110">
        <f t="shared" si="78"/>
        <v>0</v>
      </c>
      <c r="AT110">
        <f t="shared" si="79"/>
        <v>0</v>
      </c>
      <c r="AU110">
        <f t="shared" si="80"/>
        <v>0</v>
      </c>
      <c r="AV110">
        <f t="shared" si="81"/>
        <v>0</v>
      </c>
      <c r="AW110">
        <f t="shared" si="82"/>
        <v>0</v>
      </c>
      <c r="AX110">
        <f t="shared" si="83"/>
        <v>0</v>
      </c>
      <c r="AY110">
        <f t="shared" si="84"/>
        <v>0</v>
      </c>
      <c r="AZ110">
        <f t="shared" si="85"/>
        <v>0</v>
      </c>
      <c r="BA110">
        <f t="shared" si="86"/>
        <v>0</v>
      </c>
      <c r="BB110">
        <f t="shared" si="87"/>
        <v>0</v>
      </c>
      <c r="BC110">
        <f t="shared" si="88"/>
        <v>0</v>
      </c>
      <c r="BD110">
        <f t="shared" si="89"/>
        <v>0</v>
      </c>
      <c r="BE110">
        <f t="shared" si="90"/>
        <v>0</v>
      </c>
      <c r="BF110">
        <f t="shared" si="91"/>
        <v>0</v>
      </c>
      <c r="BG110">
        <f t="shared" si="92"/>
        <v>0</v>
      </c>
      <c r="BH110">
        <f t="shared" si="93"/>
        <v>0</v>
      </c>
      <c r="BI110">
        <f t="shared" si="94"/>
        <v>0</v>
      </c>
      <c r="BJ110">
        <f t="shared" si="95"/>
        <v>0</v>
      </c>
      <c r="BK110">
        <f t="shared" si="96"/>
        <v>0</v>
      </c>
      <c r="BL110">
        <f t="shared" si="97"/>
        <v>0</v>
      </c>
      <c r="BM110">
        <f t="shared" si="98"/>
        <v>0</v>
      </c>
      <c r="BN110">
        <f t="shared" si="99"/>
        <v>0</v>
      </c>
      <c r="BO110">
        <f t="shared" si="100"/>
        <v>0</v>
      </c>
      <c r="BP110">
        <f t="shared" si="101"/>
        <v>0</v>
      </c>
      <c r="BQ110">
        <f t="shared" si="102"/>
        <v>0</v>
      </c>
      <c r="BR110">
        <f t="shared" si="103"/>
        <v>0</v>
      </c>
      <c r="BS110">
        <f t="shared" si="104"/>
        <v>0</v>
      </c>
      <c r="BT110">
        <f t="shared" si="136"/>
        <v>0</v>
      </c>
      <c r="BW110">
        <f t="shared" si="105"/>
        <v>0</v>
      </c>
      <c r="BX110">
        <f t="shared" si="105"/>
        <v>0</v>
      </c>
      <c r="BY110">
        <f t="shared" si="106"/>
        <v>0</v>
      </c>
      <c r="BZ110">
        <f t="shared" si="107"/>
        <v>0</v>
      </c>
      <c r="CA110">
        <f t="shared" si="108"/>
        <v>0</v>
      </c>
      <c r="CB110">
        <f t="shared" si="108"/>
        <v>0</v>
      </c>
      <c r="CC110">
        <f t="shared" si="109"/>
        <v>0</v>
      </c>
      <c r="CD110">
        <f t="shared" si="110"/>
        <v>0</v>
      </c>
      <c r="CE110">
        <f t="shared" si="111"/>
        <v>0</v>
      </c>
      <c r="CF110">
        <f t="shared" si="112"/>
        <v>0</v>
      </c>
      <c r="CG110">
        <f t="shared" si="113"/>
        <v>0</v>
      </c>
      <c r="CH110">
        <f t="shared" si="114"/>
        <v>0</v>
      </c>
      <c r="CI110">
        <f t="shared" si="115"/>
        <v>0</v>
      </c>
      <c r="CJ110">
        <f t="shared" si="116"/>
        <v>0</v>
      </c>
      <c r="CK110">
        <f t="shared" si="117"/>
        <v>0</v>
      </c>
      <c r="CL110">
        <f t="shared" si="118"/>
        <v>0</v>
      </c>
      <c r="CM110">
        <f t="shared" si="119"/>
        <v>0</v>
      </c>
      <c r="CN110">
        <f t="shared" si="120"/>
        <v>0</v>
      </c>
      <c r="CO110">
        <f t="shared" si="121"/>
        <v>0</v>
      </c>
      <c r="CP110">
        <f t="shared" si="122"/>
        <v>0</v>
      </c>
      <c r="CQ110">
        <f t="shared" si="123"/>
        <v>0</v>
      </c>
      <c r="CR110">
        <f t="shared" si="124"/>
        <v>0</v>
      </c>
      <c r="CS110">
        <f t="shared" si="125"/>
        <v>0</v>
      </c>
      <c r="CT110">
        <f t="shared" si="126"/>
        <v>0</v>
      </c>
      <c r="CU110">
        <f t="shared" si="127"/>
        <v>0</v>
      </c>
      <c r="CV110">
        <f t="shared" si="128"/>
        <v>0</v>
      </c>
      <c r="CW110">
        <f t="shared" si="129"/>
        <v>0</v>
      </c>
      <c r="CX110">
        <f t="shared" si="130"/>
        <v>0</v>
      </c>
      <c r="CY110">
        <f t="shared" si="131"/>
        <v>0</v>
      </c>
      <c r="CZ110">
        <f t="shared" si="132"/>
        <v>0</v>
      </c>
      <c r="DA110">
        <f t="shared" si="133"/>
        <v>0</v>
      </c>
      <c r="DB110">
        <f t="shared" si="134"/>
        <v>0</v>
      </c>
      <c r="DC110">
        <f t="shared" si="135"/>
        <v>0</v>
      </c>
      <c r="DD110">
        <f t="shared" si="137"/>
        <v>0</v>
      </c>
    </row>
    <row r="111" spans="1:108" x14ac:dyDescent="0.2">
      <c r="A111" s="85" t="str">
        <f>IF(Timelister!A110="","",(Timelister!A110))</f>
        <v/>
      </c>
      <c r="B111" s="84" t="str">
        <f>IF(Timelister!B110="","",(Timelister!B110))</f>
        <v/>
      </c>
      <c r="C111" s="20" t="str">
        <f>IF(Timelister!C110="","",(Timelister!C110))</f>
        <v/>
      </c>
      <c r="D111" s="21" t="str">
        <f>IF(Timelister!D110="","",(Timelister!D110))</f>
        <v/>
      </c>
      <c r="E111" s="20" t="str">
        <f>Timelister!O110</f>
        <v/>
      </c>
      <c r="F111" s="20" t="str">
        <f>IF(Timelister!E110="","",(Timelister!E110))</f>
        <v/>
      </c>
      <c r="G111" s="120"/>
      <c r="H111" s="120"/>
      <c r="I111" s="120"/>
      <c r="J111" s="120"/>
      <c r="K111" s="120"/>
      <c r="L111" s="120"/>
      <c r="M111" s="120"/>
      <c r="N111" s="120"/>
      <c r="O111" s="254"/>
      <c r="P111" s="120"/>
      <c r="Q111" s="120"/>
      <c r="R111" s="120"/>
      <c r="S111" s="254"/>
      <c r="T111" s="120"/>
      <c r="U111" s="185"/>
      <c r="V111" s="185"/>
      <c r="W111" s="242"/>
      <c r="X111" s="242"/>
      <c r="Y111" s="120"/>
      <c r="Z111" s="120"/>
      <c r="AA111" s="120"/>
      <c r="AB111" s="120"/>
      <c r="AC111" s="120"/>
      <c r="AD111" s="121"/>
      <c r="AE111" s="121"/>
      <c r="AF111" s="121"/>
      <c r="AG111" s="121"/>
      <c r="AH111" s="121"/>
      <c r="AI111" s="121"/>
      <c r="AJ111" s="24" t="str">
        <f>IF(A111="","",((G111*$G$10+K111*$K$10+#REF!*#REF!+M111*$M$10+N111*$N$10+O111*$O$10+#REF!*#REF!+#REF!*#REF!+P111*$P$10+Q111*$Q$10+R111*$R$10+#REF!+W111+#REF!+X111+Y111+Z111+AA111+AB111*$AB$10+AC111*$AC$10+AD111*$AD$10+#REF!*#REF!+AE111*$AE$10+#REF!*#REF!+AF111*$AF$10+AH111*$AH$10+AG111*$AG$10+AI111)))</f>
        <v/>
      </c>
      <c r="AK111" s="137"/>
      <c r="AM111">
        <f t="shared" si="74"/>
        <v>0</v>
      </c>
      <c r="AN111">
        <f t="shared" si="74"/>
        <v>0</v>
      </c>
      <c r="AO111">
        <f t="shared" si="75"/>
        <v>0</v>
      </c>
      <c r="AP111">
        <f t="shared" si="76"/>
        <v>0</v>
      </c>
      <c r="AQ111">
        <f t="shared" si="77"/>
        <v>0</v>
      </c>
      <c r="AR111">
        <f t="shared" si="77"/>
        <v>0</v>
      </c>
      <c r="AS111">
        <f t="shared" si="78"/>
        <v>0</v>
      </c>
      <c r="AT111">
        <f t="shared" si="79"/>
        <v>0</v>
      </c>
      <c r="AU111">
        <f t="shared" si="80"/>
        <v>0</v>
      </c>
      <c r="AV111">
        <f t="shared" si="81"/>
        <v>0</v>
      </c>
      <c r="AW111">
        <f t="shared" si="82"/>
        <v>0</v>
      </c>
      <c r="AX111">
        <f t="shared" si="83"/>
        <v>0</v>
      </c>
      <c r="AY111">
        <f t="shared" si="84"/>
        <v>0</v>
      </c>
      <c r="AZ111">
        <f t="shared" si="85"/>
        <v>0</v>
      </c>
      <c r="BA111">
        <f t="shared" si="86"/>
        <v>0</v>
      </c>
      <c r="BB111">
        <f t="shared" si="87"/>
        <v>0</v>
      </c>
      <c r="BC111">
        <f t="shared" si="88"/>
        <v>0</v>
      </c>
      <c r="BD111">
        <f t="shared" si="89"/>
        <v>0</v>
      </c>
      <c r="BE111">
        <f t="shared" si="90"/>
        <v>0</v>
      </c>
      <c r="BF111">
        <f t="shared" si="91"/>
        <v>0</v>
      </c>
      <c r="BG111">
        <f t="shared" si="92"/>
        <v>0</v>
      </c>
      <c r="BH111">
        <f t="shared" si="93"/>
        <v>0</v>
      </c>
      <c r="BI111">
        <f t="shared" si="94"/>
        <v>0</v>
      </c>
      <c r="BJ111">
        <f t="shared" si="95"/>
        <v>0</v>
      </c>
      <c r="BK111">
        <f t="shared" si="96"/>
        <v>0</v>
      </c>
      <c r="BL111">
        <f t="shared" si="97"/>
        <v>0</v>
      </c>
      <c r="BM111">
        <f t="shared" si="98"/>
        <v>0</v>
      </c>
      <c r="BN111">
        <f t="shared" si="99"/>
        <v>0</v>
      </c>
      <c r="BO111">
        <f t="shared" si="100"/>
        <v>0</v>
      </c>
      <c r="BP111">
        <f t="shared" si="101"/>
        <v>0</v>
      </c>
      <c r="BQ111">
        <f t="shared" si="102"/>
        <v>0</v>
      </c>
      <c r="BR111">
        <f t="shared" si="103"/>
        <v>0</v>
      </c>
      <c r="BS111">
        <f t="shared" si="104"/>
        <v>0</v>
      </c>
      <c r="BT111">
        <f t="shared" si="136"/>
        <v>0</v>
      </c>
      <c r="BW111">
        <f t="shared" si="105"/>
        <v>0</v>
      </c>
      <c r="BX111">
        <f t="shared" si="105"/>
        <v>0</v>
      </c>
      <c r="BY111">
        <f t="shared" si="106"/>
        <v>0</v>
      </c>
      <c r="BZ111">
        <f t="shared" si="107"/>
        <v>0</v>
      </c>
      <c r="CA111">
        <f t="shared" si="108"/>
        <v>0</v>
      </c>
      <c r="CB111">
        <f t="shared" si="108"/>
        <v>0</v>
      </c>
      <c r="CC111">
        <f t="shared" si="109"/>
        <v>0</v>
      </c>
      <c r="CD111">
        <f t="shared" si="110"/>
        <v>0</v>
      </c>
      <c r="CE111">
        <f t="shared" si="111"/>
        <v>0</v>
      </c>
      <c r="CF111">
        <f t="shared" si="112"/>
        <v>0</v>
      </c>
      <c r="CG111">
        <f t="shared" si="113"/>
        <v>0</v>
      </c>
      <c r="CH111">
        <f t="shared" si="114"/>
        <v>0</v>
      </c>
      <c r="CI111">
        <f t="shared" si="115"/>
        <v>0</v>
      </c>
      <c r="CJ111">
        <f t="shared" si="116"/>
        <v>0</v>
      </c>
      <c r="CK111">
        <f t="shared" si="117"/>
        <v>0</v>
      </c>
      <c r="CL111">
        <f t="shared" si="118"/>
        <v>0</v>
      </c>
      <c r="CM111">
        <f t="shared" si="119"/>
        <v>0</v>
      </c>
      <c r="CN111">
        <f t="shared" si="120"/>
        <v>0</v>
      </c>
      <c r="CO111">
        <f t="shared" si="121"/>
        <v>0</v>
      </c>
      <c r="CP111">
        <f t="shared" si="122"/>
        <v>0</v>
      </c>
      <c r="CQ111">
        <f t="shared" si="123"/>
        <v>0</v>
      </c>
      <c r="CR111">
        <f t="shared" si="124"/>
        <v>0</v>
      </c>
      <c r="CS111">
        <f t="shared" si="125"/>
        <v>0</v>
      </c>
      <c r="CT111">
        <f t="shared" si="126"/>
        <v>0</v>
      </c>
      <c r="CU111">
        <f t="shared" si="127"/>
        <v>0</v>
      </c>
      <c r="CV111">
        <f t="shared" si="128"/>
        <v>0</v>
      </c>
      <c r="CW111">
        <f t="shared" si="129"/>
        <v>0</v>
      </c>
      <c r="CX111">
        <f t="shared" si="130"/>
        <v>0</v>
      </c>
      <c r="CY111">
        <f t="shared" si="131"/>
        <v>0</v>
      </c>
      <c r="CZ111">
        <f t="shared" si="132"/>
        <v>0</v>
      </c>
      <c r="DA111">
        <f t="shared" si="133"/>
        <v>0</v>
      </c>
      <c r="DB111">
        <f t="shared" si="134"/>
        <v>0</v>
      </c>
      <c r="DC111">
        <f t="shared" si="135"/>
        <v>0</v>
      </c>
      <c r="DD111">
        <f t="shared" si="137"/>
        <v>0</v>
      </c>
    </row>
    <row r="112" spans="1:108" x14ac:dyDescent="0.2">
      <c r="A112" s="85" t="str">
        <f>IF(Timelister!A111="","",(Timelister!A111))</f>
        <v/>
      </c>
      <c r="B112" s="84" t="str">
        <f>IF(Timelister!B111="","",(Timelister!B111))</f>
        <v/>
      </c>
      <c r="C112" s="20" t="str">
        <f>IF(Timelister!C111="","",(Timelister!C111))</f>
        <v/>
      </c>
      <c r="D112" s="21" t="str">
        <f>IF(Timelister!D111="","",(Timelister!D111))</f>
        <v/>
      </c>
      <c r="E112" s="20" t="str">
        <f>Timelister!O111</f>
        <v/>
      </c>
      <c r="F112" s="20" t="str">
        <f>IF(Timelister!E111="","",(Timelister!E111))</f>
        <v/>
      </c>
      <c r="G112" s="120"/>
      <c r="H112" s="120"/>
      <c r="I112" s="120"/>
      <c r="J112" s="120"/>
      <c r="K112" s="120"/>
      <c r="L112" s="120"/>
      <c r="M112" s="120"/>
      <c r="N112" s="120"/>
      <c r="O112" s="254"/>
      <c r="P112" s="120"/>
      <c r="Q112" s="120"/>
      <c r="R112" s="120"/>
      <c r="S112" s="254"/>
      <c r="T112" s="120"/>
      <c r="U112" s="185"/>
      <c r="V112" s="185"/>
      <c r="W112" s="242"/>
      <c r="X112" s="242"/>
      <c r="Y112" s="120"/>
      <c r="Z112" s="120"/>
      <c r="AA112" s="120"/>
      <c r="AB112" s="120"/>
      <c r="AC112" s="120"/>
      <c r="AD112" s="121"/>
      <c r="AE112" s="121"/>
      <c r="AF112" s="121"/>
      <c r="AG112" s="121"/>
      <c r="AH112" s="121"/>
      <c r="AI112" s="121"/>
      <c r="AJ112" s="24" t="str">
        <f>IF(A112="","",((G112*$G$10+K112*$K$10+#REF!*#REF!+M112*$M$10+N112*$N$10+O112*$O$10+#REF!*#REF!+#REF!*#REF!+P112*$P$10+Q112*$Q$10+R112*$R$10+#REF!+W112+#REF!+X112+Y112+Z112+AA112+AB112*$AB$10+AC112*$AC$10+AD112*$AD$10+#REF!*#REF!+AE112*$AE$10+#REF!*#REF!+AF112*$AF$10+AH112*$AH$10+AG112*$AG$10+AI112)))</f>
        <v/>
      </c>
      <c r="AK112" s="137"/>
      <c r="AM112">
        <f t="shared" si="74"/>
        <v>0</v>
      </c>
      <c r="AN112">
        <f t="shared" si="74"/>
        <v>0</v>
      </c>
      <c r="AO112">
        <f t="shared" si="75"/>
        <v>0</v>
      </c>
      <c r="AP112">
        <f t="shared" si="76"/>
        <v>0</v>
      </c>
      <c r="AQ112">
        <f t="shared" si="77"/>
        <v>0</v>
      </c>
      <c r="AR112">
        <f t="shared" si="77"/>
        <v>0</v>
      </c>
      <c r="AS112">
        <f t="shared" si="78"/>
        <v>0</v>
      </c>
      <c r="AT112">
        <f t="shared" si="79"/>
        <v>0</v>
      </c>
      <c r="AU112">
        <f t="shared" si="80"/>
        <v>0</v>
      </c>
      <c r="AV112">
        <f t="shared" si="81"/>
        <v>0</v>
      </c>
      <c r="AW112">
        <f t="shared" si="82"/>
        <v>0</v>
      </c>
      <c r="AX112">
        <f t="shared" si="83"/>
        <v>0</v>
      </c>
      <c r="AY112">
        <f t="shared" si="84"/>
        <v>0</v>
      </c>
      <c r="AZ112">
        <f t="shared" si="85"/>
        <v>0</v>
      </c>
      <c r="BA112">
        <f t="shared" si="86"/>
        <v>0</v>
      </c>
      <c r="BB112">
        <f t="shared" si="87"/>
        <v>0</v>
      </c>
      <c r="BC112">
        <f t="shared" si="88"/>
        <v>0</v>
      </c>
      <c r="BD112">
        <f t="shared" si="89"/>
        <v>0</v>
      </c>
      <c r="BE112">
        <f t="shared" si="90"/>
        <v>0</v>
      </c>
      <c r="BF112">
        <f t="shared" si="91"/>
        <v>0</v>
      </c>
      <c r="BG112">
        <f t="shared" si="92"/>
        <v>0</v>
      </c>
      <c r="BH112">
        <f t="shared" si="93"/>
        <v>0</v>
      </c>
      <c r="BI112">
        <f t="shared" si="94"/>
        <v>0</v>
      </c>
      <c r="BJ112">
        <f t="shared" si="95"/>
        <v>0</v>
      </c>
      <c r="BK112">
        <f t="shared" si="96"/>
        <v>0</v>
      </c>
      <c r="BL112">
        <f t="shared" si="97"/>
        <v>0</v>
      </c>
      <c r="BM112">
        <f t="shared" si="98"/>
        <v>0</v>
      </c>
      <c r="BN112">
        <f t="shared" si="99"/>
        <v>0</v>
      </c>
      <c r="BO112">
        <f t="shared" si="100"/>
        <v>0</v>
      </c>
      <c r="BP112">
        <f t="shared" si="101"/>
        <v>0</v>
      </c>
      <c r="BQ112">
        <f t="shared" si="102"/>
        <v>0</v>
      </c>
      <c r="BR112">
        <f t="shared" si="103"/>
        <v>0</v>
      </c>
      <c r="BS112">
        <f t="shared" si="104"/>
        <v>0</v>
      </c>
      <c r="BT112">
        <f t="shared" si="136"/>
        <v>0</v>
      </c>
      <c r="BW112">
        <f t="shared" si="105"/>
        <v>0</v>
      </c>
      <c r="BX112">
        <f t="shared" si="105"/>
        <v>0</v>
      </c>
      <c r="BY112">
        <f t="shared" si="106"/>
        <v>0</v>
      </c>
      <c r="BZ112">
        <f t="shared" si="107"/>
        <v>0</v>
      </c>
      <c r="CA112">
        <f t="shared" si="108"/>
        <v>0</v>
      </c>
      <c r="CB112">
        <f t="shared" si="108"/>
        <v>0</v>
      </c>
      <c r="CC112">
        <f t="shared" si="109"/>
        <v>0</v>
      </c>
      <c r="CD112">
        <f t="shared" si="110"/>
        <v>0</v>
      </c>
      <c r="CE112">
        <f t="shared" si="111"/>
        <v>0</v>
      </c>
      <c r="CF112">
        <f t="shared" si="112"/>
        <v>0</v>
      </c>
      <c r="CG112">
        <f t="shared" si="113"/>
        <v>0</v>
      </c>
      <c r="CH112">
        <f t="shared" si="114"/>
        <v>0</v>
      </c>
      <c r="CI112">
        <f t="shared" si="115"/>
        <v>0</v>
      </c>
      <c r="CJ112">
        <f t="shared" si="116"/>
        <v>0</v>
      </c>
      <c r="CK112">
        <f t="shared" si="117"/>
        <v>0</v>
      </c>
      <c r="CL112">
        <f t="shared" si="118"/>
        <v>0</v>
      </c>
      <c r="CM112">
        <f t="shared" si="119"/>
        <v>0</v>
      </c>
      <c r="CN112">
        <f t="shared" si="120"/>
        <v>0</v>
      </c>
      <c r="CO112">
        <f t="shared" si="121"/>
        <v>0</v>
      </c>
      <c r="CP112">
        <f t="shared" si="122"/>
        <v>0</v>
      </c>
      <c r="CQ112">
        <f t="shared" si="123"/>
        <v>0</v>
      </c>
      <c r="CR112">
        <f t="shared" si="124"/>
        <v>0</v>
      </c>
      <c r="CS112">
        <f t="shared" si="125"/>
        <v>0</v>
      </c>
      <c r="CT112">
        <f t="shared" si="126"/>
        <v>0</v>
      </c>
      <c r="CU112">
        <f t="shared" si="127"/>
        <v>0</v>
      </c>
      <c r="CV112">
        <f t="shared" si="128"/>
        <v>0</v>
      </c>
      <c r="CW112">
        <f t="shared" si="129"/>
        <v>0</v>
      </c>
      <c r="CX112">
        <f t="shared" si="130"/>
        <v>0</v>
      </c>
      <c r="CY112">
        <f t="shared" si="131"/>
        <v>0</v>
      </c>
      <c r="CZ112">
        <f t="shared" si="132"/>
        <v>0</v>
      </c>
      <c r="DA112">
        <f t="shared" si="133"/>
        <v>0</v>
      </c>
      <c r="DB112">
        <f t="shared" si="134"/>
        <v>0</v>
      </c>
      <c r="DC112">
        <f t="shared" si="135"/>
        <v>0</v>
      </c>
      <c r="DD112">
        <f t="shared" si="137"/>
        <v>0</v>
      </c>
    </row>
    <row r="113" spans="1:108" x14ac:dyDescent="0.2">
      <c r="A113" s="85" t="str">
        <f>IF(Timelister!A112="","",(Timelister!A112))</f>
        <v/>
      </c>
      <c r="B113" s="84" t="str">
        <f>IF(Timelister!B112="","",(Timelister!B112))</f>
        <v/>
      </c>
      <c r="C113" s="20" t="str">
        <f>IF(Timelister!C112="","",(Timelister!C112))</f>
        <v/>
      </c>
      <c r="D113" s="21" t="str">
        <f>IF(Timelister!D112="","",(Timelister!D112))</f>
        <v/>
      </c>
      <c r="E113" s="20" t="str">
        <f>Timelister!O112</f>
        <v/>
      </c>
      <c r="F113" s="20" t="str">
        <f>IF(Timelister!E112="","",(Timelister!E112))</f>
        <v/>
      </c>
      <c r="G113" s="120"/>
      <c r="H113" s="120"/>
      <c r="I113" s="120"/>
      <c r="J113" s="120"/>
      <c r="K113" s="120"/>
      <c r="L113" s="120"/>
      <c r="M113" s="120"/>
      <c r="N113" s="120"/>
      <c r="O113" s="254"/>
      <c r="P113" s="120"/>
      <c r="Q113" s="120"/>
      <c r="R113" s="120"/>
      <c r="S113" s="254"/>
      <c r="T113" s="120"/>
      <c r="U113" s="185"/>
      <c r="V113" s="185"/>
      <c r="W113" s="242"/>
      <c r="X113" s="242"/>
      <c r="Y113" s="120"/>
      <c r="Z113" s="120"/>
      <c r="AA113" s="120"/>
      <c r="AB113" s="120"/>
      <c r="AC113" s="120"/>
      <c r="AD113" s="121"/>
      <c r="AE113" s="121"/>
      <c r="AF113" s="121"/>
      <c r="AG113" s="121"/>
      <c r="AH113" s="121"/>
      <c r="AI113" s="121"/>
      <c r="AJ113" s="24" t="str">
        <f>IF(A113="","",((G113*$G$10+K113*$K$10+#REF!*#REF!+M113*$M$10+N113*$N$10+O113*$O$10+#REF!*#REF!+#REF!*#REF!+P113*$P$10+Q113*$Q$10+R113*$R$10+#REF!+W113+#REF!+X113+Y113+Z113+AA113+AB113*$AB$10+AC113*$AC$10+AD113*$AD$10+#REF!*#REF!+AE113*$AE$10+#REF!*#REF!+AF113*$AF$10+AH113*$AH$10+AG113*$AG$10+AI113)))</f>
        <v/>
      </c>
      <c r="AK113" s="137"/>
      <c r="AM113">
        <f t="shared" si="74"/>
        <v>0</v>
      </c>
      <c r="AN113">
        <f t="shared" si="74"/>
        <v>0</v>
      </c>
      <c r="AO113">
        <f t="shared" si="75"/>
        <v>0</v>
      </c>
      <c r="AP113">
        <f t="shared" si="76"/>
        <v>0</v>
      </c>
      <c r="AQ113">
        <f t="shared" si="77"/>
        <v>0</v>
      </c>
      <c r="AR113">
        <f t="shared" si="77"/>
        <v>0</v>
      </c>
      <c r="AS113">
        <f t="shared" si="78"/>
        <v>0</v>
      </c>
      <c r="AT113">
        <f t="shared" si="79"/>
        <v>0</v>
      </c>
      <c r="AU113">
        <f t="shared" si="80"/>
        <v>0</v>
      </c>
      <c r="AV113">
        <f t="shared" si="81"/>
        <v>0</v>
      </c>
      <c r="AW113">
        <f t="shared" si="82"/>
        <v>0</v>
      </c>
      <c r="AX113">
        <f t="shared" si="83"/>
        <v>0</v>
      </c>
      <c r="AY113">
        <f t="shared" si="84"/>
        <v>0</v>
      </c>
      <c r="AZ113">
        <f t="shared" si="85"/>
        <v>0</v>
      </c>
      <c r="BA113">
        <f t="shared" si="86"/>
        <v>0</v>
      </c>
      <c r="BB113">
        <f t="shared" si="87"/>
        <v>0</v>
      </c>
      <c r="BC113">
        <f t="shared" si="88"/>
        <v>0</v>
      </c>
      <c r="BD113">
        <f t="shared" si="89"/>
        <v>0</v>
      </c>
      <c r="BE113">
        <f t="shared" si="90"/>
        <v>0</v>
      </c>
      <c r="BF113">
        <f t="shared" si="91"/>
        <v>0</v>
      </c>
      <c r="BG113">
        <f t="shared" si="92"/>
        <v>0</v>
      </c>
      <c r="BH113">
        <f t="shared" si="93"/>
        <v>0</v>
      </c>
      <c r="BI113">
        <f t="shared" si="94"/>
        <v>0</v>
      </c>
      <c r="BJ113">
        <f t="shared" si="95"/>
        <v>0</v>
      </c>
      <c r="BK113">
        <f t="shared" si="96"/>
        <v>0</v>
      </c>
      <c r="BL113">
        <f t="shared" si="97"/>
        <v>0</v>
      </c>
      <c r="BM113">
        <f t="shared" si="98"/>
        <v>0</v>
      </c>
      <c r="BN113">
        <f t="shared" si="99"/>
        <v>0</v>
      </c>
      <c r="BO113">
        <f t="shared" si="100"/>
        <v>0</v>
      </c>
      <c r="BP113">
        <f t="shared" si="101"/>
        <v>0</v>
      </c>
      <c r="BQ113">
        <f t="shared" si="102"/>
        <v>0</v>
      </c>
      <c r="BR113">
        <f t="shared" si="103"/>
        <v>0</v>
      </c>
      <c r="BS113">
        <f t="shared" si="104"/>
        <v>0</v>
      </c>
      <c r="BT113">
        <f t="shared" si="136"/>
        <v>0</v>
      </c>
      <c r="BW113">
        <f t="shared" si="105"/>
        <v>0</v>
      </c>
      <c r="BX113">
        <f t="shared" si="105"/>
        <v>0</v>
      </c>
      <c r="BY113">
        <f t="shared" si="106"/>
        <v>0</v>
      </c>
      <c r="BZ113">
        <f t="shared" si="107"/>
        <v>0</v>
      </c>
      <c r="CA113">
        <f t="shared" si="108"/>
        <v>0</v>
      </c>
      <c r="CB113">
        <f t="shared" si="108"/>
        <v>0</v>
      </c>
      <c r="CC113">
        <f t="shared" si="109"/>
        <v>0</v>
      </c>
      <c r="CD113">
        <f t="shared" si="110"/>
        <v>0</v>
      </c>
      <c r="CE113">
        <f t="shared" si="111"/>
        <v>0</v>
      </c>
      <c r="CF113">
        <f t="shared" si="112"/>
        <v>0</v>
      </c>
      <c r="CG113">
        <f t="shared" si="113"/>
        <v>0</v>
      </c>
      <c r="CH113">
        <f t="shared" si="114"/>
        <v>0</v>
      </c>
      <c r="CI113">
        <f t="shared" si="115"/>
        <v>0</v>
      </c>
      <c r="CJ113">
        <f t="shared" si="116"/>
        <v>0</v>
      </c>
      <c r="CK113">
        <f t="shared" si="117"/>
        <v>0</v>
      </c>
      <c r="CL113">
        <f t="shared" si="118"/>
        <v>0</v>
      </c>
      <c r="CM113">
        <f t="shared" si="119"/>
        <v>0</v>
      </c>
      <c r="CN113">
        <f t="shared" si="120"/>
        <v>0</v>
      </c>
      <c r="CO113">
        <f t="shared" si="121"/>
        <v>0</v>
      </c>
      <c r="CP113">
        <f t="shared" si="122"/>
        <v>0</v>
      </c>
      <c r="CQ113">
        <f t="shared" si="123"/>
        <v>0</v>
      </c>
      <c r="CR113">
        <f t="shared" si="124"/>
        <v>0</v>
      </c>
      <c r="CS113">
        <f t="shared" si="125"/>
        <v>0</v>
      </c>
      <c r="CT113">
        <f t="shared" si="126"/>
        <v>0</v>
      </c>
      <c r="CU113">
        <f t="shared" si="127"/>
        <v>0</v>
      </c>
      <c r="CV113">
        <f t="shared" si="128"/>
        <v>0</v>
      </c>
      <c r="CW113">
        <f t="shared" si="129"/>
        <v>0</v>
      </c>
      <c r="CX113">
        <f t="shared" si="130"/>
        <v>0</v>
      </c>
      <c r="CY113">
        <f t="shared" si="131"/>
        <v>0</v>
      </c>
      <c r="CZ113">
        <f t="shared" si="132"/>
        <v>0</v>
      </c>
      <c r="DA113">
        <f t="shared" si="133"/>
        <v>0</v>
      </c>
      <c r="DB113">
        <f t="shared" si="134"/>
        <v>0</v>
      </c>
      <c r="DC113">
        <f t="shared" si="135"/>
        <v>0</v>
      </c>
      <c r="DD113">
        <f t="shared" si="137"/>
        <v>0</v>
      </c>
    </row>
    <row r="114" spans="1:108" x14ac:dyDescent="0.2">
      <c r="A114" s="85" t="str">
        <f>IF(Timelister!A113="","",(Timelister!A113))</f>
        <v/>
      </c>
      <c r="B114" s="84" t="str">
        <f>IF(Timelister!B113="","",(Timelister!B113))</f>
        <v/>
      </c>
      <c r="C114" s="20" t="str">
        <f>IF(Timelister!C113="","",(Timelister!C113))</f>
        <v/>
      </c>
      <c r="D114" s="21" t="str">
        <f>IF(Timelister!D113="","",(Timelister!D113))</f>
        <v/>
      </c>
      <c r="E114" s="20" t="str">
        <f>Timelister!O113</f>
        <v/>
      </c>
      <c r="F114" s="20" t="str">
        <f>IF(Timelister!E113="","",(Timelister!E113))</f>
        <v/>
      </c>
      <c r="G114" s="120"/>
      <c r="H114" s="120"/>
      <c r="I114" s="120"/>
      <c r="J114" s="120"/>
      <c r="K114" s="120"/>
      <c r="L114" s="120"/>
      <c r="M114" s="120"/>
      <c r="N114" s="120"/>
      <c r="O114" s="254"/>
      <c r="P114" s="120"/>
      <c r="Q114" s="120"/>
      <c r="R114" s="120"/>
      <c r="S114" s="254"/>
      <c r="T114" s="120"/>
      <c r="U114" s="185"/>
      <c r="V114" s="185"/>
      <c r="W114" s="242"/>
      <c r="X114" s="242"/>
      <c r="Y114" s="120"/>
      <c r="Z114" s="120"/>
      <c r="AA114" s="120"/>
      <c r="AB114" s="120"/>
      <c r="AC114" s="120"/>
      <c r="AD114" s="121"/>
      <c r="AE114" s="121"/>
      <c r="AF114" s="121"/>
      <c r="AG114" s="121"/>
      <c r="AH114" s="121"/>
      <c r="AI114" s="121"/>
      <c r="AJ114" s="24" t="str">
        <f>IF(A114="","",((G114*$G$10+K114*$K$10+#REF!*#REF!+M114*$M$10+N114*$N$10+O114*$O$10+#REF!*#REF!+#REF!*#REF!+P114*$P$10+Q114*$Q$10+R114*$R$10+#REF!+W114+#REF!+X114+Y114+Z114+AA114+AB114*$AB$10+AC114*$AC$10+AD114*$AD$10+#REF!*#REF!+AE114*$AE$10+#REF!*#REF!+AF114*$AF$10+AH114*$AH$10+AG114*$AG$10+AI114)))</f>
        <v/>
      </c>
      <c r="AK114" s="137"/>
      <c r="AM114">
        <f t="shared" si="74"/>
        <v>0</v>
      </c>
      <c r="AN114">
        <f t="shared" si="74"/>
        <v>0</v>
      </c>
      <c r="AO114">
        <f t="shared" si="75"/>
        <v>0</v>
      </c>
      <c r="AP114">
        <f t="shared" si="76"/>
        <v>0</v>
      </c>
      <c r="AQ114">
        <f t="shared" si="77"/>
        <v>0</v>
      </c>
      <c r="AR114">
        <f t="shared" si="77"/>
        <v>0</v>
      </c>
      <c r="AS114">
        <f t="shared" si="78"/>
        <v>0</v>
      </c>
      <c r="AT114">
        <f t="shared" si="79"/>
        <v>0</v>
      </c>
      <c r="AU114">
        <f t="shared" si="80"/>
        <v>0</v>
      </c>
      <c r="AV114">
        <f t="shared" si="81"/>
        <v>0</v>
      </c>
      <c r="AW114">
        <f t="shared" si="82"/>
        <v>0</v>
      </c>
      <c r="AX114">
        <f t="shared" si="83"/>
        <v>0</v>
      </c>
      <c r="AY114">
        <f t="shared" si="84"/>
        <v>0</v>
      </c>
      <c r="AZ114">
        <f t="shared" si="85"/>
        <v>0</v>
      </c>
      <c r="BA114">
        <f t="shared" si="86"/>
        <v>0</v>
      </c>
      <c r="BB114">
        <f t="shared" si="87"/>
        <v>0</v>
      </c>
      <c r="BC114">
        <f t="shared" si="88"/>
        <v>0</v>
      </c>
      <c r="BD114">
        <f t="shared" si="89"/>
        <v>0</v>
      </c>
      <c r="BE114">
        <f t="shared" si="90"/>
        <v>0</v>
      </c>
      <c r="BF114">
        <f t="shared" si="91"/>
        <v>0</v>
      </c>
      <c r="BG114">
        <f t="shared" si="92"/>
        <v>0</v>
      </c>
      <c r="BH114">
        <f t="shared" si="93"/>
        <v>0</v>
      </c>
      <c r="BI114">
        <f t="shared" si="94"/>
        <v>0</v>
      </c>
      <c r="BJ114">
        <f t="shared" si="95"/>
        <v>0</v>
      </c>
      <c r="BK114">
        <f t="shared" si="96"/>
        <v>0</v>
      </c>
      <c r="BL114">
        <f t="shared" si="97"/>
        <v>0</v>
      </c>
      <c r="BM114">
        <f t="shared" si="98"/>
        <v>0</v>
      </c>
      <c r="BN114">
        <f t="shared" si="99"/>
        <v>0</v>
      </c>
      <c r="BO114">
        <f t="shared" si="100"/>
        <v>0</v>
      </c>
      <c r="BP114">
        <f t="shared" si="101"/>
        <v>0</v>
      </c>
      <c r="BQ114">
        <f t="shared" si="102"/>
        <v>0</v>
      </c>
      <c r="BR114">
        <f t="shared" si="103"/>
        <v>0</v>
      </c>
      <c r="BS114">
        <f t="shared" si="104"/>
        <v>0</v>
      </c>
      <c r="BT114">
        <f t="shared" si="136"/>
        <v>0</v>
      </c>
      <c r="BW114">
        <f t="shared" si="105"/>
        <v>0</v>
      </c>
      <c r="BX114">
        <f t="shared" si="105"/>
        <v>0</v>
      </c>
      <c r="BY114">
        <f t="shared" si="106"/>
        <v>0</v>
      </c>
      <c r="BZ114">
        <f t="shared" si="107"/>
        <v>0</v>
      </c>
      <c r="CA114">
        <f t="shared" si="108"/>
        <v>0</v>
      </c>
      <c r="CB114">
        <f t="shared" si="108"/>
        <v>0</v>
      </c>
      <c r="CC114">
        <f t="shared" si="109"/>
        <v>0</v>
      </c>
      <c r="CD114">
        <f t="shared" si="110"/>
        <v>0</v>
      </c>
      <c r="CE114">
        <f t="shared" si="111"/>
        <v>0</v>
      </c>
      <c r="CF114">
        <f t="shared" si="112"/>
        <v>0</v>
      </c>
      <c r="CG114">
        <f t="shared" si="113"/>
        <v>0</v>
      </c>
      <c r="CH114">
        <f t="shared" si="114"/>
        <v>0</v>
      </c>
      <c r="CI114">
        <f t="shared" si="115"/>
        <v>0</v>
      </c>
      <c r="CJ114">
        <f t="shared" si="116"/>
        <v>0</v>
      </c>
      <c r="CK114">
        <f t="shared" si="117"/>
        <v>0</v>
      </c>
      <c r="CL114">
        <f t="shared" si="118"/>
        <v>0</v>
      </c>
      <c r="CM114">
        <f t="shared" si="119"/>
        <v>0</v>
      </c>
      <c r="CN114">
        <f t="shared" si="120"/>
        <v>0</v>
      </c>
      <c r="CO114">
        <f t="shared" si="121"/>
        <v>0</v>
      </c>
      <c r="CP114">
        <f t="shared" si="122"/>
        <v>0</v>
      </c>
      <c r="CQ114">
        <f t="shared" si="123"/>
        <v>0</v>
      </c>
      <c r="CR114">
        <f t="shared" si="124"/>
        <v>0</v>
      </c>
      <c r="CS114">
        <f t="shared" si="125"/>
        <v>0</v>
      </c>
      <c r="CT114">
        <f t="shared" si="126"/>
        <v>0</v>
      </c>
      <c r="CU114">
        <f t="shared" si="127"/>
        <v>0</v>
      </c>
      <c r="CV114">
        <f t="shared" si="128"/>
        <v>0</v>
      </c>
      <c r="CW114">
        <f t="shared" si="129"/>
        <v>0</v>
      </c>
      <c r="CX114">
        <f t="shared" si="130"/>
        <v>0</v>
      </c>
      <c r="CY114">
        <f t="shared" si="131"/>
        <v>0</v>
      </c>
      <c r="CZ114">
        <f t="shared" si="132"/>
        <v>0</v>
      </c>
      <c r="DA114">
        <f t="shared" si="133"/>
        <v>0</v>
      </c>
      <c r="DB114">
        <f t="shared" si="134"/>
        <v>0</v>
      </c>
      <c r="DC114">
        <f t="shared" si="135"/>
        <v>0</v>
      </c>
      <c r="DD114">
        <f t="shared" si="137"/>
        <v>0</v>
      </c>
    </row>
    <row r="115" spans="1:108" x14ac:dyDescent="0.2">
      <c r="A115" s="85" t="str">
        <f>IF(Timelister!A114="","",(Timelister!A114))</f>
        <v/>
      </c>
      <c r="B115" s="84" t="str">
        <f>IF(Timelister!B114="","",(Timelister!B114))</f>
        <v/>
      </c>
      <c r="C115" s="20" t="str">
        <f>IF(Timelister!C114="","",(Timelister!C114))</f>
        <v/>
      </c>
      <c r="D115" s="21" t="str">
        <f>IF(Timelister!D114="","",(Timelister!D114))</f>
        <v/>
      </c>
      <c r="E115" s="20" t="str">
        <f>Timelister!O114</f>
        <v/>
      </c>
      <c r="F115" s="20" t="str">
        <f>IF(Timelister!E114="","",(Timelister!E114))</f>
        <v/>
      </c>
      <c r="G115" s="120"/>
      <c r="H115" s="120"/>
      <c r="I115" s="120"/>
      <c r="J115" s="120"/>
      <c r="K115" s="120"/>
      <c r="L115" s="120"/>
      <c r="M115" s="120"/>
      <c r="N115" s="120"/>
      <c r="O115" s="254"/>
      <c r="P115" s="120"/>
      <c r="Q115" s="120"/>
      <c r="R115" s="120"/>
      <c r="S115" s="254"/>
      <c r="T115" s="120"/>
      <c r="U115" s="185"/>
      <c r="V115" s="185"/>
      <c r="W115" s="242"/>
      <c r="X115" s="242"/>
      <c r="Y115" s="120"/>
      <c r="Z115" s="120"/>
      <c r="AA115" s="120"/>
      <c r="AB115" s="120"/>
      <c r="AC115" s="120"/>
      <c r="AD115" s="121"/>
      <c r="AE115" s="121"/>
      <c r="AF115" s="121"/>
      <c r="AG115" s="121"/>
      <c r="AH115" s="121"/>
      <c r="AI115" s="121"/>
      <c r="AJ115" s="24" t="str">
        <f>IF(A115="","",((G115*$G$10+K115*$K$10+#REF!*#REF!+M115*$M$10+N115*$N$10+O115*$O$10+#REF!*#REF!+#REF!*#REF!+P115*$P$10+Q115*$Q$10+R115*$R$10+#REF!+W115+#REF!+X115+Y115+Z115+AA115+AB115*$AB$10+AC115*$AC$10+AD115*$AD$10+#REF!*#REF!+AE115*$AE$10+#REF!*#REF!+AF115*$AF$10+AH115*$AH$10+AG115*$AG$10+AI115)))</f>
        <v/>
      </c>
      <c r="AK115" s="137"/>
      <c r="AM115">
        <f t="shared" si="74"/>
        <v>0</v>
      </c>
      <c r="AN115">
        <f t="shared" si="74"/>
        <v>0</v>
      </c>
      <c r="AO115">
        <f t="shared" si="75"/>
        <v>0</v>
      </c>
      <c r="AP115">
        <f t="shared" si="76"/>
        <v>0</v>
      </c>
      <c r="AQ115">
        <f t="shared" si="77"/>
        <v>0</v>
      </c>
      <c r="AR115">
        <f t="shared" si="77"/>
        <v>0</v>
      </c>
      <c r="AS115">
        <f t="shared" si="78"/>
        <v>0</v>
      </c>
      <c r="AT115">
        <f t="shared" si="79"/>
        <v>0</v>
      </c>
      <c r="AU115">
        <f t="shared" si="80"/>
        <v>0</v>
      </c>
      <c r="AV115">
        <f t="shared" si="81"/>
        <v>0</v>
      </c>
      <c r="AW115">
        <f t="shared" si="82"/>
        <v>0</v>
      </c>
      <c r="AX115">
        <f t="shared" si="83"/>
        <v>0</v>
      </c>
      <c r="AY115">
        <f t="shared" si="84"/>
        <v>0</v>
      </c>
      <c r="AZ115">
        <f t="shared" si="85"/>
        <v>0</v>
      </c>
      <c r="BA115">
        <f t="shared" si="86"/>
        <v>0</v>
      </c>
      <c r="BB115">
        <f t="shared" si="87"/>
        <v>0</v>
      </c>
      <c r="BC115">
        <f t="shared" si="88"/>
        <v>0</v>
      </c>
      <c r="BD115">
        <f t="shared" si="89"/>
        <v>0</v>
      </c>
      <c r="BE115">
        <f t="shared" si="90"/>
        <v>0</v>
      </c>
      <c r="BF115">
        <f t="shared" si="91"/>
        <v>0</v>
      </c>
      <c r="BG115">
        <f t="shared" si="92"/>
        <v>0</v>
      </c>
      <c r="BH115">
        <f t="shared" si="93"/>
        <v>0</v>
      </c>
      <c r="BI115">
        <f t="shared" si="94"/>
        <v>0</v>
      </c>
      <c r="BJ115">
        <f t="shared" si="95"/>
        <v>0</v>
      </c>
      <c r="BK115">
        <f t="shared" si="96"/>
        <v>0</v>
      </c>
      <c r="BL115">
        <f t="shared" si="97"/>
        <v>0</v>
      </c>
      <c r="BM115">
        <f t="shared" si="98"/>
        <v>0</v>
      </c>
      <c r="BN115">
        <f t="shared" si="99"/>
        <v>0</v>
      </c>
      <c r="BO115">
        <f t="shared" si="100"/>
        <v>0</v>
      </c>
      <c r="BP115">
        <f t="shared" si="101"/>
        <v>0</v>
      </c>
      <c r="BQ115">
        <f t="shared" si="102"/>
        <v>0</v>
      </c>
      <c r="BR115">
        <f t="shared" si="103"/>
        <v>0</v>
      </c>
      <c r="BS115">
        <f t="shared" si="104"/>
        <v>0</v>
      </c>
      <c r="BT115">
        <f t="shared" si="136"/>
        <v>0</v>
      </c>
      <c r="BW115">
        <f t="shared" si="105"/>
        <v>0</v>
      </c>
      <c r="BX115">
        <f t="shared" si="105"/>
        <v>0</v>
      </c>
      <c r="BY115">
        <f t="shared" si="106"/>
        <v>0</v>
      </c>
      <c r="BZ115">
        <f t="shared" si="107"/>
        <v>0</v>
      </c>
      <c r="CA115">
        <f t="shared" si="108"/>
        <v>0</v>
      </c>
      <c r="CB115">
        <f t="shared" si="108"/>
        <v>0</v>
      </c>
      <c r="CC115">
        <f t="shared" si="109"/>
        <v>0</v>
      </c>
      <c r="CD115">
        <f t="shared" si="110"/>
        <v>0</v>
      </c>
      <c r="CE115">
        <f t="shared" si="111"/>
        <v>0</v>
      </c>
      <c r="CF115">
        <f t="shared" si="112"/>
        <v>0</v>
      </c>
      <c r="CG115">
        <f t="shared" si="113"/>
        <v>0</v>
      </c>
      <c r="CH115">
        <f t="shared" si="114"/>
        <v>0</v>
      </c>
      <c r="CI115">
        <f t="shared" si="115"/>
        <v>0</v>
      </c>
      <c r="CJ115">
        <f t="shared" si="116"/>
        <v>0</v>
      </c>
      <c r="CK115">
        <f t="shared" si="117"/>
        <v>0</v>
      </c>
      <c r="CL115">
        <f t="shared" si="118"/>
        <v>0</v>
      </c>
      <c r="CM115">
        <f t="shared" si="119"/>
        <v>0</v>
      </c>
      <c r="CN115">
        <f t="shared" si="120"/>
        <v>0</v>
      </c>
      <c r="CO115">
        <f t="shared" si="121"/>
        <v>0</v>
      </c>
      <c r="CP115">
        <f t="shared" si="122"/>
        <v>0</v>
      </c>
      <c r="CQ115">
        <f t="shared" si="123"/>
        <v>0</v>
      </c>
      <c r="CR115">
        <f t="shared" si="124"/>
        <v>0</v>
      </c>
      <c r="CS115">
        <f t="shared" si="125"/>
        <v>0</v>
      </c>
      <c r="CT115">
        <f t="shared" si="126"/>
        <v>0</v>
      </c>
      <c r="CU115">
        <f t="shared" si="127"/>
        <v>0</v>
      </c>
      <c r="CV115">
        <f t="shared" si="128"/>
        <v>0</v>
      </c>
      <c r="CW115">
        <f t="shared" si="129"/>
        <v>0</v>
      </c>
      <c r="CX115">
        <f t="shared" si="130"/>
        <v>0</v>
      </c>
      <c r="CY115">
        <f t="shared" si="131"/>
        <v>0</v>
      </c>
      <c r="CZ115">
        <f t="shared" si="132"/>
        <v>0</v>
      </c>
      <c r="DA115">
        <f t="shared" si="133"/>
        <v>0</v>
      </c>
      <c r="DB115">
        <f t="shared" si="134"/>
        <v>0</v>
      </c>
      <c r="DC115">
        <f t="shared" si="135"/>
        <v>0</v>
      </c>
      <c r="DD115">
        <f t="shared" si="137"/>
        <v>0</v>
      </c>
    </row>
    <row r="116" spans="1:108" x14ac:dyDescent="0.2">
      <c r="A116" s="85" t="str">
        <f>IF(Timelister!A115="","",(Timelister!A115))</f>
        <v/>
      </c>
      <c r="B116" s="84" t="str">
        <f>IF(Timelister!B115="","",(Timelister!B115))</f>
        <v/>
      </c>
      <c r="C116" s="20" t="str">
        <f>IF(Timelister!C115="","",(Timelister!C115))</f>
        <v/>
      </c>
      <c r="D116" s="21" t="str">
        <f>IF(Timelister!D115="","",(Timelister!D115))</f>
        <v/>
      </c>
      <c r="E116" s="20" t="str">
        <f>Timelister!O115</f>
        <v/>
      </c>
      <c r="F116" s="20" t="str">
        <f>IF(Timelister!E115="","",(Timelister!E115))</f>
        <v/>
      </c>
      <c r="G116" s="120"/>
      <c r="H116" s="120"/>
      <c r="I116" s="120"/>
      <c r="J116" s="120"/>
      <c r="K116" s="120"/>
      <c r="L116" s="120"/>
      <c r="M116" s="120"/>
      <c r="N116" s="120"/>
      <c r="O116" s="254"/>
      <c r="P116" s="120"/>
      <c r="Q116" s="120"/>
      <c r="R116" s="120"/>
      <c r="S116" s="254"/>
      <c r="T116" s="120"/>
      <c r="U116" s="185"/>
      <c r="V116" s="185"/>
      <c r="W116" s="242"/>
      <c r="X116" s="242"/>
      <c r="Y116" s="120"/>
      <c r="Z116" s="120"/>
      <c r="AA116" s="120"/>
      <c r="AB116" s="120"/>
      <c r="AC116" s="120"/>
      <c r="AD116" s="121"/>
      <c r="AE116" s="121"/>
      <c r="AF116" s="121"/>
      <c r="AG116" s="121"/>
      <c r="AH116" s="121"/>
      <c r="AI116" s="121"/>
      <c r="AJ116" s="24" t="str">
        <f>IF(A116="","",((G116*$G$10+K116*$K$10+#REF!*#REF!+M116*$M$10+N116*$N$10+O116*$O$10+#REF!*#REF!+#REF!*#REF!+P116*$P$10+Q116*$Q$10+R116*$R$10+#REF!+W116+#REF!+X116+Y116+Z116+AA116+AB116*$AB$10+AC116*$AC$10+AD116*$AD$10+#REF!*#REF!+AE116*$AE$10+#REF!*#REF!+AF116*$AF$10+AH116*$AH$10+AG116*$AG$10+AI116)))</f>
        <v/>
      </c>
      <c r="AK116" s="137"/>
      <c r="AM116">
        <f t="shared" si="74"/>
        <v>0</v>
      </c>
      <c r="AN116">
        <f t="shared" si="74"/>
        <v>0</v>
      </c>
      <c r="AO116">
        <f t="shared" si="75"/>
        <v>0</v>
      </c>
      <c r="AP116">
        <f t="shared" si="76"/>
        <v>0</v>
      </c>
      <c r="AQ116">
        <f t="shared" si="77"/>
        <v>0</v>
      </c>
      <c r="AR116">
        <f t="shared" si="77"/>
        <v>0</v>
      </c>
      <c r="AS116">
        <f t="shared" si="78"/>
        <v>0</v>
      </c>
      <c r="AT116">
        <f t="shared" si="79"/>
        <v>0</v>
      </c>
      <c r="AU116">
        <f t="shared" si="80"/>
        <v>0</v>
      </c>
      <c r="AV116">
        <f t="shared" si="81"/>
        <v>0</v>
      </c>
      <c r="AW116">
        <f t="shared" si="82"/>
        <v>0</v>
      </c>
      <c r="AX116">
        <f t="shared" si="83"/>
        <v>0</v>
      </c>
      <c r="AY116">
        <f t="shared" si="84"/>
        <v>0</v>
      </c>
      <c r="AZ116">
        <f t="shared" si="85"/>
        <v>0</v>
      </c>
      <c r="BA116">
        <f t="shared" si="86"/>
        <v>0</v>
      </c>
      <c r="BB116">
        <f t="shared" si="87"/>
        <v>0</v>
      </c>
      <c r="BC116">
        <f t="shared" si="88"/>
        <v>0</v>
      </c>
      <c r="BD116">
        <f t="shared" si="89"/>
        <v>0</v>
      </c>
      <c r="BE116">
        <f t="shared" si="90"/>
        <v>0</v>
      </c>
      <c r="BF116">
        <f t="shared" si="91"/>
        <v>0</v>
      </c>
      <c r="BG116">
        <f t="shared" si="92"/>
        <v>0</v>
      </c>
      <c r="BH116">
        <f t="shared" si="93"/>
        <v>0</v>
      </c>
      <c r="BI116">
        <f t="shared" si="94"/>
        <v>0</v>
      </c>
      <c r="BJ116">
        <f t="shared" si="95"/>
        <v>0</v>
      </c>
      <c r="BK116">
        <f t="shared" si="96"/>
        <v>0</v>
      </c>
      <c r="BL116">
        <f t="shared" si="97"/>
        <v>0</v>
      </c>
      <c r="BM116">
        <f t="shared" si="98"/>
        <v>0</v>
      </c>
      <c r="BN116">
        <f t="shared" si="99"/>
        <v>0</v>
      </c>
      <c r="BO116">
        <f t="shared" si="100"/>
        <v>0</v>
      </c>
      <c r="BP116">
        <f t="shared" si="101"/>
        <v>0</v>
      </c>
      <c r="BQ116">
        <f t="shared" si="102"/>
        <v>0</v>
      </c>
      <c r="BR116">
        <f t="shared" si="103"/>
        <v>0</v>
      </c>
      <c r="BS116">
        <f t="shared" si="104"/>
        <v>0</v>
      </c>
      <c r="BT116">
        <f t="shared" si="136"/>
        <v>0</v>
      </c>
      <c r="BW116">
        <f t="shared" si="105"/>
        <v>0</v>
      </c>
      <c r="BX116">
        <f t="shared" si="105"/>
        <v>0</v>
      </c>
      <c r="BY116">
        <f t="shared" si="106"/>
        <v>0</v>
      </c>
      <c r="BZ116">
        <f t="shared" si="107"/>
        <v>0</v>
      </c>
      <c r="CA116">
        <f t="shared" si="108"/>
        <v>0</v>
      </c>
      <c r="CB116">
        <f t="shared" si="108"/>
        <v>0</v>
      </c>
      <c r="CC116">
        <f t="shared" si="109"/>
        <v>0</v>
      </c>
      <c r="CD116">
        <f t="shared" si="110"/>
        <v>0</v>
      </c>
      <c r="CE116">
        <f t="shared" si="111"/>
        <v>0</v>
      </c>
      <c r="CF116">
        <f t="shared" si="112"/>
        <v>0</v>
      </c>
      <c r="CG116">
        <f t="shared" si="113"/>
        <v>0</v>
      </c>
      <c r="CH116">
        <f t="shared" si="114"/>
        <v>0</v>
      </c>
      <c r="CI116">
        <f t="shared" si="115"/>
        <v>0</v>
      </c>
      <c r="CJ116">
        <f t="shared" si="116"/>
        <v>0</v>
      </c>
      <c r="CK116">
        <f t="shared" si="117"/>
        <v>0</v>
      </c>
      <c r="CL116">
        <f t="shared" si="118"/>
        <v>0</v>
      </c>
      <c r="CM116">
        <f t="shared" si="119"/>
        <v>0</v>
      </c>
      <c r="CN116">
        <f t="shared" si="120"/>
        <v>0</v>
      </c>
      <c r="CO116">
        <f t="shared" si="121"/>
        <v>0</v>
      </c>
      <c r="CP116">
        <f t="shared" si="122"/>
        <v>0</v>
      </c>
      <c r="CQ116">
        <f t="shared" si="123"/>
        <v>0</v>
      </c>
      <c r="CR116">
        <f t="shared" si="124"/>
        <v>0</v>
      </c>
      <c r="CS116">
        <f t="shared" si="125"/>
        <v>0</v>
      </c>
      <c r="CT116">
        <f t="shared" si="126"/>
        <v>0</v>
      </c>
      <c r="CU116">
        <f t="shared" si="127"/>
        <v>0</v>
      </c>
      <c r="CV116">
        <f t="shared" si="128"/>
        <v>0</v>
      </c>
      <c r="CW116">
        <f t="shared" si="129"/>
        <v>0</v>
      </c>
      <c r="CX116">
        <f t="shared" si="130"/>
        <v>0</v>
      </c>
      <c r="CY116">
        <f t="shared" si="131"/>
        <v>0</v>
      </c>
      <c r="CZ116">
        <f t="shared" si="132"/>
        <v>0</v>
      </c>
      <c r="DA116">
        <f t="shared" si="133"/>
        <v>0</v>
      </c>
      <c r="DB116">
        <f t="shared" si="134"/>
        <v>0</v>
      </c>
      <c r="DC116">
        <f t="shared" si="135"/>
        <v>0</v>
      </c>
      <c r="DD116">
        <f t="shared" si="137"/>
        <v>0</v>
      </c>
    </row>
    <row r="117" spans="1:108" x14ac:dyDescent="0.2">
      <c r="A117" s="85" t="str">
        <f>IF(Timelister!A116="","",(Timelister!A116))</f>
        <v/>
      </c>
      <c r="B117" s="84" t="str">
        <f>IF(Timelister!B116="","",(Timelister!B116))</f>
        <v/>
      </c>
      <c r="C117" s="20" t="str">
        <f>IF(Timelister!C116="","",(Timelister!C116))</f>
        <v/>
      </c>
      <c r="D117" s="21" t="str">
        <f>IF(Timelister!D116="","",(Timelister!D116))</f>
        <v/>
      </c>
      <c r="E117" s="20" t="str">
        <f>Timelister!O116</f>
        <v/>
      </c>
      <c r="F117" s="20" t="str">
        <f>IF(Timelister!E116="","",(Timelister!E116))</f>
        <v/>
      </c>
      <c r="G117" s="120"/>
      <c r="H117" s="120"/>
      <c r="I117" s="120"/>
      <c r="J117" s="120"/>
      <c r="K117" s="120"/>
      <c r="L117" s="120"/>
      <c r="M117" s="120"/>
      <c r="N117" s="120"/>
      <c r="O117" s="254"/>
      <c r="P117" s="120"/>
      <c r="Q117" s="120"/>
      <c r="R117" s="120"/>
      <c r="S117" s="254"/>
      <c r="T117" s="120"/>
      <c r="U117" s="185"/>
      <c r="V117" s="185"/>
      <c r="W117" s="242"/>
      <c r="X117" s="242"/>
      <c r="Y117" s="120"/>
      <c r="Z117" s="120"/>
      <c r="AA117" s="120"/>
      <c r="AB117" s="120"/>
      <c r="AC117" s="120"/>
      <c r="AD117" s="121"/>
      <c r="AE117" s="121"/>
      <c r="AF117" s="121"/>
      <c r="AG117" s="121"/>
      <c r="AH117" s="121"/>
      <c r="AI117" s="121"/>
      <c r="AJ117" s="24" t="str">
        <f>IF(A117="","",((G117*$G$10+K117*$K$10+#REF!*#REF!+M117*$M$10+N117*$N$10+O117*$O$10+#REF!*#REF!+#REF!*#REF!+P117*$P$10+Q117*$Q$10+R117*$R$10+#REF!+W117+#REF!+X117+Y117+Z117+AA117+AB117*$AB$10+AC117*$AC$10+AD117*$AD$10+#REF!*#REF!+AE117*$AE$10+#REF!*#REF!+AF117*$AF$10+AH117*$AH$10+AG117*$AG$10+AI117)))</f>
        <v/>
      </c>
      <c r="AK117" s="137"/>
      <c r="AM117">
        <f t="shared" si="74"/>
        <v>0</v>
      </c>
      <c r="AN117">
        <f t="shared" si="74"/>
        <v>0</v>
      </c>
      <c r="AO117">
        <f t="shared" si="75"/>
        <v>0</v>
      </c>
      <c r="AP117">
        <f t="shared" si="76"/>
        <v>0</v>
      </c>
      <c r="AQ117">
        <f t="shared" si="77"/>
        <v>0</v>
      </c>
      <c r="AR117">
        <f t="shared" si="77"/>
        <v>0</v>
      </c>
      <c r="AS117">
        <f t="shared" si="78"/>
        <v>0</v>
      </c>
      <c r="AT117">
        <f t="shared" si="79"/>
        <v>0</v>
      </c>
      <c r="AU117">
        <f t="shared" si="80"/>
        <v>0</v>
      </c>
      <c r="AV117">
        <f t="shared" si="81"/>
        <v>0</v>
      </c>
      <c r="AW117">
        <f t="shared" si="82"/>
        <v>0</v>
      </c>
      <c r="AX117">
        <f t="shared" si="83"/>
        <v>0</v>
      </c>
      <c r="AY117">
        <f t="shared" si="84"/>
        <v>0</v>
      </c>
      <c r="AZ117">
        <f t="shared" si="85"/>
        <v>0</v>
      </c>
      <c r="BA117">
        <f t="shared" si="86"/>
        <v>0</v>
      </c>
      <c r="BB117">
        <f t="shared" si="87"/>
        <v>0</v>
      </c>
      <c r="BC117">
        <f t="shared" si="88"/>
        <v>0</v>
      </c>
      <c r="BD117">
        <f t="shared" si="89"/>
        <v>0</v>
      </c>
      <c r="BE117">
        <f t="shared" si="90"/>
        <v>0</v>
      </c>
      <c r="BF117">
        <f t="shared" si="91"/>
        <v>0</v>
      </c>
      <c r="BG117">
        <f t="shared" si="92"/>
        <v>0</v>
      </c>
      <c r="BH117">
        <f t="shared" si="93"/>
        <v>0</v>
      </c>
      <c r="BI117">
        <f t="shared" si="94"/>
        <v>0</v>
      </c>
      <c r="BJ117">
        <f t="shared" si="95"/>
        <v>0</v>
      </c>
      <c r="BK117">
        <f t="shared" si="96"/>
        <v>0</v>
      </c>
      <c r="BL117">
        <f t="shared" si="97"/>
        <v>0</v>
      </c>
      <c r="BM117">
        <f t="shared" si="98"/>
        <v>0</v>
      </c>
      <c r="BN117">
        <f t="shared" si="99"/>
        <v>0</v>
      </c>
      <c r="BO117">
        <f t="shared" si="100"/>
        <v>0</v>
      </c>
      <c r="BP117">
        <f t="shared" si="101"/>
        <v>0</v>
      </c>
      <c r="BQ117">
        <f t="shared" si="102"/>
        <v>0</v>
      </c>
      <c r="BR117">
        <f t="shared" si="103"/>
        <v>0</v>
      </c>
      <c r="BS117">
        <f t="shared" si="104"/>
        <v>0</v>
      </c>
      <c r="BT117">
        <f t="shared" si="136"/>
        <v>0</v>
      </c>
      <c r="BW117">
        <f t="shared" si="105"/>
        <v>0</v>
      </c>
      <c r="BX117">
        <f t="shared" si="105"/>
        <v>0</v>
      </c>
      <c r="BY117">
        <f t="shared" si="106"/>
        <v>0</v>
      </c>
      <c r="BZ117">
        <f t="shared" si="107"/>
        <v>0</v>
      </c>
      <c r="CA117">
        <f t="shared" si="108"/>
        <v>0</v>
      </c>
      <c r="CB117">
        <f t="shared" si="108"/>
        <v>0</v>
      </c>
      <c r="CC117">
        <f t="shared" si="109"/>
        <v>0</v>
      </c>
      <c r="CD117">
        <f t="shared" si="110"/>
        <v>0</v>
      </c>
      <c r="CE117">
        <f t="shared" si="111"/>
        <v>0</v>
      </c>
      <c r="CF117">
        <f t="shared" si="112"/>
        <v>0</v>
      </c>
      <c r="CG117">
        <f t="shared" si="113"/>
        <v>0</v>
      </c>
      <c r="CH117">
        <f t="shared" si="114"/>
        <v>0</v>
      </c>
      <c r="CI117">
        <f t="shared" si="115"/>
        <v>0</v>
      </c>
      <c r="CJ117">
        <f t="shared" si="116"/>
        <v>0</v>
      </c>
      <c r="CK117">
        <f t="shared" si="117"/>
        <v>0</v>
      </c>
      <c r="CL117">
        <f t="shared" si="118"/>
        <v>0</v>
      </c>
      <c r="CM117">
        <f t="shared" si="119"/>
        <v>0</v>
      </c>
      <c r="CN117">
        <f t="shared" si="120"/>
        <v>0</v>
      </c>
      <c r="CO117">
        <f t="shared" si="121"/>
        <v>0</v>
      </c>
      <c r="CP117">
        <f t="shared" si="122"/>
        <v>0</v>
      </c>
      <c r="CQ117">
        <f t="shared" si="123"/>
        <v>0</v>
      </c>
      <c r="CR117">
        <f t="shared" si="124"/>
        <v>0</v>
      </c>
      <c r="CS117">
        <f t="shared" si="125"/>
        <v>0</v>
      </c>
      <c r="CT117">
        <f t="shared" si="126"/>
        <v>0</v>
      </c>
      <c r="CU117">
        <f t="shared" si="127"/>
        <v>0</v>
      </c>
      <c r="CV117">
        <f t="shared" si="128"/>
        <v>0</v>
      </c>
      <c r="CW117">
        <f t="shared" si="129"/>
        <v>0</v>
      </c>
      <c r="CX117">
        <f t="shared" si="130"/>
        <v>0</v>
      </c>
      <c r="CY117">
        <f t="shared" si="131"/>
        <v>0</v>
      </c>
      <c r="CZ117">
        <f t="shared" si="132"/>
        <v>0</v>
      </c>
      <c r="DA117">
        <f t="shared" si="133"/>
        <v>0</v>
      </c>
      <c r="DB117">
        <f t="shared" si="134"/>
        <v>0</v>
      </c>
      <c r="DC117">
        <f t="shared" si="135"/>
        <v>0</v>
      </c>
      <c r="DD117">
        <f t="shared" si="137"/>
        <v>0</v>
      </c>
    </row>
    <row r="118" spans="1:108" x14ac:dyDescent="0.2">
      <c r="A118" s="85" t="str">
        <f>IF(Timelister!A117="","",(Timelister!A117))</f>
        <v/>
      </c>
      <c r="B118" s="84" t="str">
        <f>IF(Timelister!B117="","",(Timelister!B117))</f>
        <v/>
      </c>
      <c r="C118" s="20" t="str">
        <f>IF(Timelister!C117="","",(Timelister!C117))</f>
        <v/>
      </c>
      <c r="D118" s="21" t="str">
        <f>IF(Timelister!D117="","",(Timelister!D117))</f>
        <v/>
      </c>
      <c r="E118" s="20" t="str">
        <f>Timelister!O117</f>
        <v/>
      </c>
      <c r="F118" s="20" t="str">
        <f>IF(Timelister!E117="","",(Timelister!E117))</f>
        <v/>
      </c>
      <c r="G118" s="120"/>
      <c r="H118" s="120"/>
      <c r="I118" s="120"/>
      <c r="J118" s="120"/>
      <c r="K118" s="120"/>
      <c r="L118" s="120"/>
      <c r="M118" s="120"/>
      <c r="N118" s="120"/>
      <c r="O118" s="254"/>
      <c r="P118" s="120"/>
      <c r="Q118" s="120"/>
      <c r="R118" s="120"/>
      <c r="S118" s="254"/>
      <c r="T118" s="120"/>
      <c r="U118" s="185"/>
      <c r="V118" s="185"/>
      <c r="W118" s="242"/>
      <c r="X118" s="242"/>
      <c r="Y118" s="120"/>
      <c r="Z118" s="120"/>
      <c r="AA118" s="120"/>
      <c r="AB118" s="120"/>
      <c r="AC118" s="120"/>
      <c r="AD118" s="121"/>
      <c r="AE118" s="121"/>
      <c r="AF118" s="121"/>
      <c r="AG118" s="121"/>
      <c r="AH118" s="121"/>
      <c r="AI118" s="121"/>
      <c r="AJ118" s="24" t="str">
        <f>IF(A118="","",((G118*$G$10+K118*$K$10+#REF!*#REF!+M118*$M$10+N118*$N$10+O118*$O$10+#REF!*#REF!+#REF!*#REF!+P118*$P$10+Q118*$Q$10+R118*$R$10+#REF!+W118+#REF!+X118+Y118+Z118+AA118+AB118*$AB$10+AC118*$AC$10+AD118*$AD$10+#REF!*#REF!+AE118*$AE$10+#REF!*#REF!+AF118*$AF$10+AH118*$AH$10+AG118*$AG$10+AI118)))</f>
        <v/>
      </c>
      <c r="AK118" s="137"/>
      <c r="AM118">
        <f t="shared" si="74"/>
        <v>0</v>
      </c>
      <c r="AN118">
        <f t="shared" si="74"/>
        <v>0</v>
      </c>
      <c r="AO118">
        <f t="shared" si="75"/>
        <v>0</v>
      </c>
      <c r="AP118">
        <f t="shared" si="76"/>
        <v>0</v>
      </c>
      <c r="AQ118">
        <f t="shared" si="77"/>
        <v>0</v>
      </c>
      <c r="AR118">
        <f t="shared" si="77"/>
        <v>0</v>
      </c>
      <c r="AS118">
        <f t="shared" si="78"/>
        <v>0</v>
      </c>
      <c r="AT118">
        <f t="shared" si="79"/>
        <v>0</v>
      </c>
      <c r="AU118">
        <f t="shared" si="80"/>
        <v>0</v>
      </c>
      <c r="AV118">
        <f t="shared" si="81"/>
        <v>0</v>
      </c>
      <c r="AW118">
        <f t="shared" si="82"/>
        <v>0</v>
      </c>
      <c r="AX118">
        <f t="shared" si="83"/>
        <v>0</v>
      </c>
      <c r="AY118">
        <f t="shared" si="84"/>
        <v>0</v>
      </c>
      <c r="AZ118">
        <f t="shared" si="85"/>
        <v>0</v>
      </c>
      <c r="BA118">
        <f t="shared" si="86"/>
        <v>0</v>
      </c>
      <c r="BB118">
        <f t="shared" si="87"/>
        <v>0</v>
      </c>
      <c r="BC118">
        <f t="shared" si="88"/>
        <v>0</v>
      </c>
      <c r="BD118">
        <f t="shared" si="89"/>
        <v>0</v>
      </c>
      <c r="BE118">
        <f t="shared" si="90"/>
        <v>0</v>
      </c>
      <c r="BF118">
        <f t="shared" si="91"/>
        <v>0</v>
      </c>
      <c r="BG118">
        <f t="shared" si="92"/>
        <v>0</v>
      </c>
      <c r="BH118">
        <f t="shared" si="93"/>
        <v>0</v>
      </c>
      <c r="BI118">
        <f t="shared" si="94"/>
        <v>0</v>
      </c>
      <c r="BJ118">
        <f t="shared" si="95"/>
        <v>0</v>
      </c>
      <c r="BK118">
        <f t="shared" si="96"/>
        <v>0</v>
      </c>
      <c r="BL118">
        <f t="shared" si="97"/>
        <v>0</v>
      </c>
      <c r="BM118">
        <f t="shared" si="98"/>
        <v>0</v>
      </c>
      <c r="BN118">
        <f t="shared" si="99"/>
        <v>0</v>
      </c>
      <c r="BO118">
        <f t="shared" si="100"/>
        <v>0</v>
      </c>
      <c r="BP118">
        <f t="shared" si="101"/>
        <v>0</v>
      </c>
      <c r="BQ118">
        <f t="shared" si="102"/>
        <v>0</v>
      </c>
      <c r="BR118">
        <f t="shared" si="103"/>
        <v>0</v>
      </c>
      <c r="BS118">
        <f t="shared" si="104"/>
        <v>0</v>
      </c>
      <c r="BT118">
        <f t="shared" si="136"/>
        <v>0</v>
      </c>
      <c r="BW118">
        <f t="shared" si="105"/>
        <v>0</v>
      </c>
      <c r="BX118">
        <f t="shared" si="105"/>
        <v>0</v>
      </c>
      <c r="BY118">
        <f t="shared" si="106"/>
        <v>0</v>
      </c>
      <c r="BZ118">
        <f t="shared" si="107"/>
        <v>0</v>
      </c>
      <c r="CA118">
        <f t="shared" si="108"/>
        <v>0</v>
      </c>
      <c r="CB118">
        <f t="shared" si="108"/>
        <v>0</v>
      </c>
      <c r="CC118">
        <f t="shared" si="109"/>
        <v>0</v>
      </c>
      <c r="CD118">
        <f t="shared" si="110"/>
        <v>0</v>
      </c>
      <c r="CE118">
        <f t="shared" si="111"/>
        <v>0</v>
      </c>
      <c r="CF118">
        <f t="shared" si="112"/>
        <v>0</v>
      </c>
      <c r="CG118">
        <f t="shared" si="113"/>
        <v>0</v>
      </c>
      <c r="CH118">
        <f t="shared" si="114"/>
        <v>0</v>
      </c>
      <c r="CI118">
        <f t="shared" si="115"/>
        <v>0</v>
      </c>
      <c r="CJ118">
        <f t="shared" si="116"/>
        <v>0</v>
      </c>
      <c r="CK118">
        <f t="shared" si="117"/>
        <v>0</v>
      </c>
      <c r="CL118">
        <f t="shared" si="118"/>
        <v>0</v>
      </c>
      <c r="CM118">
        <f t="shared" si="119"/>
        <v>0</v>
      </c>
      <c r="CN118">
        <f t="shared" si="120"/>
        <v>0</v>
      </c>
      <c r="CO118">
        <f t="shared" si="121"/>
        <v>0</v>
      </c>
      <c r="CP118">
        <f t="shared" si="122"/>
        <v>0</v>
      </c>
      <c r="CQ118">
        <f t="shared" si="123"/>
        <v>0</v>
      </c>
      <c r="CR118">
        <f t="shared" si="124"/>
        <v>0</v>
      </c>
      <c r="CS118">
        <f t="shared" si="125"/>
        <v>0</v>
      </c>
      <c r="CT118">
        <f t="shared" si="126"/>
        <v>0</v>
      </c>
      <c r="CU118">
        <f t="shared" si="127"/>
        <v>0</v>
      </c>
      <c r="CV118">
        <f t="shared" si="128"/>
        <v>0</v>
      </c>
      <c r="CW118">
        <f t="shared" si="129"/>
        <v>0</v>
      </c>
      <c r="CX118">
        <f t="shared" si="130"/>
        <v>0</v>
      </c>
      <c r="CY118">
        <f t="shared" si="131"/>
        <v>0</v>
      </c>
      <c r="CZ118">
        <f t="shared" si="132"/>
        <v>0</v>
      </c>
      <c r="DA118">
        <f t="shared" si="133"/>
        <v>0</v>
      </c>
      <c r="DB118">
        <f t="shared" si="134"/>
        <v>0</v>
      </c>
      <c r="DC118">
        <f t="shared" si="135"/>
        <v>0</v>
      </c>
      <c r="DD118">
        <f t="shared" si="137"/>
        <v>0</v>
      </c>
    </row>
    <row r="119" spans="1:108" x14ac:dyDescent="0.2">
      <c r="A119" s="85" t="str">
        <f>IF(Timelister!A118="","",(Timelister!A118))</f>
        <v/>
      </c>
      <c r="B119" s="84" t="str">
        <f>IF(Timelister!B118="","",(Timelister!B118))</f>
        <v/>
      </c>
      <c r="C119" s="20" t="str">
        <f>IF(Timelister!C118="","",(Timelister!C118))</f>
        <v/>
      </c>
      <c r="D119" s="21" t="str">
        <f>IF(Timelister!D118="","",(Timelister!D118))</f>
        <v/>
      </c>
      <c r="E119" s="20" t="str">
        <f>Timelister!O118</f>
        <v/>
      </c>
      <c r="F119" s="20" t="str">
        <f>IF(Timelister!E118="","",(Timelister!E118))</f>
        <v/>
      </c>
      <c r="G119" s="120"/>
      <c r="H119" s="120"/>
      <c r="I119" s="120"/>
      <c r="J119" s="120"/>
      <c r="K119" s="120"/>
      <c r="L119" s="120"/>
      <c r="M119" s="120"/>
      <c r="N119" s="120"/>
      <c r="O119" s="254"/>
      <c r="P119" s="120"/>
      <c r="Q119" s="120"/>
      <c r="R119" s="120"/>
      <c r="S119" s="254"/>
      <c r="T119" s="120"/>
      <c r="U119" s="185"/>
      <c r="V119" s="185"/>
      <c r="W119" s="242"/>
      <c r="X119" s="242"/>
      <c r="Y119" s="120"/>
      <c r="Z119" s="120"/>
      <c r="AA119" s="120"/>
      <c r="AB119" s="120"/>
      <c r="AC119" s="120"/>
      <c r="AD119" s="121"/>
      <c r="AE119" s="121"/>
      <c r="AF119" s="121"/>
      <c r="AG119" s="121"/>
      <c r="AH119" s="121"/>
      <c r="AI119" s="121"/>
      <c r="AJ119" s="24" t="str">
        <f>IF(A119="","",((G119*$G$10+K119*$K$10+#REF!*#REF!+M119*$M$10+N119*$N$10+O119*$O$10+#REF!*#REF!+#REF!*#REF!+P119*$P$10+Q119*$Q$10+R119*$R$10+#REF!+W119+#REF!+X119+Y119+Z119+AA119+AB119*$AB$10+AC119*$AC$10+AD119*$AD$10+#REF!*#REF!+AE119*$AE$10+#REF!*#REF!+AF119*$AF$10+AH119*$AH$10+AG119*$AG$10+AI119)))</f>
        <v/>
      </c>
      <c r="AK119" s="137"/>
      <c r="AM119">
        <f t="shared" si="74"/>
        <v>0</v>
      </c>
      <c r="AN119">
        <f t="shared" si="74"/>
        <v>0</v>
      </c>
      <c r="AO119">
        <f t="shared" si="75"/>
        <v>0</v>
      </c>
      <c r="AP119">
        <f t="shared" si="76"/>
        <v>0</v>
      </c>
      <c r="AQ119">
        <f t="shared" si="77"/>
        <v>0</v>
      </c>
      <c r="AR119">
        <f t="shared" si="77"/>
        <v>0</v>
      </c>
      <c r="AS119">
        <f t="shared" si="78"/>
        <v>0</v>
      </c>
      <c r="AT119">
        <f t="shared" si="79"/>
        <v>0</v>
      </c>
      <c r="AU119">
        <f t="shared" si="80"/>
        <v>0</v>
      </c>
      <c r="AV119">
        <f t="shared" si="81"/>
        <v>0</v>
      </c>
      <c r="AW119">
        <f t="shared" si="82"/>
        <v>0</v>
      </c>
      <c r="AX119">
        <f t="shared" si="83"/>
        <v>0</v>
      </c>
      <c r="AY119">
        <f t="shared" si="84"/>
        <v>0</v>
      </c>
      <c r="AZ119">
        <f t="shared" si="85"/>
        <v>0</v>
      </c>
      <c r="BA119">
        <f t="shared" si="86"/>
        <v>0</v>
      </c>
      <c r="BB119">
        <f t="shared" si="87"/>
        <v>0</v>
      </c>
      <c r="BC119">
        <f t="shared" si="88"/>
        <v>0</v>
      </c>
      <c r="BD119">
        <f t="shared" si="89"/>
        <v>0</v>
      </c>
      <c r="BE119">
        <f t="shared" si="90"/>
        <v>0</v>
      </c>
      <c r="BF119">
        <f t="shared" si="91"/>
        <v>0</v>
      </c>
      <c r="BG119">
        <f t="shared" si="92"/>
        <v>0</v>
      </c>
      <c r="BH119">
        <f t="shared" si="93"/>
        <v>0</v>
      </c>
      <c r="BI119">
        <f t="shared" si="94"/>
        <v>0</v>
      </c>
      <c r="BJ119">
        <f t="shared" si="95"/>
        <v>0</v>
      </c>
      <c r="BK119">
        <f t="shared" si="96"/>
        <v>0</v>
      </c>
      <c r="BL119">
        <f t="shared" si="97"/>
        <v>0</v>
      </c>
      <c r="BM119">
        <f t="shared" si="98"/>
        <v>0</v>
      </c>
      <c r="BN119">
        <f t="shared" si="99"/>
        <v>0</v>
      </c>
      <c r="BO119">
        <f t="shared" si="100"/>
        <v>0</v>
      </c>
      <c r="BP119">
        <f t="shared" si="101"/>
        <v>0</v>
      </c>
      <c r="BQ119">
        <f t="shared" si="102"/>
        <v>0</v>
      </c>
      <c r="BR119">
        <f t="shared" si="103"/>
        <v>0</v>
      </c>
      <c r="BS119">
        <f t="shared" si="104"/>
        <v>0</v>
      </c>
      <c r="BT119">
        <f t="shared" si="136"/>
        <v>0</v>
      </c>
      <c r="BW119">
        <f t="shared" si="105"/>
        <v>0</v>
      </c>
      <c r="BX119">
        <f t="shared" si="105"/>
        <v>0</v>
      </c>
      <c r="BY119">
        <f t="shared" si="106"/>
        <v>0</v>
      </c>
      <c r="BZ119">
        <f t="shared" si="107"/>
        <v>0</v>
      </c>
      <c r="CA119">
        <f t="shared" si="108"/>
        <v>0</v>
      </c>
      <c r="CB119">
        <f t="shared" si="108"/>
        <v>0</v>
      </c>
      <c r="CC119">
        <f t="shared" si="109"/>
        <v>0</v>
      </c>
      <c r="CD119">
        <f t="shared" si="110"/>
        <v>0</v>
      </c>
      <c r="CE119">
        <f t="shared" si="111"/>
        <v>0</v>
      </c>
      <c r="CF119">
        <f t="shared" si="112"/>
        <v>0</v>
      </c>
      <c r="CG119">
        <f t="shared" si="113"/>
        <v>0</v>
      </c>
      <c r="CH119">
        <f t="shared" si="114"/>
        <v>0</v>
      </c>
      <c r="CI119">
        <f t="shared" si="115"/>
        <v>0</v>
      </c>
      <c r="CJ119">
        <f t="shared" si="116"/>
        <v>0</v>
      </c>
      <c r="CK119">
        <f t="shared" si="117"/>
        <v>0</v>
      </c>
      <c r="CL119">
        <f t="shared" si="118"/>
        <v>0</v>
      </c>
      <c r="CM119">
        <f t="shared" si="119"/>
        <v>0</v>
      </c>
      <c r="CN119">
        <f t="shared" si="120"/>
        <v>0</v>
      </c>
      <c r="CO119">
        <f t="shared" si="121"/>
        <v>0</v>
      </c>
      <c r="CP119">
        <f t="shared" si="122"/>
        <v>0</v>
      </c>
      <c r="CQ119">
        <f t="shared" si="123"/>
        <v>0</v>
      </c>
      <c r="CR119">
        <f t="shared" si="124"/>
        <v>0</v>
      </c>
      <c r="CS119">
        <f t="shared" si="125"/>
        <v>0</v>
      </c>
      <c r="CT119">
        <f t="shared" si="126"/>
        <v>0</v>
      </c>
      <c r="CU119">
        <f t="shared" si="127"/>
        <v>0</v>
      </c>
      <c r="CV119">
        <f t="shared" si="128"/>
        <v>0</v>
      </c>
      <c r="CW119">
        <f t="shared" si="129"/>
        <v>0</v>
      </c>
      <c r="CX119">
        <f t="shared" si="130"/>
        <v>0</v>
      </c>
      <c r="CY119">
        <f t="shared" si="131"/>
        <v>0</v>
      </c>
      <c r="CZ119">
        <f t="shared" si="132"/>
        <v>0</v>
      </c>
      <c r="DA119">
        <f t="shared" si="133"/>
        <v>0</v>
      </c>
      <c r="DB119">
        <f t="shared" si="134"/>
        <v>0</v>
      </c>
      <c r="DC119">
        <f t="shared" si="135"/>
        <v>0</v>
      </c>
      <c r="DD119">
        <f t="shared" si="137"/>
        <v>0</v>
      </c>
    </row>
    <row r="120" spans="1:108" x14ac:dyDescent="0.2">
      <c r="A120" s="85" t="str">
        <f>IF(Timelister!A119="","",(Timelister!A119))</f>
        <v/>
      </c>
      <c r="B120" s="84" t="str">
        <f>IF(Timelister!B119="","",(Timelister!B119))</f>
        <v/>
      </c>
      <c r="C120" s="20" t="str">
        <f>IF(Timelister!C119="","",(Timelister!C119))</f>
        <v/>
      </c>
      <c r="D120" s="21" t="str">
        <f>IF(Timelister!D119="","",(Timelister!D119))</f>
        <v/>
      </c>
      <c r="E120" s="20" t="str">
        <f>Timelister!O119</f>
        <v/>
      </c>
      <c r="F120" s="20" t="str">
        <f>IF(Timelister!E119="","",(Timelister!E119))</f>
        <v/>
      </c>
      <c r="G120" s="120"/>
      <c r="H120" s="120"/>
      <c r="I120" s="120"/>
      <c r="J120" s="120"/>
      <c r="K120" s="120"/>
      <c r="L120" s="120"/>
      <c r="M120" s="120"/>
      <c r="N120" s="120"/>
      <c r="O120" s="254"/>
      <c r="P120" s="120"/>
      <c r="Q120" s="120"/>
      <c r="R120" s="120"/>
      <c r="S120" s="254"/>
      <c r="T120" s="120"/>
      <c r="U120" s="185"/>
      <c r="V120" s="185"/>
      <c r="W120" s="242"/>
      <c r="X120" s="242"/>
      <c r="Y120" s="120"/>
      <c r="Z120" s="120"/>
      <c r="AA120" s="120"/>
      <c r="AB120" s="120"/>
      <c r="AC120" s="120"/>
      <c r="AD120" s="121"/>
      <c r="AE120" s="121"/>
      <c r="AF120" s="121"/>
      <c r="AG120" s="121"/>
      <c r="AH120" s="121"/>
      <c r="AI120" s="121"/>
      <c r="AJ120" s="24" t="str">
        <f>IF(A120="","",((G120*$G$10+K120*$K$10+#REF!*#REF!+M120*$M$10+N120*$N$10+O120*$O$10+#REF!*#REF!+#REF!*#REF!+P120*$P$10+Q120*$Q$10+R120*$R$10+#REF!+W120+#REF!+X120+Y120+Z120+AA120+AB120*$AB$10+AC120*$AC$10+AD120*$AD$10+#REF!*#REF!+AE120*$AE$10+#REF!*#REF!+AF120*$AF$10+AH120*$AH$10+AG120*$AG$10+AI120)))</f>
        <v/>
      </c>
      <c r="AK120" s="137"/>
      <c r="AM120">
        <f t="shared" si="74"/>
        <v>0</v>
      </c>
      <c r="AN120">
        <f t="shared" si="74"/>
        <v>0</v>
      </c>
      <c r="AO120">
        <f t="shared" si="75"/>
        <v>0</v>
      </c>
      <c r="AP120">
        <f t="shared" si="76"/>
        <v>0</v>
      </c>
      <c r="AQ120">
        <f t="shared" si="77"/>
        <v>0</v>
      </c>
      <c r="AR120">
        <f t="shared" si="77"/>
        <v>0</v>
      </c>
      <c r="AS120">
        <f t="shared" si="78"/>
        <v>0</v>
      </c>
      <c r="AT120">
        <f t="shared" si="79"/>
        <v>0</v>
      </c>
      <c r="AU120">
        <f t="shared" si="80"/>
        <v>0</v>
      </c>
      <c r="AV120">
        <f t="shared" si="81"/>
        <v>0</v>
      </c>
      <c r="AW120">
        <f t="shared" si="82"/>
        <v>0</v>
      </c>
      <c r="AX120">
        <f t="shared" si="83"/>
        <v>0</v>
      </c>
      <c r="AY120">
        <f t="shared" si="84"/>
        <v>0</v>
      </c>
      <c r="AZ120">
        <f t="shared" si="85"/>
        <v>0</v>
      </c>
      <c r="BA120">
        <f t="shared" si="86"/>
        <v>0</v>
      </c>
      <c r="BB120">
        <f t="shared" si="87"/>
        <v>0</v>
      </c>
      <c r="BC120">
        <f t="shared" si="88"/>
        <v>0</v>
      </c>
      <c r="BD120">
        <f t="shared" si="89"/>
        <v>0</v>
      </c>
      <c r="BE120">
        <f t="shared" si="90"/>
        <v>0</v>
      </c>
      <c r="BF120">
        <f t="shared" si="91"/>
        <v>0</v>
      </c>
      <c r="BG120">
        <f t="shared" si="92"/>
        <v>0</v>
      </c>
      <c r="BH120">
        <f t="shared" si="93"/>
        <v>0</v>
      </c>
      <c r="BI120">
        <f t="shared" si="94"/>
        <v>0</v>
      </c>
      <c r="BJ120">
        <f t="shared" si="95"/>
        <v>0</v>
      </c>
      <c r="BK120">
        <f t="shared" si="96"/>
        <v>0</v>
      </c>
      <c r="BL120">
        <f t="shared" si="97"/>
        <v>0</v>
      </c>
      <c r="BM120">
        <f t="shared" si="98"/>
        <v>0</v>
      </c>
      <c r="BN120">
        <f t="shared" si="99"/>
        <v>0</v>
      </c>
      <c r="BO120">
        <f t="shared" si="100"/>
        <v>0</v>
      </c>
      <c r="BP120">
        <f t="shared" si="101"/>
        <v>0</v>
      </c>
      <c r="BQ120">
        <f t="shared" si="102"/>
        <v>0</v>
      </c>
      <c r="BR120">
        <f t="shared" si="103"/>
        <v>0</v>
      </c>
      <c r="BS120">
        <f t="shared" si="104"/>
        <v>0</v>
      </c>
      <c r="BT120">
        <f t="shared" si="136"/>
        <v>0</v>
      </c>
      <c r="BW120">
        <f t="shared" si="105"/>
        <v>0</v>
      </c>
      <c r="BX120">
        <f t="shared" si="105"/>
        <v>0</v>
      </c>
      <c r="BY120">
        <f t="shared" si="106"/>
        <v>0</v>
      </c>
      <c r="BZ120">
        <f t="shared" si="107"/>
        <v>0</v>
      </c>
      <c r="CA120">
        <f t="shared" si="108"/>
        <v>0</v>
      </c>
      <c r="CB120">
        <f t="shared" si="108"/>
        <v>0</v>
      </c>
      <c r="CC120">
        <f t="shared" si="109"/>
        <v>0</v>
      </c>
      <c r="CD120">
        <f t="shared" si="110"/>
        <v>0</v>
      </c>
      <c r="CE120">
        <f t="shared" si="111"/>
        <v>0</v>
      </c>
      <c r="CF120">
        <f t="shared" si="112"/>
        <v>0</v>
      </c>
      <c r="CG120">
        <f t="shared" si="113"/>
        <v>0</v>
      </c>
      <c r="CH120">
        <f t="shared" si="114"/>
        <v>0</v>
      </c>
      <c r="CI120">
        <f t="shared" si="115"/>
        <v>0</v>
      </c>
      <c r="CJ120">
        <f t="shared" si="116"/>
        <v>0</v>
      </c>
      <c r="CK120">
        <f t="shared" si="117"/>
        <v>0</v>
      </c>
      <c r="CL120">
        <f t="shared" si="118"/>
        <v>0</v>
      </c>
      <c r="CM120">
        <f t="shared" si="119"/>
        <v>0</v>
      </c>
      <c r="CN120">
        <f t="shared" si="120"/>
        <v>0</v>
      </c>
      <c r="CO120">
        <f t="shared" si="121"/>
        <v>0</v>
      </c>
      <c r="CP120">
        <f t="shared" si="122"/>
        <v>0</v>
      </c>
      <c r="CQ120">
        <f t="shared" si="123"/>
        <v>0</v>
      </c>
      <c r="CR120">
        <f t="shared" si="124"/>
        <v>0</v>
      </c>
      <c r="CS120">
        <f t="shared" si="125"/>
        <v>0</v>
      </c>
      <c r="CT120">
        <f t="shared" si="126"/>
        <v>0</v>
      </c>
      <c r="CU120">
        <f t="shared" si="127"/>
        <v>0</v>
      </c>
      <c r="CV120">
        <f t="shared" si="128"/>
        <v>0</v>
      </c>
      <c r="CW120">
        <f t="shared" si="129"/>
        <v>0</v>
      </c>
      <c r="CX120">
        <f t="shared" si="130"/>
        <v>0</v>
      </c>
      <c r="CY120">
        <f t="shared" si="131"/>
        <v>0</v>
      </c>
      <c r="CZ120">
        <f t="shared" si="132"/>
        <v>0</v>
      </c>
      <c r="DA120">
        <f t="shared" si="133"/>
        <v>0</v>
      </c>
      <c r="DB120">
        <f t="shared" si="134"/>
        <v>0</v>
      </c>
      <c r="DC120">
        <f t="shared" si="135"/>
        <v>0</v>
      </c>
      <c r="DD120">
        <f t="shared" si="137"/>
        <v>0</v>
      </c>
    </row>
    <row r="121" spans="1:108" x14ac:dyDescent="0.2">
      <c r="A121" s="85" t="str">
        <f>IF(Timelister!A120="","",(Timelister!A120))</f>
        <v/>
      </c>
      <c r="B121" s="84" t="str">
        <f>IF(Timelister!B120="","",(Timelister!B120))</f>
        <v/>
      </c>
      <c r="C121" s="20" t="str">
        <f>IF(Timelister!C120="","",(Timelister!C120))</f>
        <v/>
      </c>
      <c r="D121" s="21" t="str">
        <f>IF(Timelister!D120="","",(Timelister!D120))</f>
        <v/>
      </c>
      <c r="E121" s="20" t="str">
        <f>Timelister!O120</f>
        <v/>
      </c>
      <c r="F121" s="20" t="str">
        <f>IF(Timelister!E120="","",(Timelister!E120))</f>
        <v/>
      </c>
      <c r="G121" s="120"/>
      <c r="H121" s="120"/>
      <c r="I121" s="120"/>
      <c r="J121" s="120"/>
      <c r="K121" s="120"/>
      <c r="L121" s="120"/>
      <c r="M121" s="120"/>
      <c r="N121" s="120"/>
      <c r="O121" s="254"/>
      <c r="P121" s="120"/>
      <c r="Q121" s="120"/>
      <c r="R121" s="120"/>
      <c r="S121" s="254"/>
      <c r="T121" s="120"/>
      <c r="U121" s="185"/>
      <c r="V121" s="185"/>
      <c r="W121" s="242"/>
      <c r="X121" s="242"/>
      <c r="Y121" s="120"/>
      <c r="Z121" s="120"/>
      <c r="AA121" s="120"/>
      <c r="AB121" s="120"/>
      <c r="AC121" s="120"/>
      <c r="AD121" s="121"/>
      <c r="AE121" s="121"/>
      <c r="AF121" s="121"/>
      <c r="AG121" s="121"/>
      <c r="AH121" s="121"/>
      <c r="AI121" s="121"/>
      <c r="AJ121" s="24" t="str">
        <f>IF(A121="","",((G121*$G$10+K121*$K$10+#REF!*#REF!+M121*$M$10+N121*$N$10+O121*$O$10+#REF!*#REF!+#REF!*#REF!+P121*$P$10+Q121*$Q$10+R121*$R$10+#REF!+W121+#REF!+X121+Y121+Z121+AA121+AB121*$AB$10+AC121*$AC$10+AD121*$AD$10+#REF!*#REF!+AE121*$AE$10+#REF!*#REF!+AF121*$AF$10+AH121*$AH$10+AG121*$AG$10+AI121)))</f>
        <v/>
      </c>
      <c r="AK121" s="137"/>
      <c r="AM121">
        <f t="shared" si="74"/>
        <v>0</v>
      </c>
      <c r="AN121">
        <f t="shared" si="74"/>
        <v>0</v>
      </c>
      <c r="AO121">
        <f t="shared" si="75"/>
        <v>0</v>
      </c>
      <c r="AP121">
        <f t="shared" si="76"/>
        <v>0</v>
      </c>
      <c r="AQ121">
        <f t="shared" si="77"/>
        <v>0</v>
      </c>
      <c r="AR121">
        <f t="shared" si="77"/>
        <v>0</v>
      </c>
      <c r="AS121">
        <f t="shared" si="78"/>
        <v>0</v>
      </c>
      <c r="AT121">
        <f t="shared" si="79"/>
        <v>0</v>
      </c>
      <c r="AU121">
        <f t="shared" si="80"/>
        <v>0</v>
      </c>
      <c r="AV121">
        <f t="shared" si="81"/>
        <v>0</v>
      </c>
      <c r="AW121">
        <f t="shared" si="82"/>
        <v>0</v>
      </c>
      <c r="AX121">
        <f t="shared" si="83"/>
        <v>0</v>
      </c>
      <c r="AY121">
        <f t="shared" si="84"/>
        <v>0</v>
      </c>
      <c r="AZ121">
        <f t="shared" si="85"/>
        <v>0</v>
      </c>
      <c r="BA121">
        <f t="shared" si="86"/>
        <v>0</v>
      </c>
      <c r="BB121">
        <f t="shared" si="87"/>
        <v>0</v>
      </c>
      <c r="BC121">
        <f t="shared" si="88"/>
        <v>0</v>
      </c>
      <c r="BD121">
        <f t="shared" si="89"/>
        <v>0</v>
      </c>
      <c r="BE121">
        <f t="shared" si="90"/>
        <v>0</v>
      </c>
      <c r="BF121">
        <f t="shared" si="91"/>
        <v>0</v>
      </c>
      <c r="BG121">
        <f t="shared" si="92"/>
        <v>0</v>
      </c>
      <c r="BH121">
        <f t="shared" si="93"/>
        <v>0</v>
      </c>
      <c r="BI121">
        <f t="shared" si="94"/>
        <v>0</v>
      </c>
      <c r="BJ121">
        <f t="shared" si="95"/>
        <v>0</v>
      </c>
      <c r="BK121">
        <f t="shared" si="96"/>
        <v>0</v>
      </c>
      <c r="BL121">
        <f t="shared" si="97"/>
        <v>0</v>
      </c>
      <c r="BM121">
        <f t="shared" si="98"/>
        <v>0</v>
      </c>
      <c r="BN121">
        <f t="shared" si="99"/>
        <v>0</v>
      </c>
      <c r="BO121">
        <f t="shared" si="100"/>
        <v>0</v>
      </c>
      <c r="BP121">
        <f t="shared" si="101"/>
        <v>0</v>
      </c>
      <c r="BQ121">
        <f t="shared" si="102"/>
        <v>0</v>
      </c>
      <c r="BR121">
        <f t="shared" si="103"/>
        <v>0</v>
      </c>
      <c r="BS121">
        <f t="shared" si="104"/>
        <v>0</v>
      </c>
      <c r="BT121">
        <f t="shared" si="136"/>
        <v>0</v>
      </c>
      <c r="BW121">
        <f t="shared" si="105"/>
        <v>0</v>
      </c>
      <c r="BX121">
        <f t="shared" si="105"/>
        <v>0</v>
      </c>
      <c r="BY121">
        <f t="shared" si="106"/>
        <v>0</v>
      </c>
      <c r="BZ121">
        <f t="shared" si="107"/>
        <v>0</v>
      </c>
      <c r="CA121">
        <f t="shared" si="108"/>
        <v>0</v>
      </c>
      <c r="CB121">
        <f t="shared" si="108"/>
        <v>0</v>
      </c>
      <c r="CC121">
        <f t="shared" si="109"/>
        <v>0</v>
      </c>
      <c r="CD121">
        <f t="shared" si="110"/>
        <v>0</v>
      </c>
      <c r="CE121">
        <f t="shared" si="111"/>
        <v>0</v>
      </c>
      <c r="CF121">
        <f t="shared" si="112"/>
        <v>0</v>
      </c>
      <c r="CG121">
        <f t="shared" si="113"/>
        <v>0</v>
      </c>
      <c r="CH121">
        <f t="shared" si="114"/>
        <v>0</v>
      </c>
      <c r="CI121">
        <f t="shared" si="115"/>
        <v>0</v>
      </c>
      <c r="CJ121">
        <f t="shared" si="116"/>
        <v>0</v>
      </c>
      <c r="CK121">
        <f t="shared" si="117"/>
        <v>0</v>
      </c>
      <c r="CL121">
        <f t="shared" si="118"/>
        <v>0</v>
      </c>
      <c r="CM121">
        <f t="shared" si="119"/>
        <v>0</v>
      </c>
      <c r="CN121">
        <f t="shared" si="120"/>
        <v>0</v>
      </c>
      <c r="CO121">
        <f t="shared" si="121"/>
        <v>0</v>
      </c>
      <c r="CP121">
        <f t="shared" si="122"/>
        <v>0</v>
      </c>
      <c r="CQ121">
        <f t="shared" si="123"/>
        <v>0</v>
      </c>
      <c r="CR121">
        <f t="shared" si="124"/>
        <v>0</v>
      </c>
      <c r="CS121">
        <f t="shared" si="125"/>
        <v>0</v>
      </c>
      <c r="CT121">
        <f t="shared" si="126"/>
        <v>0</v>
      </c>
      <c r="CU121">
        <f t="shared" si="127"/>
        <v>0</v>
      </c>
      <c r="CV121">
        <f t="shared" si="128"/>
        <v>0</v>
      </c>
      <c r="CW121">
        <f t="shared" si="129"/>
        <v>0</v>
      </c>
      <c r="CX121">
        <f t="shared" si="130"/>
        <v>0</v>
      </c>
      <c r="CY121">
        <f t="shared" si="131"/>
        <v>0</v>
      </c>
      <c r="CZ121">
        <f t="shared" si="132"/>
        <v>0</v>
      </c>
      <c r="DA121">
        <f t="shared" si="133"/>
        <v>0</v>
      </c>
      <c r="DB121">
        <f t="shared" si="134"/>
        <v>0</v>
      </c>
      <c r="DC121">
        <f t="shared" si="135"/>
        <v>0</v>
      </c>
      <c r="DD121">
        <f t="shared" si="137"/>
        <v>0</v>
      </c>
    </row>
    <row r="122" spans="1:108" x14ac:dyDescent="0.2">
      <c r="A122" s="85" t="str">
        <f>IF(Timelister!A121="","",(Timelister!A121))</f>
        <v/>
      </c>
      <c r="B122" s="84" t="str">
        <f>IF(Timelister!B121="","",(Timelister!B121))</f>
        <v/>
      </c>
      <c r="C122" s="20" t="str">
        <f>IF(Timelister!C121="","",(Timelister!C121))</f>
        <v/>
      </c>
      <c r="D122" s="21" t="str">
        <f>IF(Timelister!D121="","",(Timelister!D121))</f>
        <v/>
      </c>
      <c r="E122" s="20" t="str">
        <f>Timelister!O121</f>
        <v/>
      </c>
      <c r="F122" s="20" t="str">
        <f>IF(Timelister!E121="","",(Timelister!E121))</f>
        <v/>
      </c>
      <c r="G122" s="120"/>
      <c r="H122" s="120"/>
      <c r="I122" s="120"/>
      <c r="J122" s="120"/>
      <c r="K122" s="120"/>
      <c r="L122" s="120"/>
      <c r="M122" s="120"/>
      <c r="N122" s="120"/>
      <c r="O122" s="254"/>
      <c r="P122" s="120"/>
      <c r="Q122" s="120"/>
      <c r="R122" s="120"/>
      <c r="S122" s="254"/>
      <c r="T122" s="120"/>
      <c r="U122" s="185"/>
      <c r="V122" s="185"/>
      <c r="W122" s="242"/>
      <c r="X122" s="242"/>
      <c r="Y122" s="120"/>
      <c r="Z122" s="120"/>
      <c r="AA122" s="120"/>
      <c r="AB122" s="120"/>
      <c r="AC122" s="120"/>
      <c r="AD122" s="121"/>
      <c r="AE122" s="121"/>
      <c r="AF122" s="121"/>
      <c r="AG122" s="121"/>
      <c r="AH122" s="121"/>
      <c r="AI122" s="121"/>
      <c r="AJ122" s="24" t="str">
        <f>IF(A122="","",((G122*$G$10+K122*$K$10+#REF!*#REF!+M122*$M$10+N122*$N$10+O122*$O$10+#REF!*#REF!+#REF!*#REF!+P122*$P$10+Q122*$Q$10+R122*$R$10+#REF!+W122+#REF!+X122+Y122+Z122+AA122+AB122*$AB$10+AC122*$AC$10+AD122*$AD$10+#REF!*#REF!+AE122*$AE$10+#REF!*#REF!+AF122*$AF$10+AH122*$AH$10+AG122*$AG$10+AI122)))</f>
        <v/>
      </c>
      <c r="AK122" s="137"/>
      <c r="AM122">
        <f t="shared" si="74"/>
        <v>0</v>
      </c>
      <c r="AN122">
        <f t="shared" si="74"/>
        <v>0</v>
      </c>
      <c r="AO122">
        <f t="shared" si="75"/>
        <v>0</v>
      </c>
      <c r="AP122">
        <f t="shared" si="76"/>
        <v>0</v>
      </c>
      <c r="AQ122">
        <f t="shared" si="77"/>
        <v>0</v>
      </c>
      <c r="AR122">
        <f t="shared" si="77"/>
        <v>0</v>
      </c>
      <c r="AS122">
        <f t="shared" si="78"/>
        <v>0</v>
      </c>
      <c r="AT122">
        <f t="shared" si="79"/>
        <v>0</v>
      </c>
      <c r="AU122">
        <f t="shared" si="80"/>
        <v>0</v>
      </c>
      <c r="AV122">
        <f t="shared" si="81"/>
        <v>0</v>
      </c>
      <c r="AW122">
        <f t="shared" si="82"/>
        <v>0</v>
      </c>
      <c r="AX122">
        <f t="shared" si="83"/>
        <v>0</v>
      </c>
      <c r="AY122">
        <f t="shared" si="84"/>
        <v>0</v>
      </c>
      <c r="AZ122">
        <f t="shared" si="85"/>
        <v>0</v>
      </c>
      <c r="BA122">
        <f t="shared" si="86"/>
        <v>0</v>
      </c>
      <c r="BB122">
        <f t="shared" si="87"/>
        <v>0</v>
      </c>
      <c r="BC122">
        <f t="shared" si="88"/>
        <v>0</v>
      </c>
      <c r="BD122">
        <f t="shared" si="89"/>
        <v>0</v>
      </c>
      <c r="BE122">
        <f t="shared" si="90"/>
        <v>0</v>
      </c>
      <c r="BF122">
        <f t="shared" si="91"/>
        <v>0</v>
      </c>
      <c r="BG122">
        <f t="shared" si="92"/>
        <v>0</v>
      </c>
      <c r="BH122">
        <f t="shared" si="93"/>
        <v>0</v>
      </c>
      <c r="BI122">
        <f t="shared" si="94"/>
        <v>0</v>
      </c>
      <c r="BJ122">
        <f t="shared" si="95"/>
        <v>0</v>
      </c>
      <c r="BK122">
        <f t="shared" si="96"/>
        <v>0</v>
      </c>
      <c r="BL122">
        <f t="shared" si="97"/>
        <v>0</v>
      </c>
      <c r="BM122">
        <f t="shared" si="98"/>
        <v>0</v>
      </c>
      <c r="BN122">
        <f t="shared" si="99"/>
        <v>0</v>
      </c>
      <c r="BO122">
        <f t="shared" si="100"/>
        <v>0</v>
      </c>
      <c r="BP122">
        <f t="shared" si="101"/>
        <v>0</v>
      </c>
      <c r="BQ122">
        <f t="shared" si="102"/>
        <v>0</v>
      </c>
      <c r="BR122">
        <f t="shared" si="103"/>
        <v>0</v>
      </c>
      <c r="BS122">
        <f t="shared" si="104"/>
        <v>0</v>
      </c>
      <c r="BT122">
        <f t="shared" si="136"/>
        <v>0</v>
      </c>
      <c r="BW122">
        <f t="shared" si="105"/>
        <v>0</v>
      </c>
      <c r="BX122">
        <f t="shared" si="105"/>
        <v>0</v>
      </c>
      <c r="BY122">
        <f t="shared" si="106"/>
        <v>0</v>
      </c>
      <c r="BZ122">
        <f t="shared" si="107"/>
        <v>0</v>
      </c>
      <c r="CA122">
        <f t="shared" si="108"/>
        <v>0</v>
      </c>
      <c r="CB122">
        <f t="shared" si="108"/>
        <v>0</v>
      </c>
      <c r="CC122">
        <f t="shared" si="109"/>
        <v>0</v>
      </c>
      <c r="CD122">
        <f t="shared" si="110"/>
        <v>0</v>
      </c>
      <c r="CE122">
        <f t="shared" si="111"/>
        <v>0</v>
      </c>
      <c r="CF122">
        <f t="shared" si="112"/>
        <v>0</v>
      </c>
      <c r="CG122">
        <f t="shared" si="113"/>
        <v>0</v>
      </c>
      <c r="CH122">
        <f t="shared" si="114"/>
        <v>0</v>
      </c>
      <c r="CI122">
        <f t="shared" si="115"/>
        <v>0</v>
      </c>
      <c r="CJ122">
        <f t="shared" si="116"/>
        <v>0</v>
      </c>
      <c r="CK122">
        <f t="shared" si="117"/>
        <v>0</v>
      </c>
      <c r="CL122">
        <f t="shared" si="118"/>
        <v>0</v>
      </c>
      <c r="CM122">
        <f t="shared" si="119"/>
        <v>0</v>
      </c>
      <c r="CN122">
        <f t="shared" si="120"/>
        <v>0</v>
      </c>
      <c r="CO122">
        <f t="shared" si="121"/>
        <v>0</v>
      </c>
      <c r="CP122">
        <f t="shared" si="122"/>
        <v>0</v>
      </c>
      <c r="CQ122">
        <f t="shared" si="123"/>
        <v>0</v>
      </c>
      <c r="CR122">
        <f t="shared" si="124"/>
        <v>0</v>
      </c>
      <c r="CS122">
        <f t="shared" si="125"/>
        <v>0</v>
      </c>
      <c r="CT122">
        <f t="shared" si="126"/>
        <v>0</v>
      </c>
      <c r="CU122">
        <f t="shared" si="127"/>
        <v>0</v>
      </c>
      <c r="CV122">
        <f t="shared" si="128"/>
        <v>0</v>
      </c>
      <c r="CW122">
        <f t="shared" si="129"/>
        <v>0</v>
      </c>
      <c r="CX122">
        <f t="shared" si="130"/>
        <v>0</v>
      </c>
      <c r="CY122">
        <f t="shared" si="131"/>
        <v>0</v>
      </c>
      <c r="CZ122">
        <f t="shared" si="132"/>
        <v>0</v>
      </c>
      <c r="DA122">
        <f t="shared" si="133"/>
        <v>0</v>
      </c>
      <c r="DB122">
        <f t="shared" si="134"/>
        <v>0</v>
      </c>
      <c r="DC122">
        <f t="shared" si="135"/>
        <v>0</v>
      </c>
      <c r="DD122">
        <f t="shared" si="137"/>
        <v>0</v>
      </c>
    </row>
    <row r="123" spans="1:108" x14ac:dyDescent="0.2">
      <c r="A123" s="85" t="str">
        <f>IF(Timelister!A122="","",(Timelister!A122))</f>
        <v/>
      </c>
      <c r="B123" s="84" t="str">
        <f>IF(Timelister!B122="","",(Timelister!B122))</f>
        <v/>
      </c>
      <c r="C123" s="20" t="str">
        <f>IF(Timelister!C122="","",(Timelister!C122))</f>
        <v/>
      </c>
      <c r="D123" s="21" t="str">
        <f>IF(Timelister!D122="","",(Timelister!D122))</f>
        <v/>
      </c>
      <c r="E123" s="20" t="str">
        <f>Timelister!O122</f>
        <v/>
      </c>
      <c r="F123" s="20" t="str">
        <f>IF(Timelister!E122="","",(Timelister!E122))</f>
        <v/>
      </c>
      <c r="G123" s="120"/>
      <c r="H123" s="120"/>
      <c r="I123" s="120"/>
      <c r="J123" s="120"/>
      <c r="K123" s="120"/>
      <c r="L123" s="120"/>
      <c r="M123" s="120"/>
      <c r="N123" s="120"/>
      <c r="O123" s="254"/>
      <c r="P123" s="120"/>
      <c r="Q123" s="120"/>
      <c r="R123" s="120"/>
      <c r="S123" s="254"/>
      <c r="T123" s="120"/>
      <c r="U123" s="185"/>
      <c r="V123" s="185"/>
      <c r="W123" s="242"/>
      <c r="X123" s="242"/>
      <c r="Y123" s="120"/>
      <c r="Z123" s="120"/>
      <c r="AA123" s="120"/>
      <c r="AB123" s="120"/>
      <c r="AC123" s="120"/>
      <c r="AD123" s="121"/>
      <c r="AE123" s="121"/>
      <c r="AF123" s="121"/>
      <c r="AG123" s="121"/>
      <c r="AH123" s="121"/>
      <c r="AI123" s="121"/>
      <c r="AJ123" s="24" t="str">
        <f>IF(A123="","",((G123*$G$10+K123*$K$10+#REF!*#REF!+M123*$M$10+N123*$N$10+O123*$O$10+#REF!*#REF!+#REF!*#REF!+P123*$P$10+Q123*$Q$10+R123*$R$10+#REF!+W123+#REF!+X123+Y123+Z123+AA123+AB123*$AB$10+AC123*$AC$10+AD123*$AD$10+#REF!*#REF!+AE123*$AE$10+#REF!*#REF!+AF123*$AF$10+AH123*$AH$10+AG123*$AG$10+AI123)))</f>
        <v/>
      </c>
      <c r="AK123" s="137"/>
      <c r="AM123">
        <f t="shared" si="74"/>
        <v>0</v>
      </c>
      <c r="AN123">
        <f t="shared" si="74"/>
        <v>0</v>
      </c>
      <c r="AO123">
        <f t="shared" si="75"/>
        <v>0</v>
      </c>
      <c r="AP123">
        <f t="shared" si="76"/>
        <v>0</v>
      </c>
      <c r="AQ123">
        <f t="shared" si="77"/>
        <v>0</v>
      </c>
      <c r="AR123">
        <f t="shared" si="77"/>
        <v>0</v>
      </c>
      <c r="AS123">
        <f t="shared" si="78"/>
        <v>0</v>
      </c>
      <c r="AT123">
        <f t="shared" si="79"/>
        <v>0</v>
      </c>
      <c r="AU123">
        <f t="shared" si="80"/>
        <v>0</v>
      </c>
      <c r="AV123">
        <f t="shared" si="81"/>
        <v>0</v>
      </c>
      <c r="AW123">
        <f t="shared" si="82"/>
        <v>0</v>
      </c>
      <c r="AX123">
        <f t="shared" si="83"/>
        <v>0</v>
      </c>
      <c r="AY123">
        <f t="shared" si="84"/>
        <v>0</v>
      </c>
      <c r="AZ123">
        <f t="shared" si="85"/>
        <v>0</v>
      </c>
      <c r="BA123">
        <f t="shared" si="86"/>
        <v>0</v>
      </c>
      <c r="BB123">
        <f t="shared" si="87"/>
        <v>0</v>
      </c>
      <c r="BC123">
        <f t="shared" si="88"/>
        <v>0</v>
      </c>
      <c r="BD123">
        <f t="shared" si="89"/>
        <v>0</v>
      </c>
      <c r="BE123">
        <f t="shared" si="90"/>
        <v>0</v>
      </c>
      <c r="BF123">
        <f t="shared" si="91"/>
        <v>0</v>
      </c>
      <c r="BG123">
        <f t="shared" si="92"/>
        <v>0</v>
      </c>
      <c r="BH123">
        <f t="shared" si="93"/>
        <v>0</v>
      </c>
      <c r="BI123">
        <f t="shared" si="94"/>
        <v>0</v>
      </c>
      <c r="BJ123">
        <f t="shared" si="95"/>
        <v>0</v>
      </c>
      <c r="BK123">
        <f t="shared" si="96"/>
        <v>0</v>
      </c>
      <c r="BL123">
        <f t="shared" si="97"/>
        <v>0</v>
      </c>
      <c r="BM123">
        <f t="shared" si="98"/>
        <v>0</v>
      </c>
      <c r="BN123">
        <f t="shared" si="99"/>
        <v>0</v>
      </c>
      <c r="BO123">
        <f t="shared" si="100"/>
        <v>0</v>
      </c>
      <c r="BP123">
        <f t="shared" si="101"/>
        <v>0</v>
      </c>
      <c r="BQ123">
        <f t="shared" si="102"/>
        <v>0</v>
      </c>
      <c r="BR123">
        <f t="shared" si="103"/>
        <v>0</v>
      </c>
      <c r="BS123">
        <f t="shared" si="104"/>
        <v>0</v>
      </c>
      <c r="BT123">
        <f t="shared" si="136"/>
        <v>0</v>
      </c>
      <c r="BW123">
        <f t="shared" si="105"/>
        <v>0</v>
      </c>
      <c r="BX123">
        <f t="shared" si="105"/>
        <v>0</v>
      </c>
      <c r="BY123">
        <f t="shared" si="106"/>
        <v>0</v>
      </c>
      <c r="BZ123">
        <f t="shared" si="107"/>
        <v>0</v>
      </c>
      <c r="CA123">
        <f t="shared" si="108"/>
        <v>0</v>
      </c>
      <c r="CB123">
        <f t="shared" si="108"/>
        <v>0</v>
      </c>
      <c r="CC123">
        <f t="shared" si="109"/>
        <v>0</v>
      </c>
      <c r="CD123">
        <f t="shared" si="110"/>
        <v>0</v>
      </c>
      <c r="CE123">
        <f t="shared" si="111"/>
        <v>0</v>
      </c>
      <c r="CF123">
        <f t="shared" si="112"/>
        <v>0</v>
      </c>
      <c r="CG123">
        <f t="shared" si="113"/>
        <v>0</v>
      </c>
      <c r="CH123">
        <f t="shared" si="114"/>
        <v>0</v>
      </c>
      <c r="CI123">
        <f t="shared" si="115"/>
        <v>0</v>
      </c>
      <c r="CJ123">
        <f t="shared" si="116"/>
        <v>0</v>
      </c>
      <c r="CK123">
        <f t="shared" si="117"/>
        <v>0</v>
      </c>
      <c r="CL123">
        <f t="shared" si="118"/>
        <v>0</v>
      </c>
      <c r="CM123">
        <f t="shared" si="119"/>
        <v>0</v>
      </c>
      <c r="CN123">
        <f t="shared" si="120"/>
        <v>0</v>
      </c>
      <c r="CO123">
        <f t="shared" si="121"/>
        <v>0</v>
      </c>
      <c r="CP123">
        <f t="shared" si="122"/>
        <v>0</v>
      </c>
      <c r="CQ123">
        <f t="shared" si="123"/>
        <v>0</v>
      </c>
      <c r="CR123">
        <f t="shared" si="124"/>
        <v>0</v>
      </c>
      <c r="CS123">
        <f t="shared" si="125"/>
        <v>0</v>
      </c>
      <c r="CT123">
        <f t="shared" si="126"/>
        <v>0</v>
      </c>
      <c r="CU123">
        <f t="shared" si="127"/>
        <v>0</v>
      </c>
      <c r="CV123">
        <f t="shared" si="128"/>
        <v>0</v>
      </c>
      <c r="CW123">
        <f t="shared" si="129"/>
        <v>0</v>
      </c>
      <c r="CX123">
        <f t="shared" si="130"/>
        <v>0</v>
      </c>
      <c r="CY123">
        <f t="shared" si="131"/>
        <v>0</v>
      </c>
      <c r="CZ123">
        <f t="shared" si="132"/>
        <v>0</v>
      </c>
      <c r="DA123">
        <f t="shared" si="133"/>
        <v>0</v>
      </c>
      <c r="DB123">
        <f t="shared" si="134"/>
        <v>0</v>
      </c>
      <c r="DC123">
        <f t="shared" si="135"/>
        <v>0</v>
      </c>
      <c r="DD123">
        <f t="shared" si="137"/>
        <v>0</v>
      </c>
    </row>
    <row r="124" spans="1:108" x14ac:dyDescent="0.2">
      <c r="A124" s="85" t="str">
        <f>IF(Timelister!A123="","",(Timelister!A123))</f>
        <v/>
      </c>
      <c r="B124" s="84" t="str">
        <f>IF(Timelister!B123="","",(Timelister!B123))</f>
        <v/>
      </c>
      <c r="C124" s="20" t="str">
        <f>IF(Timelister!C123="","",(Timelister!C123))</f>
        <v/>
      </c>
      <c r="D124" s="21" t="str">
        <f>IF(Timelister!D123="","",(Timelister!D123))</f>
        <v/>
      </c>
      <c r="E124" s="20" t="str">
        <f>Timelister!O123</f>
        <v/>
      </c>
      <c r="F124" s="20" t="str">
        <f>IF(Timelister!E123="","",(Timelister!E123))</f>
        <v/>
      </c>
      <c r="G124" s="120"/>
      <c r="H124" s="120"/>
      <c r="I124" s="120"/>
      <c r="J124" s="120"/>
      <c r="K124" s="120"/>
      <c r="L124" s="120"/>
      <c r="M124" s="120"/>
      <c r="N124" s="120"/>
      <c r="O124" s="254"/>
      <c r="P124" s="120"/>
      <c r="Q124" s="120"/>
      <c r="R124" s="120"/>
      <c r="S124" s="254"/>
      <c r="T124" s="120"/>
      <c r="U124" s="185"/>
      <c r="V124" s="185"/>
      <c r="W124" s="242"/>
      <c r="X124" s="242"/>
      <c r="Y124" s="120"/>
      <c r="Z124" s="120"/>
      <c r="AA124" s="120"/>
      <c r="AB124" s="120"/>
      <c r="AC124" s="120"/>
      <c r="AD124" s="121"/>
      <c r="AE124" s="121"/>
      <c r="AF124" s="121"/>
      <c r="AG124" s="121"/>
      <c r="AH124" s="121"/>
      <c r="AI124" s="121"/>
      <c r="AJ124" s="24" t="str">
        <f>IF(A124="","",((G124*$G$10+K124*$K$10+#REF!*#REF!+M124*$M$10+N124*$N$10+O124*$O$10+#REF!*#REF!+#REF!*#REF!+P124*$P$10+Q124*$Q$10+R124*$R$10+#REF!+W124+#REF!+X124+Y124+Z124+AA124+AB124*$AB$10+AC124*$AC$10+AD124*$AD$10+#REF!*#REF!+AE124*$AE$10+#REF!*#REF!+AF124*$AF$10+AH124*$AH$10+AG124*$AG$10+AI124)))</f>
        <v/>
      </c>
      <c r="AK124" s="137"/>
      <c r="AM124">
        <f t="shared" si="74"/>
        <v>0</v>
      </c>
      <c r="AN124">
        <f t="shared" si="74"/>
        <v>0</v>
      </c>
      <c r="AO124">
        <f t="shared" si="75"/>
        <v>0</v>
      </c>
      <c r="AP124">
        <f t="shared" si="76"/>
        <v>0</v>
      </c>
      <c r="AQ124">
        <f t="shared" si="77"/>
        <v>0</v>
      </c>
      <c r="AR124">
        <f t="shared" si="77"/>
        <v>0</v>
      </c>
      <c r="AS124">
        <f t="shared" si="78"/>
        <v>0</v>
      </c>
      <c r="AT124">
        <f t="shared" si="79"/>
        <v>0</v>
      </c>
      <c r="AU124">
        <f t="shared" si="80"/>
        <v>0</v>
      </c>
      <c r="AV124">
        <f t="shared" si="81"/>
        <v>0</v>
      </c>
      <c r="AW124">
        <f t="shared" si="82"/>
        <v>0</v>
      </c>
      <c r="AX124">
        <f t="shared" si="83"/>
        <v>0</v>
      </c>
      <c r="AY124">
        <f t="shared" si="84"/>
        <v>0</v>
      </c>
      <c r="AZ124">
        <f t="shared" si="85"/>
        <v>0</v>
      </c>
      <c r="BA124">
        <f t="shared" si="86"/>
        <v>0</v>
      </c>
      <c r="BB124">
        <f t="shared" si="87"/>
        <v>0</v>
      </c>
      <c r="BC124">
        <f t="shared" si="88"/>
        <v>0</v>
      </c>
      <c r="BD124">
        <f t="shared" si="89"/>
        <v>0</v>
      </c>
      <c r="BE124">
        <f t="shared" si="90"/>
        <v>0</v>
      </c>
      <c r="BF124">
        <f t="shared" si="91"/>
        <v>0</v>
      </c>
      <c r="BG124">
        <f t="shared" si="92"/>
        <v>0</v>
      </c>
      <c r="BH124">
        <f t="shared" si="93"/>
        <v>0</v>
      </c>
      <c r="BI124">
        <f t="shared" si="94"/>
        <v>0</v>
      </c>
      <c r="BJ124">
        <f t="shared" si="95"/>
        <v>0</v>
      </c>
      <c r="BK124">
        <f t="shared" si="96"/>
        <v>0</v>
      </c>
      <c r="BL124">
        <f t="shared" si="97"/>
        <v>0</v>
      </c>
      <c r="BM124">
        <f t="shared" si="98"/>
        <v>0</v>
      </c>
      <c r="BN124">
        <f t="shared" si="99"/>
        <v>0</v>
      </c>
      <c r="BO124">
        <f t="shared" si="100"/>
        <v>0</v>
      </c>
      <c r="BP124">
        <f t="shared" si="101"/>
        <v>0</v>
      </c>
      <c r="BQ124">
        <f t="shared" si="102"/>
        <v>0</v>
      </c>
      <c r="BR124">
        <f t="shared" si="103"/>
        <v>0</v>
      </c>
      <c r="BS124">
        <f t="shared" si="104"/>
        <v>0</v>
      </c>
      <c r="BT124">
        <f t="shared" si="136"/>
        <v>0</v>
      </c>
      <c r="BW124">
        <f t="shared" si="105"/>
        <v>0</v>
      </c>
      <c r="BX124">
        <f t="shared" si="105"/>
        <v>0</v>
      </c>
      <c r="BY124">
        <f t="shared" si="106"/>
        <v>0</v>
      </c>
      <c r="BZ124">
        <f t="shared" si="107"/>
        <v>0</v>
      </c>
      <c r="CA124">
        <f t="shared" si="108"/>
        <v>0</v>
      </c>
      <c r="CB124">
        <f t="shared" si="108"/>
        <v>0</v>
      </c>
      <c r="CC124">
        <f t="shared" si="109"/>
        <v>0</v>
      </c>
      <c r="CD124">
        <f t="shared" si="110"/>
        <v>0</v>
      </c>
      <c r="CE124">
        <f t="shared" si="111"/>
        <v>0</v>
      </c>
      <c r="CF124">
        <f t="shared" si="112"/>
        <v>0</v>
      </c>
      <c r="CG124">
        <f t="shared" si="113"/>
        <v>0</v>
      </c>
      <c r="CH124">
        <f t="shared" si="114"/>
        <v>0</v>
      </c>
      <c r="CI124">
        <f t="shared" si="115"/>
        <v>0</v>
      </c>
      <c r="CJ124">
        <f t="shared" si="116"/>
        <v>0</v>
      </c>
      <c r="CK124">
        <f t="shared" si="117"/>
        <v>0</v>
      </c>
      <c r="CL124">
        <f t="shared" si="118"/>
        <v>0</v>
      </c>
      <c r="CM124">
        <f t="shared" si="119"/>
        <v>0</v>
      </c>
      <c r="CN124">
        <f t="shared" si="120"/>
        <v>0</v>
      </c>
      <c r="CO124">
        <f t="shared" si="121"/>
        <v>0</v>
      </c>
      <c r="CP124">
        <f t="shared" si="122"/>
        <v>0</v>
      </c>
      <c r="CQ124">
        <f t="shared" si="123"/>
        <v>0</v>
      </c>
      <c r="CR124">
        <f t="shared" si="124"/>
        <v>0</v>
      </c>
      <c r="CS124">
        <f t="shared" si="125"/>
        <v>0</v>
      </c>
      <c r="CT124">
        <f t="shared" si="126"/>
        <v>0</v>
      </c>
      <c r="CU124">
        <f t="shared" si="127"/>
        <v>0</v>
      </c>
      <c r="CV124">
        <f t="shared" si="128"/>
        <v>0</v>
      </c>
      <c r="CW124">
        <f t="shared" si="129"/>
        <v>0</v>
      </c>
      <c r="CX124">
        <f t="shared" si="130"/>
        <v>0</v>
      </c>
      <c r="CY124">
        <f t="shared" si="131"/>
        <v>0</v>
      </c>
      <c r="CZ124">
        <f t="shared" si="132"/>
        <v>0</v>
      </c>
      <c r="DA124">
        <f t="shared" si="133"/>
        <v>0</v>
      </c>
      <c r="DB124">
        <f t="shared" si="134"/>
        <v>0</v>
      </c>
      <c r="DC124">
        <f t="shared" si="135"/>
        <v>0</v>
      </c>
      <c r="DD124">
        <f t="shared" si="137"/>
        <v>0</v>
      </c>
    </row>
    <row r="125" spans="1:108" x14ac:dyDescent="0.2">
      <c r="A125" s="85" t="str">
        <f>IF(Timelister!A124="","",(Timelister!A124))</f>
        <v/>
      </c>
      <c r="B125" s="84" t="str">
        <f>IF(Timelister!B124="","",(Timelister!B124))</f>
        <v/>
      </c>
      <c r="C125" s="20" t="str">
        <f>IF(Timelister!C124="","",(Timelister!C124))</f>
        <v/>
      </c>
      <c r="D125" s="21" t="str">
        <f>IF(Timelister!D124="","",(Timelister!D124))</f>
        <v/>
      </c>
      <c r="E125" s="20" t="str">
        <f>Timelister!O124</f>
        <v/>
      </c>
      <c r="F125" s="20" t="str">
        <f>IF(Timelister!E124="","",(Timelister!E124))</f>
        <v/>
      </c>
      <c r="G125" s="120"/>
      <c r="H125" s="120"/>
      <c r="I125" s="120"/>
      <c r="J125" s="120"/>
      <c r="K125" s="120"/>
      <c r="L125" s="120"/>
      <c r="M125" s="120"/>
      <c r="N125" s="120"/>
      <c r="O125" s="254"/>
      <c r="P125" s="120"/>
      <c r="Q125" s="120"/>
      <c r="R125" s="120"/>
      <c r="S125" s="254"/>
      <c r="T125" s="120"/>
      <c r="U125" s="185"/>
      <c r="V125" s="185"/>
      <c r="W125" s="242"/>
      <c r="X125" s="242"/>
      <c r="Y125" s="120"/>
      <c r="Z125" s="120"/>
      <c r="AA125" s="120"/>
      <c r="AB125" s="120"/>
      <c r="AC125" s="120"/>
      <c r="AD125" s="121"/>
      <c r="AE125" s="121"/>
      <c r="AF125" s="121"/>
      <c r="AG125" s="121"/>
      <c r="AH125" s="121"/>
      <c r="AI125" s="121"/>
      <c r="AJ125" s="24" t="str">
        <f>IF(A125="","",((G125*$G$10+K125*$K$10+#REF!*#REF!+M125*$M$10+N125*$N$10+O125*$O$10+#REF!*#REF!+#REF!*#REF!+P125*$P$10+Q125*$Q$10+R125*$R$10+#REF!+W125+#REF!+X125+Y125+Z125+AA125+AB125*$AB$10+AC125*$AC$10+AD125*$AD$10+#REF!*#REF!+AE125*$AE$10+#REF!*#REF!+AF125*$AF$10+AH125*$AH$10+AG125*$AG$10+AI125)))</f>
        <v/>
      </c>
      <c r="AK125" s="137"/>
      <c r="AM125">
        <f t="shared" si="74"/>
        <v>0</v>
      </c>
      <c r="AN125">
        <f t="shared" si="74"/>
        <v>0</v>
      </c>
      <c r="AO125">
        <f t="shared" si="75"/>
        <v>0</v>
      </c>
      <c r="AP125">
        <f t="shared" si="76"/>
        <v>0</v>
      </c>
      <c r="AQ125">
        <f t="shared" si="77"/>
        <v>0</v>
      </c>
      <c r="AR125">
        <f t="shared" si="77"/>
        <v>0</v>
      </c>
      <c r="AS125">
        <f t="shared" si="78"/>
        <v>0</v>
      </c>
      <c r="AT125">
        <f t="shared" si="79"/>
        <v>0</v>
      </c>
      <c r="AU125">
        <f t="shared" si="80"/>
        <v>0</v>
      </c>
      <c r="AV125">
        <f t="shared" si="81"/>
        <v>0</v>
      </c>
      <c r="AW125">
        <f t="shared" si="82"/>
        <v>0</v>
      </c>
      <c r="AX125">
        <f t="shared" si="83"/>
        <v>0</v>
      </c>
      <c r="AY125">
        <f t="shared" si="84"/>
        <v>0</v>
      </c>
      <c r="AZ125">
        <f t="shared" si="85"/>
        <v>0</v>
      </c>
      <c r="BA125">
        <f t="shared" si="86"/>
        <v>0</v>
      </c>
      <c r="BB125">
        <f t="shared" si="87"/>
        <v>0</v>
      </c>
      <c r="BC125">
        <f t="shared" si="88"/>
        <v>0</v>
      </c>
      <c r="BD125">
        <f t="shared" si="89"/>
        <v>0</v>
      </c>
      <c r="BE125">
        <f t="shared" si="90"/>
        <v>0</v>
      </c>
      <c r="BF125">
        <f t="shared" si="91"/>
        <v>0</v>
      </c>
      <c r="BG125">
        <f t="shared" si="92"/>
        <v>0</v>
      </c>
      <c r="BH125">
        <f t="shared" si="93"/>
        <v>0</v>
      </c>
      <c r="BI125">
        <f t="shared" si="94"/>
        <v>0</v>
      </c>
      <c r="BJ125">
        <f t="shared" si="95"/>
        <v>0</v>
      </c>
      <c r="BK125">
        <f t="shared" si="96"/>
        <v>0</v>
      </c>
      <c r="BL125">
        <f t="shared" si="97"/>
        <v>0</v>
      </c>
      <c r="BM125">
        <f t="shared" si="98"/>
        <v>0</v>
      </c>
      <c r="BN125">
        <f t="shared" si="99"/>
        <v>0</v>
      </c>
      <c r="BO125">
        <f t="shared" si="100"/>
        <v>0</v>
      </c>
      <c r="BP125">
        <f t="shared" si="101"/>
        <v>0</v>
      </c>
      <c r="BQ125">
        <f t="shared" si="102"/>
        <v>0</v>
      </c>
      <c r="BR125">
        <f t="shared" si="103"/>
        <v>0</v>
      </c>
      <c r="BS125">
        <f t="shared" si="104"/>
        <v>0</v>
      </c>
      <c r="BT125">
        <f t="shared" si="136"/>
        <v>0</v>
      </c>
      <c r="BW125">
        <f t="shared" si="105"/>
        <v>0</v>
      </c>
      <c r="BX125">
        <f t="shared" si="105"/>
        <v>0</v>
      </c>
      <c r="BY125">
        <f t="shared" si="106"/>
        <v>0</v>
      </c>
      <c r="BZ125">
        <f t="shared" si="107"/>
        <v>0</v>
      </c>
      <c r="CA125">
        <f t="shared" si="108"/>
        <v>0</v>
      </c>
      <c r="CB125">
        <f t="shared" si="108"/>
        <v>0</v>
      </c>
      <c r="CC125">
        <f t="shared" si="109"/>
        <v>0</v>
      </c>
      <c r="CD125">
        <f t="shared" si="110"/>
        <v>0</v>
      </c>
      <c r="CE125">
        <f t="shared" si="111"/>
        <v>0</v>
      </c>
      <c r="CF125">
        <f t="shared" si="112"/>
        <v>0</v>
      </c>
      <c r="CG125">
        <f t="shared" si="113"/>
        <v>0</v>
      </c>
      <c r="CH125">
        <f t="shared" si="114"/>
        <v>0</v>
      </c>
      <c r="CI125">
        <f t="shared" si="115"/>
        <v>0</v>
      </c>
      <c r="CJ125">
        <f t="shared" si="116"/>
        <v>0</v>
      </c>
      <c r="CK125">
        <f t="shared" si="117"/>
        <v>0</v>
      </c>
      <c r="CL125">
        <f t="shared" si="118"/>
        <v>0</v>
      </c>
      <c r="CM125">
        <f t="shared" si="119"/>
        <v>0</v>
      </c>
      <c r="CN125">
        <f t="shared" si="120"/>
        <v>0</v>
      </c>
      <c r="CO125">
        <f t="shared" si="121"/>
        <v>0</v>
      </c>
      <c r="CP125">
        <f t="shared" si="122"/>
        <v>0</v>
      </c>
      <c r="CQ125">
        <f t="shared" si="123"/>
        <v>0</v>
      </c>
      <c r="CR125">
        <f t="shared" si="124"/>
        <v>0</v>
      </c>
      <c r="CS125">
        <f t="shared" si="125"/>
        <v>0</v>
      </c>
      <c r="CT125">
        <f t="shared" si="126"/>
        <v>0</v>
      </c>
      <c r="CU125">
        <f t="shared" si="127"/>
        <v>0</v>
      </c>
      <c r="CV125">
        <f t="shared" si="128"/>
        <v>0</v>
      </c>
      <c r="CW125">
        <f t="shared" si="129"/>
        <v>0</v>
      </c>
      <c r="CX125">
        <f t="shared" si="130"/>
        <v>0</v>
      </c>
      <c r="CY125">
        <f t="shared" si="131"/>
        <v>0</v>
      </c>
      <c r="CZ125">
        <f t="shared" si="132"/>
        <v>0</v>
      </c>
      <c r="DA125">
        <f t="shared" si="133"/>
        <v>0</v>
      </c>
      <c r="DB125">
        <f t="shared" si="134"/>
        <v>0</v>
      </c>
      <c r="DC125">
        <f t="shared" si="135"/>
        <v>0</v>
      </c>
      <c r="DD125">
        <f t="shared" si="137"/>
        <v>0</v>
      </c>
    </row>
    <row r="126" spans="1:108" x14ac:dyDescent="0.2">
      <c r="A126" s="85" t="str">
        <f>IF(Timelister!A125="","",(Timelister!A125))</f>
        <v/>
      </c>
      <c r="B126" s="84" t="str">
        <f>IF(Timelister!B125="","",(Timelister!B125))</f>
        <v/>
      </c>
      <c r="C126" s="20" t="str">
        <f>IF(Timelister!C125="","",(Timelister!C125))</f>
        <v/>
      </c>
      <c r="D126" s="21" t="str">
        <f>IF(Timelister!D125="","",(Timelister!D125))</f>
        <v/>
      </c>
      <c r="E126" s="20" t="str">
        <f>Timelister!O125</f>
        <v/>
      </c>
      <c r="F126" s="20" t="str">
        <f>IF(Timelister!E125="","",(Timelister!E125))</f>
        <v/>
      </c>
      <c r="G126" s="120"/>
      <c r="H126" s="120"/>
      <c r="I126" s="120"/>
      <c r="J126" s="120"/>
      <c r="K126" s="120"/>
      <c r="L126" s="120"/>
      <c r="M126" s="120"/>
      <c r="N126" s="120"/>
      <c r="O126" s="254"/>
      <c r="P126" s="120"/>
      <c r="Q126" s="120"/>
      <c r="R126" s="120"/>
      <c r="S126" s="254"/>
      <c r="T126" s="120"/>
      <c r="U126" s="185"/>
      <c r="V126" s="185"/>
      <c r="W126" s="242"/>
      <c r="X126" s="242"/>
      <c r="Y126" s="120"/>
      <c r="Z126" s="120"/>
      <c r="AA126" s="120"/>
      <c r="AB126" s="120"/>
      <c r="AC126" s="120"/>
      <c r="AD126" s="121"/>
      <c r="AE126" s="121"/>
      <c r="AF126" s="121"/>
      <c r="AG126" s="121"/>
      <c r="AH126" s="121"/>
      <c r="AI126" s="121"/>
      <c r="AJ126" s="24" t="str">
        <f>IF(A126="","",((G126*$G$10+K126*$K$10+#REF!*#REF!+M126*$M$10+N126*$N$10+O126*$O$10+#REF!*#REF!+#REF!*#REF!+P126*$P$10+Q126*$Q$10+R126*$R$10+#REF!+W126+#REF!+X126+Y126+Z126+AA126+AB126*$AB$10+AC126*$AC$10+AD126*$AD$10+#REF!*#REF!+AE126*$AE$10+#REF!*#REF!+AF126*$AF$10+AH126*$AH$10+AG126*$AG$10+AI126)))</f>
        <v/>
      </c>
      <c r="AK126" s="137"/>
      <c r="AM126">
        <f t="shared" si="74"/>
        <v>0</v>
      </c>
      <c r="AN126">
        <f t="shared" si="74"/>
        <v>0</v>
      </c>
      <c r="AO126">
        <f t="shared" si="75"/>
        <v>0</v>
      </c>
      <c r="AP126">
        <f t="shared" si="76"/>
        <v>0</v>
      </c>
      <c r="AQ126">
        <f t="shared" si="77"/>
        <v>0</v>
      </c>
      <c r="AR126">
        <f t="shared" si="77"/>
        <v>0</v>
      </c>
      <c r="AS126">
        <f t="shared" si="78"/>
        <v>0</v>
      </c>
      <c r="AT126">
        <f t="shared" si="79"/>
        <v>0</v>
      </c>
      <c r="AU126">
        <f t="shared" si="80"/>
        <v>0</v>
      </c>
      <c r="AV126">
        <f t="shared" si="81"/>
        <v>0</v>
      </c>
      <c r="AW126">
        <f t="shared" si="82"/>
        <v>0</v>
      </c>
      <c r="AX126">
        <f t="shared" si="83"/>
        <v>0</v>
      </c>
      <c r="AY126">
        <f t="shared" si="84"/>
        <v>0</v>
      </c>
      <c r="AZ126">
        <f t="shared" si="85"/>
        <v>0</v>
      </c>
      <c r="BA126">
        <f t="shared" si="86"/>
        <v>0</v>
      </c>
      <c r="BB126">
        <f t="shared" si="87"/>
        <v>0</v>
      </c>
      <c r="BC126">
        <f t="shared" si="88"/>
        <v>0</v>
      </c>
      <c r="BD126">
        <f t="shared" si="89"/>
        <v>0</v>
      </c>
      <c r="BE126">
        <f t="shared" si="90"/>
        <v>0</v>
      </c>
      <c r="BF126">
        <f t="shared" si="91"/>
        <v>0</v>
      </c>
      <c r="BG126">
        <f t="shared" si="92"/>
        <v>0</v>
      </c>
      <c r="BH126">
        <f t="shared" si="93"/>
        <v>0</v>
      </c>
      <c r="BI126">
        <f t="shared" si="94"/>
        <v>0</v>
      </c>
      <c r="BJ126">
        <f t="shared" si="95"/>
        <v>0</v>
      </c>
      <c r="BK126">
        <f t="shared" si="96"/>
        <v>0</v>
      </c>
      <c r="BL126">
        <f t="shared" si="97"/>
        <v>0</v>
      </c>
      <c r="BM126">
        <f t="shared" si="98"/>
        <v>0</v>
      </c>
      <c r="BN126">
        <f t="shared" si="99"/>
        <v>0</v>
      </c>
      <c r="BO126">
        <f t="shared" si="100"/>
        <v>0</v>
      </c>
      <c r="BP126">
        <f t="shared" si="101"/>
        <v>0</v>
      </c>
      <c r="BQ126">
        <f t="shared" si="102"/>
        <v>0</v>
      </c>
      <c r="BR126">
        <f t="shared" si="103"/>
        <v>0</v>
      </c>
      <c r="BS126">
        <f t="shared" si="104"/>
        <v>0</v>
      </c>
      <c r="BT126">
        <f t="shared" si="136"/>
        <v>0</v>
      </c>
      <c r="BW126">
        <f t="shared" si="105"/>
        <v>0</v>
      </c>
      <c r="BX126">
        <f t="shared" si="105"/>
        <v>0</v>
      </c>
      <c r="BY126">
        <f t="shared" si="106"/>
        <v>0</v>
      </c>
      <c r="BZ126">
        <f t="shared" si="107"/>
        <v>0</v>
      </c>
      <c r="CA126">
        <f t="shared" si="108"/>
        <v>0</v>
      </c>
      <c r="CB126">
        <f t="shared" si="108"/>
        <v>0</v>
      </c>
      <c r="CC126">
        <f t="shared" si="109"/>
        <v>0</v>
      </c>
      <c r="CD126">
        <f t="shared" si="110"/>
        <v>0</v>
      </c>
      <c r="CE126">
        <f t="shared" si="111"/>
        <v>0</v>
      </c>
      <c r="CF126">
        <f t="shared" si="112"/>
        <v>0</v>
      </c>
      <c r="CG126">
        <f t="shared" si="113"/>
        <v>0</v>
      </c>
      <c r="CH126">
        <f t="shared" si="114"/>
        <v>0</v>
      </c>
      <c r="CI126">
        <f t="shared" si="115"/>
        <v>0</v>
      </c>
      <c r="CJ126">
        <f t="shared" si="116"/>
        <v>0</v>
      </c>
      <c r="CK126">
        <f t="shared" si="117"/>
        <v>0</v>
      </c>
      <c r="CL126">
        <f t="shared" si="118"/>
        <v>0</v>
      </c>
      <c r="CM126">
        <f t="shared" si="119"/>
        <v>0</v>
      </c>
      <c r="CN126">
        <f t="shared" si="120"/>
        <v>0</v>
      </c>
      <c r="CO126">
        <f t="shared" si="121"/>
        <v>0</v>
      </c>
      <c r="CP126">
        <f t="shared" si="122"/>
        <v>0</v>
      </c>
      <c r="CQ126">
        <f t="shared" si="123"/>
        <v>0</v>
      </c>
      <c r="CR126">
        <f t="shared" si="124"/>
        <v>0</v>
      </c>
      <c r="CS126">
        <f t="shared" si="125"/>
        <v>0</v>
      </c>
      <c r="CT126">
        <f t="shared" si="126"/>
        <v>0</v>
      </c>
      <c r="CU126">
        <f t="shared" si="127"/>
        <v>0</v>
      </c>
      <c r="CV126">
        <f t="shared" si="128"/>
        <v>0</v>
      </c>
      <c r="CW126">
        <f t="shared" si="129"/>
        <v>0</v>
      </c>
      <c r="CX126">
        <f t="shared" si="130"/>
        <v>0</v>
      </c>
      <c r="CY126">
        <f t="shared" si="131"/>
        <v>0</v>
      </c>
      <c r="CZ126">
        <f t="shared" si="132"/>
        <v>0</v>
      </c>
      <c r="DA126">
        <f t="shared" si="133"/>
        <v>0</v>
      </c>
      <c r="DB126">
        <f t="shared" si="134"/>
        <v>0</v>
      </c>
      <c r="DC126">
        <f t="shared" si="135"/>
        <v>0</v>
      </c>
      <c r="DD126">
        <f t="shared" si="137"/>
        <v>0</v>
      </c>
    </row>
    <row r="127" spans="1:108" x14ac:dyDescent="0.2">
      <c r="A127" s="85" t="str">
        <f>IF(Timelister!A126="","",(Timelister!A126))</f>
        <v/>
      </c>
      <c r="B127" s="84" t="str">
        <f>IF(Timelister!B126="","",(Timelister!B126))</f>
        <v/>
      </c>
      <c r="C127" s="20" t="str">
        <f>IF(Timelister!C126="","",(Timelister!C126))</f>
        <v/>
      </c>
      <c r="D127" s="21" t="str">
        <f>IF(Timelister!D126="","",(Timelister!D126))</f>
        <v/>
      </c>
      <c r="E127" s="20" t="str">
        <f>Timelister!O126</f>
        <v/>
      </c>
      <c r="F127" s="20" t="str">
        <f>IF(Timelister!E126="","",(Timelister!E126))</f>
        <v/>
      </c>
      <c r="G127" s="120"/>
      <c r="H127" s="120"/>
      <c r="I127" s="120"/>
      <c r="J127" s="120"/>
      <c r="K127" s="120"/>
      <c r="L127" s="120"/>
      <c r="M127" s="120"/>
      <c r="N127" s="120"/>
      <c r="O127" s="254"/>
      <c r="P127" s="120"/>
      <c r="Q127" s="120"/>
      <c r="R127" s="120"/>
      <c r="S127" s="254"/>
      <c r="T127" s="120"/>
      <c r="U127" s="185"/>
      <c r="V127" s="185"/>
      <c r="W127" s="242"/>
      <c r="X127" s="242"/>
      <c r="Y127" s="120"/>
      <c r="Z127" s="120"/>
      <c r="AA127" s="120"/>
      <c r="AB127" s="120"/>
      <c r="AC127" s="120"/>
      <c r="AD127" s="121"/>
      <c r="AE127" s="121"/>
      <c r="AF127" s="121"/>
      <c r="AG127" s="121"/>
      <c r="AH127" s="121"/>
      <c r="AI127" s="121"/>
      <c r="AJ127" s="24" t="str">
        <f>IF(A127="","",((G127*$G$10+K127*$K$10+#REF!*#REF!+M127*$M$10+N127*$N$10+O127*$O$10+#REF!*#REF!+#REF!*#REF!+P127*$P$10+Q127*$Q$10+R127*$R$10+#REF!+W127+#REF!+X127+Y127+Z127+AA127+AB127*$AB$10+AC127*$AC$10+AD127*$AD$10+#REF!*#REF!+AE127*$AE$10+#REF!*#REF!+AF127*$AF$10+AH127*$AH$10+AG127*$AG$10+AI127)))</f>
        <v/>
      </c>
      <c r="AK127" s="137"/>
      <c r="AM127">
        <f t="shared" si="74"/>
        <v>0</v>
      </c>
      <c r="AN127">
        <f t="shared" si="74"/>
        <v>0</v>
      </c>
      <c r="AO127">
        <f t="shared" si="75"/>
        <v>0</v>
      </c>
      <c r="AP127">
        <f t="shared" si="76"/>
        <v>0</v>
      </c>
      <c r="AQ127">
        <f t="shared" si="77"/>
        <v>0</v>
      </c>
      <c r="AR127">
        <f t="shared" si="77"/>
        <v>0</v>
      </c>
      <c r="AS127">
        <f t="shared" si="78"/>
        <v>0</v>
      </c>
      <c r="AT127">
        <f t="shared" si="79"/>
        <v>0</v>
      </c>
      <c r="AU127">
        <f t="shared" si="80"/>
        <v>0</v>
      </c>
      <c r="AV127">
        <f t="shared" si="81"/>
        <v>0</v>
      </c>
      <c r="AW127">
        <f t="shared" si="82"/>
        <v>0</v>
      </c>
      <c r="AX127">
        <f t="shared" si="83"/>
        <v>0</v>
      </c>
      <c r="AY127">
        <f t="shared" si="84"/>
        <v>0</v>
      </c>
      <c r="AZ127">
        <f t="shared" si="85"/>
        <v>0</v>
      </c>
      <c r="BA127">
        <f t="shared" si="86"/>
        <v>0</v>
      </c>
      <c r="BB127">
        <f t="shared" si="87"/>
        <v>0</v>
      </c>
      <c r="BC127">
        <f t="shared" si="88"/>
        <v>0</v>
      </c>
      <c r="BD127">
        <f t="shared" si="89"/>
        <v>0</v>
      </c>
      <c r="BE127">
        <f t="shared" si="90"/>
        <v>0</v>
      </c>
      <c r="BF127">
        <f t="shared" si="91"/>
        <v>0</v>
      </c>
      <c r="BG127">
        <f t="shared" si="92"/>
        <v>0</v>
      </c>
      <c r="BH127">
        <f t="shared" si="93"/>
        <v>0</v>
      </c>
      <c r="BI127">
        <f t="shared" si="94"/>
        <v>0</v>
      </c>
      <c r="BJ127">
        <f t="shared" si="95"/>
        <v>0</v>
      </c>
      <c r="BK127">
        <f t="shared" si="96"/>
        <v>0</v>
      </c>
      <c r="BL127">
        <f t="shared" si="97"/>
        <v>0</v>
      </c>
      <c r="BM127">
        <f t="shared" si="98"/>
        <v>0</v>
      </c>
      <c r="BN127">
        <f t="shared" si="99"/>
        <v>0</v>
      </c>
      <c r="BO127">
        <f t="shared" si="100"/>
        <v>0</v>
      </c>
      <c r="BP127">
        <f t="shared" si="101"/>
        <v>0</v>
      </c>
      <c r="BQ127">
        <f t="shared" si="102"/>
        <v>0</v>
      </c>
      <c r="BR127">
        <f t="shared" si="103"/>
        <v>0</v>
      </c>
      <c r="BS127">
        <f t="shared" si="104"/>
        <v>0</v>
      </c>
      <c r="BT127">
        <f t="shared" si="136"/>
        <v>0</v>
      </c>
      <c r="BW127">
        <f t="shared" si="105"/>
        <v>0</v>
      </c>
      <c r="BX127">
        <f t="shared" si="105"/>
        <v>0</v>
      </c>
      <c r="BY127">
        <f t="shared" si="106"/>
        <v>0</v>
      </c>
      <c r="BZ127">
        <f t="shared" si="107"/>
        <v>0</v>
      </c>
      <c r="CA127">
        <f t="shared" si="108"/>
        <v>0</v>
      </c>
      <c r="CB127">
        <f t="shared" si="108"/>
        <v>0</v>
      </c>
      <c r="CC127">
        <f t="shared" si="109"/>
        <v>0</v>
      </c>
      <c r="CD127">
        <f t="shared" si="110"/>
        <v>0</v>
      </c>
      <c r="CE127">
        <f t="shared" si="111"/>
        <v>0</v>
      </c>
      <c r="CF127">
        <f t="shared" si="112"/>
        <v>0</v>
      </c>
      <c r="CG127">
        <f t="shared" si="113"/>
        <v>0</v>
      </c>
      <c r="CH127">
        <f t="shared" si="114"/>
        <v>0</v>
      </c>
      <c r="CI127">
        <f t="shared" si="115"/>
        <v>0</v>
      </c>
      <c r="CJ127">
        <f t="shared" si="116"/>
        <v>0</v>
      </c>
      <c r="CK127">
        <f t="shared" si="117"/>
        <v>0</v>
      </c>
      <c r="CL127">
        <f t="shared" si="118"/>
        <v>0</v>
      </c>
      <c r="CM127">
        <f t="shared" si="119"/>
        <v>0</v>
      </c>
      <c r="CN127">
        <f t="shared" si="120"/>
        <v>0</v>
      </c>
      <c r="CO127">
        <f t="shared" si="121"/>
        <v>0</v>
      </c>
      <c r="CP127">
        <f t="shared" si="122"/>
        <v>0</v>
      </c>
      <c r="CQ127">
        <f t="shared" si="123"/>
        <v>0</v>
      </c>
      <c r="CR127">
        <f t="shared" si="124"/>
        <v>0</v>
      </c>
      <c r="CS127">
        <f t="shared" si="125"/>
        <v>0</v>
      </c>
      <c r="CT127">
        <f t="shared" si="126"/>
        <v>0</v>
      </c>
      <c r="CU127">
        <f t="shared" si="127"/>
        <v>0</v>
      </c>
      <c r="CV127">
        <f t="shared" si="128"/>
        <v>0</v>
      </c>
      <c r="CW127">
        <f t="shared" si="129"/>
        <v>0</v>
      </c>
      <c r="CX127">
        <f t="shared" si="130"/>
        <v>0</v>
      </c>
      <c r="CY127">
        <f t="shared" si="131"/>
        <v>0</v>
      </c>
      <c r="CZ127">
        <f t="shared" si="132"/>
        <v>0</v>
      </c>
      <c r="DA127">
        <f t="shared" si="133"/>
        <v>0</v>
      </c>
      <c r="DB127">
        <f t="shared" si="134"/>
        <v>0</v>
      </c>
      <c r="DC127">
        <f t="shared" si="135"/>
        <v>0</v>
      </c>
      <c r="DD127">
        <f t="shared" si="137"/>
        <v>0</v>
      </c>
    </row>
    <row r="128" spans="1:108" x14ac:dyDescent="0.2">
      <c r="A128" s="85" t="str">
        <f>IF(Timelister!A127="","",(Timelister!A127))</f>
        <v/>
      </c>
      <c r="B128" s="84" t="str">
        <f>IF(Timelister!B127="","",(Timelister!B127))</f>
        <v/>
      </c>
      <c r="C128" s="20" t="str">
        <f>IF(Timelister!C127="","",(Timelister!C127))</f>
        <v/>
      </c>
      <c r="D128" s="21" t="str">
        <f>IF(Timelister!D127="","",(Timelister!D127))</f>
        <v/>
      </c>
      <c r="E128" s="20" t="str">
        <f>Timelister!O127</f>
        <v/>
      </c>
      <c r="F128" s="20" t="str">
        <f>IF(Timelister!E127="","",(Timelister!E127))</f>
        <v/>
      </c>
      <c r="G128" s="120"/>
      <c r="H128" s="120"/>
      <c r="I128" s="120"/>
      <c r="J128" s="120"/>
      <c r="K128" s="120"/>
      <c r="L128" s="120"/>
      <c r="M128" s="120"/>
      <c r="N128" s="120"/>
      <c r="O128" s="254"/>
      <c r="P128" s="120"/>
      <c r="Q128" s="120"/>
      <c r="R128" s="120"/>
      <c r="S128" s="254"/>
      <c r="T128" s="120"/>
      <c r="U128" s="185"/>
      <c r="V128" s="185"/>
      <c r="W128" s="242"/>
      <c r="X128" s="242"/>
      <c r="Y128" s="120"/>
      <c r="Z128" s="120"/>
      <c r="AA128" s="120"/>
      <c r="AB128" s="120"/>
      <c r="AC128" s="120"/>
      <c r="AD128" s="121"/>
      <c r="AE128" s="121"/>
      <c r="AF128" s="121"/>
      <c r="AG128" s="121"/>
      <c r="AH128" s="121"/>
      <c r="AI128" s="121"/>
      <c r="AJ128" s="24" t="str">
        <f>IF(A128="","",((G128*$G$10+K128*$K$10+#REF!*#REF!+M128*$M$10+N128*$N$10+O128*$O$10+#REF!*#REF!+#REF!*#REF!+P128*$P$10+Q128*$Q$10+R128*$R$10+#REF!+W128+#REF!+X128+Y128+Z128+AA128+AB128*$AB$10+AC128*$AC$10+AD128*$AD$10+#REF!*#REF!+AE128*$AE$10+#REF!*#REF!+AF128*$AF$10+AH128*$AH$10+AG128*$AG$10+AI128)))</f>
        <v/>
      </c>
      <c r="AK128" s="137"/>
      <c r="AM128">
        <f t="shared" si="74"/>
        <v>0</v>
      </c>
      <c r="AN128">
        <f t="shared" si="74"/>
        <v>0</v>
      </c>
      <c r="AO128">
        <f t="shared" si="75"/>
        <v>0</v>
      </c>
      <c r="AP128">
        <f t="shared" si="76"/>
        <v>0</v>
      </c>
      <c r="AQ128">
        <f t="shared" si="77"/>
        <v>0</v>
      </c>
      <c r="AR128">
        <f t="shared" si="77"/>
        <v>0</v>
      </c>
      <c r="AS128">
        <f t="shared" si="78"/>
        <v>0</v>
      </c>
      <c r="AT128">
        <f t="shared" si="79"/>
        <v>0</v>
      </c>
      <c r="AU128">
        <f t="shared" si="80"/>
        <v>0</v>
      </c>
      <c r="AV128">
        <f t="shared" si="81"/>
        <v>0</v>
      </c>
      <c r="AW128">
        <f t="shared" si="82"/>
        <v>0</v>
      </c>
      <c r="AX128">
        <f t="shared" si="83"/>
        <v>0</v>
      </c>
      <c r="AY128">
        <f t="shared" si="84"/>
        <v>0</v>
      </c>
      <c r="AZ128">
        <f t="shared" si="85"/>
        <v>0</v>
      </c>
      <c r="BA128">
        <f t="shared" si="86"/>
        <v>0</v>
      </c>
      <c r="BB128">
        <f t="shared" si="87"/>
        <v>0</v>
      </c>
      <c r="BC128">
        <f t="shared" si="88"/>
        <v>0</v>
      </c>
      <c r="BD128">
        <f t="shared" si="89"/>
        <v>0</v>
      </c>
      <c r="BE128">
        <f t="shared" si="90"/>
        <v>0</v>
      </c>
      <c r="BF128">
        <f t="shared" si="91"/>
        <v>0</v>
      </c>
      <c r="BG128">
        <f t="shared" si="92"/>
        <v>0</v>
      </c>
      <c r="BH128">
        <f t="shared" si="93"/>
        <v>0</v>
      </c>
      <c r="BI128">
        <f t="shared" si="94"/>
        <v>0</v>
      </c>
      <c r="BJ128">
        <f t="shared" si="95"/>
        <v>0</v>
      </c>
      <c r="BK128">
        <f t="shared" si="96"/>
        <v>0</v>
      </c>
      <c r="BL128">
        <f t="shared" si="97"/>
        <v>0</v>
      </c>
      <c r="BM128">
        <f t="shared" si="98"/>
        <v>0</v>
      </c>
      <c r="BN128">
        <f t="shared" si="99"/>
        <v>0</v>
      </c>
      <c r="BO128">
        <f t="shared" si="100"/>
        <v>0</v>
      </c>
      <c r="BP128">
        <f t="shared" si="101"/>
        <v>0</v>
      </c>
      <c r="BQ128">
        <f t="shared" si="102"/>
        <v>0</v>
      </c>
      <c r="BR128">
        <f t="shared" si="103"/>
        <v>0</v>
      </c>
      <c r="BS128">
        <f t="shared" si="104"/>
        <v>0</v>
      </c>
      <c r="BT128">
        <f t="shared" si="136"/>
        <v>0</v>
      </c>
      <c r="BW128">
        <f t="shared" si="105"/>
        <v>0</v>
      </c>
      <c r="BX128">
        <f t="shared" si="105"/>
        <v>0</v>
      </c>
      <c r="BY128">
        <f t="shared" si="106"/>
        <v>0</v>
      </c>
      <c r="BZ128">
        <f t="shared" si="107"/>
        <v>0</v>
      </c>
      <c r="CA128">
        <f t="shared" si="108"/>
        <v>0</v>
      </c>
      <c r="CB128">
        <f t="shared" si="108"/>
        <v>0</v>
      </c>
      <c r="CC128">
        <f t="shared" si="109"/>
        <v>0</v>
      </c>
      <c r="CD128">
        <f t="shared" si="110"/>
        <v>0</v>
      </c>
      <c r="CE128">
        <f t="shared" si="111"/>
        <v>0</v>
      </c>
      <c r="CF128">
        <f t="shared" si="112"/>
        <v>0</v>
      </c>
      <c r="CG128">
        <f t="shared" si="113"/>
        <v>0</v>
      </c>
      <c r="CH128">
        <f t="shared" si="114"/>
        <v>0</v>
      </c>
      <c r="CI128">
        <f t="shared" si="115"/>
        <v>0</v>
      </c>
      <c r="CJ128">
        <f t="shared" si="116"/>
        <v>0</v>
      </c>
      <c r="CK128">
        <f t="shared" si="117"/>
        <v>0</v>
      </c>
      <c r="CL128">
        <f t="shared" si="118"/>
        <v>0</v>
      </c>
      <c r="CM128">
        <f t="shared" si="119"/>
        <v>0</v>
      </c>
      <c r="CN128">
        <f t="shared" si="120"/>
        <v>0</v>
      </c>
      <c r="CO128">
        <f t="shared" si="121"/>
        <v>0</v>
      </c>
      <c r="CP128">
        <f t="shared" si="122"/>
        <v>0</v>
      </c>
      <c r="CQ128">
        <f t="shared" si="123"/>
        <v>0</v>
      </c>
      <c r="CR128">
        <f t="shared" si="124"/>
        <v>0</v>
      </c>
      <c r="CS128">
        <f t="shared" si="125"/>
        <v>0</v>
      </c>
      <c r="CT128">
        <f t="shared" si="126"/>
        <v>0</v>
      </c>
      <c r="CU128">
        <f t="shared" si="127"/>
        <v>0</v>
      </c>
      <c r="CV128">
        <f t="shared" si="128"/>
        <v>0</v>
      </c>
      <c r="CW128">
        <f t="shared" si="129"/>
        <v>0</v>
      </c>
      <c r="CX128">
        <f t="shared" si="130"/>
        <v>0</v>
      </c>
      <c r="CY128">
        <f t="shared" si="131"/>
        <v>0</v>
      </c>
      <c r="CZ128">
        <f t="shared" si="132"/>
        <v>0</v>
      </c>
      <c r="DA128">
        <f t="shared" si="133"/>
        <v>0</v>
      </c>
      <c r="DB128">
        <f t="shared" si="134"/>
        <v>0</v>
      </c>
      <c r="DC128">
        <f t="shared" si="135"/>
        <v>0</v>
      </c>
      <c r="DD128">
        <f t="shared" si="137"/>
        <v>0</v>
      </c>
    </row>
    <row r="129" spans="1:108" x14ac:dyDescent="0.2">
      <c r="A129" s="85" t="str">
        <f>IF(Timelister!A128="","",(Timelister!A128))</f>
        <v/>
      </c>
      <c r="B129" s="84" t="str">
        <f>IF(Timelister!B128="","",(Timelister!B128))</f>
        <v/>
      </c>
      <c r="C129" s="20" t="str">
        <f>IF(Timelister!C128="","",(Timelister!C128))</f>
        <v/>
      </c>
      <c r="D129" s="21" t="str">
        <f>IF(Timelister!D128="","",(Timelister!D128))</f>
        <v/>
      </c>
      <c r="E129" s="20" t="str">
        <f>Timelister!O128</f>
        <v/>
      </c>
      <c r="F129" s="20" t="str">
        <f>IF(Timelister!E128="","",(Timelister!E128))</f>
        <v/>
      </c>
      <c r="G129" s="120"/>
      <c r="H129" s="120"/>
      <c r="I129" s="120"/>
      <c r="J129" s="120"/>
      <c r="K129" s="120"/>
      <c r="L129" s="120"/>
      <c r="M129" s="120"/>
      <c r="N129" s="120"/>
      <c r="O129" s="254"/>
      <c r="P129" s="120"/>
      <c r="Q129" s="120"/>
      <c r="R129" s="120"/>
      <c r="S129" s="254"/>
      <c r="T129" s="120"/>
      <c r="U129" s="185"/>
      <c r="V129" s="185"/>
      <c r="W129" s="242"/>
      <c r="X129" s="242"/>
      <c r="Y129" s="120"/>
      <c r="Z129" s="120"/>
      <c r="AA129" s="120"/>
      <c r="AB129" s="120"/>
      <c r="AC129" s="120"/>
      <c r="AD129" s="121"/>
      <c r="AE129" s="121"/>
      <c r="AF129" s="121"/>
      <c r="AG129" s="121"/>
      <c r="AH129" s="121"/>
      <c r="AI129" s="121"/>
      <c r="AJ129" s="24" t="str">
        <f>IF(A129="","",((G129*$G$10+K129*$K$10+#REF!*#REF!+M129*$M$10+N129*$N$10+O129*$O$10+#REF!*#REF!+#REF!*#REF!+P129*$P$10+Q129*$Q$10+R129*$R$10+#REF!+W129+#REF!+X129+Y129+Z129+AA129+AB129*$AB$10+AC129*$AC$10+AD129*$AD$10+#REF!*#REF!+AE129*$AE$10+#REF!*#REF!+AF129*$AF$10+AH129*$AH$10+AG129*$AG$10+AI129)))</f>
        <v/>
      </c>
      <c r="AK129" s="137"/>
      <c r="AM129">
        <f t="shared" si="74"/>
        <v>0</v>
      </c>
      <c r="AN129">
        <f t="shared" si="74"/>
        <v>0</v>
      </c>
      <c r="AO129">
        <f t="shared" si="75"/>
        <v>0</v>
      </c>
      <c r="AP129">
        <f t="shared" si="76"/>
        <v>0</v>
      </c>
      <c r="AQ129">
        <f t="shared" si="77"/>
        <v>0</v>
      </c>
      <c r="AR129">
        <f t="shared" si="77"/>
        <v>0</v>
      </c>
      <c r="AS129">
        <f t="shared" si="78"/>
        <v>0</v>
      </c>
      <c r="AT129">
        <f t="shared" si="79"/>
        <v>0</v>
      </c>
      <c r="AU129">
        <f t="shared" si="80"/>
        <v>0</v>
      </c>
      <c r="AV129">
        <f t="shared" si="81"/>
        <v>0</v>
      </c>
      <c r="AW129">
        <f t="shared" si="82"/>
        <v>0</v>
      </c>
      <c r="AX129">
        <f t="shared" si="83"/>
        <v>0</v>
      </c>
      <c r="AY129">
        <f t="shared" si="84"/>
        <v>0</v>
      </c>
      <c r="AZ129">
        <f t="shared" si="85"/>
        <v>0</v>
      </c>
      <c r="BA129">
        <f t="shared" si="86"/>
        <v>0</v>
      </c>
      <c r="BB129">
        <f t="shared" si="87"/>
        <v>0</v>
      </c>
      <c r="BC129">
        <f t="shared" si="88"/>
        <v>0</v>
      </c>
      <c r="BD129">
        <f t="shared" si="89"/>
        <v>0</v>
      </c>
      <c r="BE129">
        <f t="shared" si="90"/>
        <v>0</v>
      </c>
      <c r="BF129">
        <f t="shared" si="91"/>
        <v>0</v>
      </c>
      <c r="BG129">
        <f t="shared" si="92"/>
        <v>0</v>
      </c>
      <c r="BH129">
        <f t="shared" si="93"/>
        <v>0</v>
      </c>
      <c r="BI129">
        <f t="shared" si="94"/>
        <v>0</v>
      </c>
      <c r="BJ129">
        <f t="shared" si="95"/>
        <v>0</v>
      </c>
      <c r="BK129">
        <f t="shared" si="96"/>
        <v>0</v>
      </c>
      <c r="BL129">
        <f t="shared" si="97"/>
        <v>0</v>
      </c>
      <c r="BM129">
        <f t="shared" si="98"/>
        <v>0</v>
      </c>
      <c r="BN129">
        <f t="shared" si="99"/>
        <v>0</v>
      </c>
      <c r="BO129">
        <f t="shared" si="100"/>
        <v>0</v>
      </c>
      <c r="BP129">
        <f t="shared" si="101"/>
        <v>0</v>
      </c>
      <c r="BQ129">
        <f t="shared" si="102"/>
        <v>0</v>
      </c>
      <c r="BR129">
        <f t="shared" si="103"/>
        <v>0</v>
      </c>
      <c r="BS129">
        <f t="shared" si="104"/>
        <v>0</v>
      </c>
      <c r="BT129">
        <f t="shared" si="136"/>
        <v>0</v>
      </c>
      <c r="BW129">
        <f t="shared" si="105"/>
        <v>0</v>
      </c>
      <c r="BX129">
        <f t="shared" si="105"/>
        <v>0</v>
      </c>
      <c r="BY129">
        <f t="shared" si="106"/>
        <v>0</v>
      </c>
      <c r="BZ129">
        <f t="shared" si="107"/>
        <v>0</v>
      </c>
      <c r="CA129">
        <f t="shared" si="108"/>
        <v>0</v>
      </c>
      <c r="CB129">
        <f t="shared" si="108"/>
        <v>0</v>
      </c>
      <c r="CC129">
        <f t="shared" si="109"/>
        <v>0</v>
      </c>
      <c r="CD129">
        <f t="shared" si="110"/>
        <v>0</v>
      </c>
      <c r="CE129">
        <f t="shared" si="111"/>
        <v>0</v>
      </c>
      <c r="CF129">
        <f t="shared" si="112"/>
        <v>0</v>
      </c>
      <c r="CG129">
        <f t="shared" si="113"/>
        <v>0</v>
      </c>
      <c r="CH129">
        <f t="shared" si="114"/>
        <v>0</v>
      </c>
      <c r="CI129">
        <f t="shared" si="115"/>
        <v>0</v>
      </c>
      <c r="CJ129">
        <f t="shared" si="116"/>
        <v>0</v>
      </c>
      <c r="CK129">
        <f t="shared" si="117"/>
        <v>0</v>
      </c>
      <c r="CL129">
        <f t="shared" si="118"/>
        <v>0</v>
      </c>
      <c r="CM129">
        <f t="shared" si="119"/>
        <v>0</v>
      </c>
      <c r="CN129">
        <f t="shared" si="120"/>
        <v>0</v>
      </c>
      <c r="CO129">
        <f t="shared" si="121"/>
        <v>0</v>
      </c>
      <c r="CP129">
        <f t="shared" si="122"/>
        <v>0</v>
      </c>
      <c r="CQ129">
        <f t="shared" si="123"/>
        <v>0</v>
      </c>
      <c r="CR129">
        <f t="shared" si="124"/>
        <v>0</v>
      </c>
      <c r="CS129">
        <f t="shared" si="125"/>
        <v>0</v>
      </c>
      <c r="CT129">
        <f t="shared" si="126"/>
        <v>0</v>
      </c>
      <c r="CU129">
        <f t="shared" si="127"/>
        <v>0</v>
      </c>
      <c r="CV129">
        <f t="shared" si="128"/>
        <v>0</v>
      </c>
      <c r="CW129">
        <f t="shared" si="129"/>
        <v>0</v>
      </c>
      <c r="CX129">
        <f t="shared" si="130"/>
        <v>0</v>
      </c>
      <c r="CY129">
        <f t="shared" si="131"/>
        <v>0</v>
      </c>
      <c r="CZ129">
        <f t="shared" si="132"/>
        <v>0</v>
      </c>
      <c r="DA129">
        <f t="shared" si="133"/>
        <v>0</v>
      </c>
      <c r="DB129">
        <f t="shared" si="134"/>
        <v>0</v>
      </c>
      <c r="DC129">
        <f t="shared" si="135"/>
        <v>0</v>
      </c>
      <c r="DD129">
        <f t="shared" si="137"/>
        <v>0</v>
      </c>
    </row>
    <row r="130" spans="1:108" x14ac:dyDescent="0.2">
      <c r="A130" s="85" t="str">
        <f>IF(Timelister!A129="","",(Timelister!A129))</f>
        <v/>
      </c>
      <c r="B130" s="84" t="str">
        <f>IF(Timelister!B129="","",(Timelister!B129))</f>
        <v/>
      </c>
      <c r="C130" s="20" t="str">
        <f>IF(Timelister!C129="","",(Timelister!C129))</f>
        <v/>
      </c>
      <c r="D130" s="21" t="str">
        <f>IF(Timelister!D129="","",(Timelister!D129))</f>
        <v/>
      </c>
      <c r="E130" s="20" t="str">
        <f>Timelister!O129</f>
        <v/>
      </c>
      <c r="F130" s="20" t="str">
        <f>IF(Timelister!E129="","",(Timelister!E129))</f>
        <v/>
      </c>
      <c r="G130" s="120"/>
      <c r="H130" s="120"/>
      <c r="I130" s="120"/>
      <c r="J130" s="120"/>
      <c r="K130" s="120"/>
      <c r="L130" s="120"/>
      <c r="M130" s="120"/>
      <c r="N130" s="120"/>
      <c r="O130" s="254"/>
      <c r="P130" s="120"/>
      <c r="Q130" s="120"/>
      <c r="R130" s="120"/>
      <c r="S130" s="254"/>
      <c r="T130" s="120"/>
      <c r="U130" s="185"/>
      <c r="V130" s="185"/>
      <c r="W130" s="242"/>
      <c r="X130" s="242"/>
      <c r="Y130" s="120"/>
      <c r="Z130" s="120"/>
      <c r="AA130" s="120"/>
      <c r="AB130" s="120"/>
      <c r="AC130" s="120"/>
      <c r="AD130" s="121"/>
      <c r="AE130" s="121"/>
      <c r="AF130" s="121"/>
      <c r="AG130" s="121"/>
      <c r="AH130" s="121"/>
      <c r="AI130" s="121"/>
      <c r="AJ130" s="24" t="str">
        <f>IF(A130="","",((G130*$G$10+K130*$K$10+#REF!*#REF!+M130*$M$10+N130*$N$10+O130*$O$10+#REF!*#REF!+#REF!*#REF!+P130*$P$10+Q130*$Q$10+R130*$R$10+#REF!+W130+#REF!+X130+Y130+Z130+AA130+AB130*$AB$10+AC130*$AC$10+AD130*$AD$10+#REF!*#REF!+AE130*$AE$10+#REF!*#REF!+AF130*$AF$10+AH130*$AH$10+AG130*$AG$10+AI130)))</f>
        <v/>
      </c>
      <c r="AK130" s="137"/>
      <c r="AM130">
        <f t="shared" si="74"/>
        <v>0</v>
      </c>
      <c r="AN130">
        <f t="shared" si="74"/>
        <v>0</v>
      </c>
      <c r="AO130">
        <f t="shared" si="75"/>
        <v>0</v>
      </c>
      <c r="AP130">
        <f t="shared" si="76"/>
        <v>0</v>
      </c>
      <c r="AQ130">
        <f t="shared" si="77"/>
        <v>0</v>
      </c>
      <c r="AR130">
        <f t="shared" si="77"/>
        <v>0</v>
      </c>
      <c r="AS130">
        <f t="shared" si="78"/>
        <v>0</v>
      </c>
      <c r="AT130">
        <f t="shared" si="79"/>
        <v>0</v>
      </c>
      <c r="AU130">
        <f t="shared" si="80"/>
        <v>0</v>
      </c>
      <c r="AV130">
        <f t="shared" si="81"/>
        <v>0</v>
      </c>
      <c r="AW130">
        <f t="shared" si="82"/>
        <v>0</v>
      </c>
      <c r="AX130">
        <f t="shared" si="83"/>
        <v>0</v>
      </c>
      <c r="AY130">
        <f t="shared" si="84"/>
        <v>0</v>
      </c>
      <c r="AZ130">
        <f t="shared" si="85"/>
        <v>0</v>
      </c>
      <c r="BA130">
        <f t="shared" si="86"/>
        <v>0</v>
      </c>
      <c r="BB130">
        <f t="shared" si="87"/>
        <v>0</v>
      </c>
      <c r="BC130">
        <f t="shared" si="88"/>
        <v>0</v>
      </c>
      <c r="BD130">
        <f t="shared" si="89"/>
        <v>0</v>
      </c>
      <c r="BE130">
        <f t="shared" si="90"/>
        <v>0</v>
      </c>
      <c r="BF130">
        <f t="shared" si="91"/>
        <v>0</v>
      </c>
      <c r="BG130">
        <f t="shared" si="92"/>
        <v>0</v>
      </c>
      <c r="BH130">
        <f t="shared" si="93"/>
        <v>0</v>
      </c>
      <c r="BI130">
        <f t="shared" si="94"/>
        <v>0</v>
      </c>
      <c r="BJ130">
        <f t="shared" si="95"/>
        <v>0</v>
      </c>
      <c r="BK130">
        <f t="shared" si="96"/>
        <v>0</v>
      </c>
      <c r="BL130">
        <f t="shared" si="97"/>
        <v>0</v>
      </c>
      <c r="BM130">
        <f t="shared" si="98"/>
        <v>0</v>
      </c>
      <c r="BN130">
        <f t="shared" si="99"/>
        <v>0</v>
      </c>
      <c r="BO130">
        <f t="shared" si="100"/>
        <v>0</v>
      </c>
      <c r="BP130">
        <f t="shared" si="101"/>
        <v>0</v>
      </c>
      <c r="BQ130">
        <f t="shared" si="102"/>
        <v>0</v>
      </c>
      <c r="BR130">
        <f t="shared" si="103"/>
        <v>0</v>
      </c>
      <c r="BS130">
        <f t="shared" si="104"/>
        <v>0</v>
      </c>
      <c r="BT130">
        <f t="shared" si="136"/>
        <v>0</v>
      </c>
      <c r="BW130">
        <f t="shared" si="105"/>
        <v>0</v>
      </c>
      <c r="BX130">
        <f t="shared" si="105"/>
        <v>0</v>
      </c>
      <c r="BY130">
        <f t="shared" si="106"/>
        <v>0</v>
      </c>
      <c r="BZ130">
        <f t="shared" si="107"/>
        <v>0</v>
      </c>
      <c r="CA130">
        <f t="shared" si="108"/>
        <v>0</v>
      </c>
      <c r="CB130">
        <f t="shared" si="108"/>
        <v>0</v>
      </c>
      <c r="CC130">
        <f t="shared" si="109"/>
        <v>0</v>
      </c>
      <c r="CD130">
        <f t="shared" si="110"/>
        <v>0</v>
      </c>
      <c r="CE130">
        <f t="shared" si="111"/>
        <v>0</v>
      </c>
      <c r="CF130">
        <f t="shared" si="112"/>
        <v>0</v>
      </c>
      <c r="CG130">
        <f t="shared" si="113"/>
        <v>0</v>
      </c>
      <c r="CH130">
        <f t="shared" si="114"/>
        <v>0</v>
      </c>
      <c r="CI130">
        <f t="shared" si="115"/>
        <v>0</v>
      </c>
      <c r="CJ130">
        <f t="shared" si="116"/>
        <v>0</v>
      </c>
      <c r="CK130">
        <f t="shared" si="117"/>
        <v>0</v>
      </c>
      <c r="CL130">
        <f t="shared" si="118"/>
        <v>0</v>
      </c>
      <c r="CM130">
        <f t="shared" si="119"/>
        <v>0</v>
      </c>
      <c r="CN130">
        <f t="shared" si="120"/>
        <v>0</v>
      </c>
      <c r="CO130">
        <f t="shared" si="121"/>
        <v>0</v>
      </c>
      <c r="CP130">
        <f t="shared" si="122"/>
        <v>0</v>
      </c>
      <c r="CQ130">
        <f t="shared" si="123"/>
        <v>0</v>
      </c>
      <c r="CR130">
        <f t="shared" si="124"/>
        <v>0</v>
      </c>
      <c r="CS130">
        <f t="shared" si="125"/>
        <v>0</v>
      </c>
      <c r="CT130">
        <f t="shared" si="126"/>
        <v>0</v>
      </c>
      <c r="CU130">
        <f t="shared" si="127"/>
        <v>0</v>
      </c>
      <c r="CV130">
        <f t="shared" si="128"/>
        <v>0</v>
      </c>
      <c r="CW130">
        <f t="shared" si="129"/>
        <v>0</v>
      </c>
      <c r="CX130">
        <f t="shared" si="130"/>
        <v>0</v>
      </c>
      <c r="CY130">
        <f t="shared" si="131"/>
        <v>0</v>
      </c>
      <c r="CZ130">
        <f t="shared" si="132"/>
        <v>0</v>
      </c>
      <c r="DA130">
        <f t="shared" si="133"/>
        <v>0</v>
      </c>
      <c r="DB130">
        <f t="shared" si="134"/>
        <v>0</v>
      </c>
      <c r="DC130">
        <f t="shared" si="135"/>
        <v>0</v>
      </c>
      <c r="DD130">
        <f t="shared" si="137"/>
        <v>0</v>
      </c>
    </row>
    <row r="131" spans="1:108" x14ac:dyDescent="0.2">
      <c r="A131" s="85" t="str">
        <f>IF(Timelister!A130="","",(Timelister!A130))</f>
        <v/>
      </c>
      <c r="B131" s="84" t="str">
        <f>IF(Timelister!B130="","",(Timelister!B130))</f>
        <v/>
      </c>
      <c r="C131" s="20" t="str">
        <f>IF(Timelister!C130="","",(Timelister!C130))</f>
        <v/>
      </c>
      <c r="D131" s="21" t="str">
        <f>IF(Timelister!D130="","",(Timelister!D130))</f>
        <v/>
      </c>
      <c r="E131" s="20" t="str">
        <f>Timelister!O130</f>
        <v/>
      </c>
      <c r="F131" s="20" t="str">
        <f>IF(Timelister!E130="","",(Timelister!E130))</f>
        <v/>
      </c>
      <c r="G131" s="120"/>
      <c r="H131" s="120"/>
      <c r="I131" s="120"/>
      <c r="J131" s="120"/>
      <c r="K131" s="120"/>
      <c r="L131" s="120"/>
      <c r="M131" s="120"/>
      <c r="N131" s="120"/>
      <c r="O131" s="254"/>
      <c r="P131" s="120"/>
      <c r="Q131" s="120"/>
      <c r="R131" s="120"/>
      <c r="S131" s="254"/>
      <c r="T131" s="120"/>
      <c r="U131" s="185"/>
      <c r="V131" s="185"/>
      <c r="W131" s="242"/>
      <c r="X131" s="242"/>
      <c r="Y131" s="120"/>
      <c r="Z131" s="120"/>
      <c r="AA131" s="120"/>
      <c r="AB131" s="120"/>
      <c r="AC131" s="120"/>
      <c r="AD131" s="121"/>
      <c r="AE131" s="121"/>
      <c r="AF131" s="121"/>
      <c r="AG131" s="121"/>
      <c r="AH131" s="121"/>
      <c r="AI131" s="121"/>
      <c r="AJ131" s="24" t="str">
        <f>IF(A131="","",((G131*$G$10+K131*$K$10+#REF!*#REF!+M131*$M$10+N131*$N$10+O131*$O$10+#REF!*#REF!+#REF!*#REF!+P131*$P$10+Q131*$Q$10+R131*$R$10+#REF!+W131+#REF!+X131+Y131+Z131+AA131+AB131*$AB$10+AC131*$AC$10+AD131*$AD$10+#REF!*#REF!+AE131*$AE$10+#REF!*#REF!+AF131*$AF$10+AH131*$AH$10+AG131*$AG$10+AI131)))</f>
        <v/>
      </c>
      <c r="AK131" s="137"/>
      <c r="AM131">
        <f t="shared" si="74"/>
        <v>0</v>
      </c>
      <c r="AN131">
        <f t="shared" si="74"/>
        <v>0</v>
      </c>
      <c r="AO131">
        <f t="shared" si="75"/>
        <v>0</v>
      </c>
      <c r="AP131">
        <f t="shared" si="76"/>
        <v>0</v>
      </c>
      <c r="AQ131">
        <f t="shared" si="77"/>
        <v>0</v>
      </c>
      <c r="AR131">
        <f t="shared" si="77"/>
        <v>0</v>
      </c>
      <c r="AS131">
        <f t="shared" si="78"/>
        <v>0</v>
      </c>
      <c r="AT131">
        <f t="shared" si="79"/>
        <v>0</v>
      </c>
      <c r="AU131">
        <f t="shared" si="80"/>
        <v>0</v>
      </c>
      <c r="AV131">
        <f t="shared" si="81"/>
        <v>0</v>
      </c>
      <c r="AW131">
        <f t="shared" si="82"/>
        <v>0</v>
      </c>
      <c r="AX131">
        <f t="shared" si="83"/>
        <v>0</v>
      </c>
      <c r="AY131">
        <f t="shared" si="84"/>
        <v>0</v>
      </c>
      <c r="AZ131">
        <f t="shared" si="85"/>
        <v>0</v>
      </c>
      <c r="BA131">
        <f t="shared" si="86"/>
        <v>0</v>
      </c>
      <c r="BB131">
        <f t="shared" si="87"/>
        <v>0</v>
      </c>
      <c r="BC131">
        <f t="shared" si="88"/>
        <v>0</v>
      </c>
      <c r="BD131">
        <f t="shared" si="89"/>
        <v>0</v>
      </c>
      <c r="BE131">
        <f t="shared" si="90"/>
        <v>0</v>
      </c>
      <c r="BF131">
        <f t="shared" si="91"/>
        <v>0</v>
      </c>
      <c r="BG131">
        <f t="shared" si="92"/>
        <v>0</v>
      </c>
      <c r="BH131">
        <f t="shared" si="93"/>
        <v>0</v>
      </c>
      <c r="BI131">
        <f t="shared" si="94"/>
        <v>0</v>
      </c>
      <c r="BJ131">
        <f t="shared" si="95"/>
        <v>0</v>
      </c>
      <c r="BK131">
        <f t="shared" si="96"/>
        <v>0</v>
      </c>
      <c r="BL131">
        <f t="shared" si="97"/>
        <v>0</v>
      </c>
      <c r="BM131">
        <f t="shared" si="98"/>
        <v>0</v>
      </c>
      <c r="BN131">
        <f t="shared" si="99"/>
        <v>0</v>
      </c>
      <c r="BO131">
        <f t="shared" si="100"/>
        <v>0</v>
      </c>
      <c r="BP131">
        <f t="shared" si="101"/>
        <v>0</v>
      </c>
      <c r="BQ131">
        <f t="shared" si="102"/>
        <v>0</v>
      </c>
      <c r="BR131">
        <f t="shared" si="103"/>
        <v>0</v>
      </c>
      <c r="BS131">
        <f t="shared" si="104"/>
        <v>0</v>
      </c>
      <c r="BT131">
        <f t="shared" si="136"/>
        <v>0</v>
      </c>
      <c r="BW131">
        <f t="shared" si="105"/>
        <v>0</v>
      </c>
      <c r="BX131">
        <f t="shared" si="105"/>
        <v>0</v>
      </c>
      <c r="BY131">
        <f t="shared" si="106"/>
        <v>0</v>
      </c>
      <c r="BZ131">
        <f t="shared" si="107"/>
        <v>0</v>
      </c>
      <c r="CA131">
        <f t="shared" si="108"/>
        <v>0</v>
      </c>
      <c r="CB131">
        <f t="shared" si="108"/>
        <v>0</v>
      </c>
      <c r="CC131">
        <f t="shared" si="109"/>
        <v>0</v>
      </c>
      <c r="CD131">
        <f t="shared" si="110"/>
        <v>0</v>
      </c>
      <c r="CE131">
        <f t="shared" si="111"/>
        <v>0</v>
      </c>
      <c r="CF131">
        <f t="shared" si="112"/>
        <v>0</v>
      </c>
      <c r="CG131">
        <f t="shared" si="113"/>
        <v>0</v>
      </c>
      <c r="CH131">
        <f t="shared" si="114"/>
        <v>0</v>
      </c>
      <c r="CI131">
        <f t="shared" si="115"/>
        <v>0</v>
      </c>
      <c r="CJ131">
        <f t="shared" si="116"/>
        <v>0</v>
      </c>
      <c r="CK131">
        <f t="shared" si="117"/>
        <v>0</v>
      </c>
      <c r="CL131">
        <f t="shared" si="118"/>
        <v>0</v>
      </c>
      <c r="CM131">
        <f t="shared" si="119"/>
        <v>0</v>
      </c>
      <c r="CN131">
        <f t="shared" si="120"/>
        <v>0</v>
      </c>
      <c r="CO131">
        <f t="shared" si="121"/>
        <v>0</v>
      </c>
      <c r="CP131">
        <f t="shared" si="122"/>
        <v>0</v>
      </c>
      <c r="CQ131">
        <f t="shared" si="123"/>
        <v>0</v>
      </c>
      <c r="CR131">
        <f t="shared" si="124"/>
        <v>0</v>
      </c>
      <c r="CS131">
        <f t="shared" si="125"/>
        <v>0</v>
      </c>
      <c r="CT131">
        <f t="shared" si="126"/>
        <v>0</v>
      </c>
      <c r="CU131">
        <f t="shared" si="127"/>
        <v>0</v>
      </c>
      <c r="CV131">
        <f t="shared" si="128"/>
        <v>0</v>
      </c>
      <c r="CW131">
        <f t="shared" si="129"/>
        <v>0</v>
      </c>
      <c r="CX131">
        <f t="shared" si="130"/>
        <v>0</v>
      </c>
      <c r="CY131">
        <f t="shared" si="131"/>
        <v>0</v>
      </c>
      <c r="CZ131">
        <f t="shared" si="132"/>
        <v>0</v>
      </c>
      <c r="DA131">
        <f t="shared" si="133"/>
        <v>0</v>
      </c>
      <c r="DB131">
        <f t="shared" si="134"/>
        <v>0</v>
      </c>
      <c r="DC131">
        <f t="shared" si="135"/>
        <v>0</v>
      </c>
      <c r="DD131">
        <f t="shared" si="137"/>
        <v>0</v>
      </c>
    </row>
    <row r="132" spans="1:108" x14ac:dyDescent="0.2">
      <c r="A132" s="85" t="str">
        <f>IF(Timelister!A131="","",(Timelister!A131))</f>
        <v/>
      </c>
      <c r="B132" s="84" t="str">
        <f>IF(Timelister!B131="","",(Timelister!B131))</f>
        <v/>
      </c>
      <c r="C132" s="20" t="str">
        <f>IF(Timelister!C131="","",(Timelister!C131))</f>
        <v/>
      </c>
      <c r="D132" s="21" t="str">
        <f>IF(Timelister!D131="","",(Timelister!D131))</f>
        <v/>
      </c>
      <c r="E132" s="20" t="str">
        <f>Timelister!O131</f>
        <v/>
      </c>
      <c r="F132" s="20" t="str">
        <f>IF(Timelister!E131="","",(Timelister!E131))</f>
        <v/>
      </c>
      <c r="G132" s="120"/>
      <c r="H132" s="120"/>
      <c r="I132" s="120"/>
      <c r="J132" s="120"/>
      <c r="K132" s="120"/>
      <c r="L132" s="120"/>
      <c r="M132" s="120"/>
      <c r="N132" s="120"/>
      <c r="O132" s="254"/>
      <c r="P132" s="120"/>
      <c r="Q132" s="120"/>
      <c r="R132" s="120"/>
      <c r="S132" s="254"/>
      <c r="T132" s="120"/>
      <c r="U132" s="185"/>
      <c r="V132" s="185"/>
      <c r="W132" s="242"/>
      <c r="X132" s="242"/>
      <c r="Y132" s="120"/>
      <c r="Z132" s="120"/>
      <c r="AA132" s="120"/>
      <c r="AB132" s="120"/>
      <c r="AC132" s="120"/>
      <c r="AD132" s="121"/>
      <c r="AE132" s="121"/>
      <c r="AF132" s="121"/>
      <c r="AG132" s="121"/>
      <c r="AH132" s="121"/>
      <c r="AI132" s="121"/>
      <c r="AJ132" s="24" t="str">
        <f>IF(A132="","",((G132*$G$10+K132*$K$10+#REF!*#REF!+M132*$M$10+N132*$N$10+O132*$O$10+#REF!*#REF!+#REF!*#REF!+P132*$P$10+Q132*$Q$10+R132*$R$10+#REF!+W132+#REF!+X132+Y132+Z132+AA132+AB132*$AB$10+AC132*$AC$10+AD132*$AD$10+#REF!*#REF!+AE132*$AE$10+#REF!*#REF!+AF132*$AF$10+AH132*$AH$10+AG132*$AG$10+AI132)))</f>
        <v/>
      </c>
      <c r="AK132" s="137"/>
      <c r="AM132">
        <f t="shared" si="74"/>
        <v>0</v>
      </c>
      <c r="AN132">
        <f t="shared" si="74"/>
        <v>0</v>
      </c>
      <c r="AO132">
        <f t="shared" si="75"/>
        <v>0</v>
      </c>
      <c r="AP132">
        <f t="shared" si="76"/>
        <v>0</v>
      </c>
      <c r="AQ132">
        <f t="shared" si="77"/>
        <v>0</v>
      </c>
      <c r="AR132">
        <f t="shared" si="77"/>
        <v>0</v>
      </c>
      <c r="AS132">
        <f t="shared" si="78"/>
        <v>0</v>
      </c>
      <c r="AT132">
        <f t="shared" si="79"/>
        <v>0</v>
      </c>
      <c r="AU132">
        <f t="shared" si="80"/>
        <v>0</v>
      </c>
      <c r="AV132">
        <f t="shared" si="81"/>
        <v>0</v>
      </c>
      <c r="AW132">
        <f t="shared" si="82"/>
        <v>0</v>
      </c>
      <c r="AX132">
        <f t="shared" si="83"/>
        <v>0</v>
      </c>
      <c r="AY132">
        <f t="shared" si="84"/>
        <v>0</v>
      </c>
      <c r="AZ132">
        <f t="shared" si="85"/>
        <v>0</v>
      </c>
      <c r="BA132">
        <f t="shared" si="86"/>
        <v>0</v>
      </c>
      <c r="BB132">
        <f t="shared" si="87"/>
        <v>0</v>
      </c>
      <c r="BC132">
        <f t="shared" si="88"/>
        <v>0</v>
      </c>
      <c r="BD132">
        <f t="shared" si="89"/>
        <v>0</v>
      </c>
      <c r="BE132">
        <f t="shared" si="90"/>
        <v>0</v>
      </c>
      <c r="BF132">
        <f t="shared" si="91"/>
        <v>0</v>
      </c>
      <c r="BG132">
        <f t="shared" si="92"/>
        <v>0</v>
      </c>
      <c r="BH132">
        <f t="shared" si="93"/>
        <v>0</v>
      </c>
      <c r="BI132">
        <f t="shared" si="94"/>
        <v>0</v>
      </c>
      <c r="BJ132">
        <f t="shared" si="95"/>
        <v>0</v>
      </c>
      <c r="BK132">
        <f t="shared" si="96"/>
        <v>0</v>
      </c>
      <c r="BL132">
        <f t="shared" si="97"/>
        <v>0</v>
      </c>
      <c r="BM132">
        <f t="shared" si="98"/>
        <v>0</v>
      </c>
      <c r="BN132">
        <f t="shared" si="99"/>
        <v>0</v>
      </c>
      <c r="BO132">
        <f t="shared" si="100"/>
        <v>0</v>
      </c>
      <c r="BP132">
        <f t="shared" si="101"/>
        <v>0</v>
      </c>
      <c r="BQ132">
        <f t="shared" si="102"/>
        <v>0</v>
      </c>
      <c r="BR132">
        <f t="shared" si="103"/>
        <v>0</v>
      </c>
      <c r="BS132">
        <f t="shared" si="104"/>
        <v>0</v>
      </c>
      <c r="BT132">
        <f t="shared" si="136"/>
        <v>0</v>
      </c>
      <c r="BW132">
        <f t="shared" si="105"/>
        <v>0</v>
      </c>
      <c r="BX132">
        <f t="shared" si="105"/>
        <v>0</v>
      </c>
      <c r="BY132">
        <f t="shared" si="106"/>
        <v>0</v>
      </c>
      <c r="BZ132">
        <f t="shared" si="107"/>
        <v>0</v>
      </c>
      <c r="CA132">
        <f t="shared" si="108"/>
        <v>0</v>
      </c>
      <c r="CB132">
        <f t="shared" si="108"/>
        <v>0</v>
      </c>
      <c r="CC132">
        <f t="shared" si="109"/>
        <v>0</v>
      </c>
      <c r="CD132">
        <f t="shared" si="110"/>
        <v>0</v>
      </c>
      <c r="CE132">
        <f t="shared" si="111"/>
        <v>0</v>
      </c>
      <c r="CF132">
        <f t="shared" si="112"/>
        <v>0</v>
      </c>
      <c r="CG132">
        <f t="shared" si="113"/>
        <v>0</v>
      </c>
      <c r="CH132">
        <f t="shared" si="114"/>
        <v>0</v>
      </c>
      <c r="CI132">
        <f t="shared" si="115"/>
        <v>0</v>
      </c>
      <c r="CJ132">
        <f t="shared" si="116"/>
        <v>0</v>
      </c>
      <c r="CK132">
        <f t="shared" si="117"/>
        <v>0</v>
      </c>
      <c r="CL132">
        <f t="shared" si="118"/>
        <v>0</v>
      </c>
      <c r="CM132">
        <f t="shared" si="119"/>
        <v>0</v>
      </c>
      <c r="CN132">
        <f t="shared" si="120"/>
        <v>0</v>
      </c>
      <c r="CO132">
        <f t="shared" si="121"/>
        <v>0</v>
      </c>
      <c r="CP132">
        <f t="shared" si="122"/>
        <v>0</v>
      </c>
      <c r="CQ132">
        <f t="shared" si="123"/>
        <v>0</v>
      </c>
      <c r="CR132">
        <f t="shared" si="124"/>
        <v>0</v>
      </c>
      <c r="CS132">
        <f t="shared" si="125"/>
        <v>0</v>
      </c>
      <c r="CT132">
        <f t="shared" si="126"/>
        <v>0</v>
      </c>
      <c r="CU132">
        <f t="shared" si="127"/>
        <v>0</v>
      </c>
      <c r="CV132">
        <f t="shared" si="128"/>
        <v>0</v>
      </c>
      <c r="CW132">
        <f t="shared" si="129"/>
        <v>0</v>
      </c>
      <c r="CX132">
        <f t="shared" si="130"/>
        <v>0</v>
      </c>
      <c r="CY132">
        <f t="shared" si="131"/>
        <v>0</v>
      </c>
      <c r="CZ132">
        <f t="shared" si="132"/>
        <v>0</v>
      </c>
      <c r="DA132">
        <f t="shared" si="133"/>
        <v>0</v>
      </c>
      <c r="DB132">
        <f t="shared" si="134"/>
        <v>0</v>
      </c>
      <c r="DC132">
        <f t="shared" si="135"/>
        <v>0</v>
      </c>
      <c r="DD132">
        <f t="shared" si="137"/>
        <v>0</v>
      </c>
    </row>
    <row r="133" spans="1:108" x14ac:dyDescent="0.2">
      <c r="A133" s="85" t="str">
        <f>IF(Timelister!A132="","",(Timelister!A132))</f>
        <v/>
      </c>
      <c r="B133" s="84" t="str">
        <f>IF(Timelister!B132="","",(Timelister!B132))</f>
        <v/>
      </c>
      <c r="C133" s="20" t="str">
        <f>IF(Timelister!C132="","",(Timelister!C132))</f>
        <v/>
      </c>
      <c r="D133" s="21" t="str">
        <f>IF(Timelister!D132="","",(Timelister!D132))</f>
        <v/>
      </c>
      <c r="E133" s="20" t="str">
        <f>Timelister!O132</f>
        <v/>
      </c>
      <c r="F133" s="20" t="str">
        <f>IF(Timelister!E132="","",(Timelister!E132))</f>
        <v/>
      </c>
      <c r="G133" s="120"/>
      <c r="H133" s="120"/>
      <c r="I133" s="120"/>
      <c r="J133" s="120"/>
      <c r="K133" s="120"/>
      <c r="L133" s="120"/>
      <c r="M133" s="120"/>
      <c r="N133" s="120"/>
      <c r="O133" s="254"/>
      <c r="P133" s="120"/>
      <c r="Q133" s="120"/>
      <c r="R133" s="120"/>
      <c r="S133" s="254"/>
      <c r="T133" s="120"/>
      <c r="U133" s="185"/>
      <c r="V133" s="185"/>
      <c r="W133" s="242"/>
      <c r="X133" s="242"/>
      <c r="Y133" s="120"/>
      <c r="Z133" s="120"/>
      <c r="AA133" s="120"/>
      <c r="AB133" s="120"/>
      <c r="AC133" s="120"/>
      <c r="AD133" s="121"/>
      <c r="AE133" s="121"/>
      <c r="AF133" s="121"/>
      <c r="AG133" s="121"/>
      <c r="AH133" s="121"/>
      <c r="AI133" s="121"/>
      <c r="AJ133" s="24" t="str">
        <f>IF(A133="","",((G133*$G$10+K133*$K$10+#REF!*#REF!+M133*$M$10+N133*$N$10+O133*$O$10+#REF!*#REF!+#REF!*#REF!+P133*$P$10+Q133*$Q$10+R133*$R$10+#REF!+W133+#REF!+X133+Y133+Z133+AA133+AB133*$AB$10+AC133*$AC$10+AD133*$AD$10+#REF!*#REF!+AE133*$AE$10+#REF!*#REF!+AF133*$AF$10+AH133*$AH$10+AG133*$AG$10+AI133)))</f>
        <v/>
      </c>
      <c r="AK133" s="137"/>
      <c r="AM133">
        <f t="shared" si="74"/>
        <v>0</v>
      </c>
      <c r="AN133">
        <f t="shared" si="74"/>
        <v>0</v>
      </c>
      <c r="AO133">
        <f t="shared" si="75"/>
        <v>0</v>
      </c>
      <c r="AP133">
        <f t="shared" si="76"/>
        <v>0</v>
      </c>
      <c r="AQ133">
        <f t="shared" si="77"/>
        <v>0</v>
      </c>
      <c r="AR133">
        <f t="shared" si="77"/>
        <v>0</v>
      </c>
      <c r="AS133">
        <f t="shared" si="78"/>
        <v>0</v>
      </c>
      <c r="AT133">
        <f t="shared" si="79"/>
        <v>0</v>
      </c>
      <c r="AU133">
        <f t="shared" si="80"/>
        <v>0</v>
      </c>
      <c r="AV133">
        <f t="shared" si="81"/>
        <v>0</v>
      </c>
      <c r="AW133">
        <f t="shared" si="82"/>
        <v>0</v>
      </c>
      <c r="AX133">
        <f t="shared" si="83"/>
        <v>0</v>
      </c>
      <c r="AY133">
        <f t="shared" si="84"/>
        <v>0</v>
      </c>
      <c r="AZ133">
        <f t="shared" si="85"/>
        <v>0</v>
      </c>
      <c r="BA133">
        <f t="shared" si="86"/>
        <v>0</v>
      </c>
      <c r="BB133">
        <f t="shared" si="87"/>
        <v>0</v>
      </c>
      <c r="BC133">
        <f t="shared" si="88"/>
        <v>0</v>
      </c>
      <c r="BD133">
        <f t="shared" si="89"/>
        <v>0</v>
      </c>
      <c r="BE133">
        <f t="shared" si="90"/>
        <v>0</v>
      </c>
      <c r="BF133">
        <f t="shared" si="91"/>
        <v>0</v>
      </c>
      <c r="BG133">
        <f t="shared" si="92"/>
        <v>0</v>
      </c>
      <c r="BH133">
        <f t="shared" si="93"/>
        <v>0</v>
      </c>
      <c r="BI133">
        <f t="shared" si="94"/>
        <v>0</v>
      </c>
      <c r="BJ133">
        <f t="shared" si="95"/>
        <v>0</v>
      </c>
      <c r="BK133">
        <f t="shared" si="96"/>
        <v>0</v>
      </c>
      <c r="BL133">
        <f t="shared" si="97"/>
        <v>0</v>
      </c>
      <c r="BM133">
        <f t="shared" si="98"/>
        <v>0</v>
      </c>
      <c r="BN133">
        <f t="shared" si="99"/>
        <v>0</v>
      </c>
      <c r="BO133">
        <f t="shared" si="100"/>
        <v>0</v>
      </c>
      <c r="BP133">
        <f t="shared" si="101"/>
        <v>0</v>
      </c>
      <c r="BQ133">
        <f t="shared" si="102"/>
        <v>0</v>
      </c>
      <c r="BR133">
        <f t="shared" si="103"/>
        <v>0</v>
      </c>
      <c r="BS133">
        <f t="shared" si="104"/>
        <v>0</v>
      </c>
      <c r="BT133">
        <f t="shared" si="136"/>
        <v>0</v>
      </c>
      <c r="BW133">
        <f t="shared" si="105"/>
        <v>0</v>
      </c>
      <c r="BX133">
        <f t="shared" si="105"/>
        <v>0</v>
      </c>
      <c r="BY133">
        <f t="shared" si="106"/>
        <v>0</v>
      </c>
      <c r="BZ133">
        <f t="shared" si="107"/>
        <v>0</v>
      </c>
      <c r="CA133">
        <f t="shared" si="108"/>
        <v>0</v>
      </c>
      <c r="CB133">
        <f t="shared" si="108"/>
        <v>0</v>
      </c>
      <c r="CC133">
        <f t="shared" si="109"/>
        <v>0</v>
      </c>
      <c r="CD133">
        <f t="shared" si="110"/>
        <v>0</v>
      </c>
      <c r="CE133">
        <f t="shared" si="111"/>
        <v>0</v>
      </c>
      <c r="CF133">
        <f t="shared" si="112"/>
        <v>0</v>
      </c>
      <c r="CG133">
        <f t="shared" si="113"/>
        <v>0</v>
      </c>
      <c r="CH133">
        <f t="shared" si="114"/>
        <v>0</v>
      </c>
      <c r="CI133">
        <f t="shared" si="115"/>
        <v>0</v>
      </c>
      <c r="CJ133">
        <f t="shared" si="116"/>
        <v>0</v>
      </c>
      <c r="CK133">
        <f t="shared" si="117"/>
        <v>0</v>
      </c>
      <c r="CL133">
        <f t="shared" si="118"/>
        <v>0</v>
      </c>
      <c r="CM133">
        <f t="shared" si="119"/>
        <v>0</v>
      </c>
      <c r="CN133">
        <f t="shared" si="120"/>
        <v>0</v>
      </c>
      <c r="CO133">
        <f t="shared" si="121"/>
        <v>0</v>
      </c>
      <c r="CP133">
        <f t="shared" si="122"/>
        <v>0</v>
      </c>
      <c r="CQ133">
        <f t="shared" si="123"/>
        <v>0</v>
      </c>
      <c r="CR133">
        <f t="shared" si="124"/>
        <v>0</v>
      </c>
      <c r="CS133">
        <f t="shared" si="125"/>
        <v>0</v>
      </c>
      <c r="CT133">
        <f t="shared" si="126"/>
        <v>0</v>
      </c>
      <c r="CU133">
        <f t="shared" si="127"/>
        <v>0</v>
      </c>
      <c r="CV133">
        <f t="shared" si="128"/>
        <v>0</v>
      </c>
      <c r="CW133">
        <f t="shared" si="129"/>
        <v>0</v>
      </c>
      <c r="CX133">
        <f t="shared" si="130"/>
        <v>0</v>
      </c>
      <c r="CY133">
        <f t="shared" si="131"/>
        <v>0</v>
      </c>
      <c r="CZ133">
        <f t="shared" si="132"/>
        <v>0</v>
      </c>
      <c r="DA133">
        <f t="shared" si="133"/>
        <v>0</v>
      </c>
      <c r="DB133">
        <f t="shared" si="134"/>
        <v>0</v>
      </c>
      <c r="DC133">
        <f t="shared" si="135"/>
        <v>0</v>
      </c>
      <c r="DD133">
        <f t="shared" si="137"/>
        <v>0</v>
      </c>
    </row>
    <row r="134" spans="1:108" x14ac:dyDescent="0.2">
      <c r="A134" s="85" t="str">
        <f>IF(Timelister!A133="","",(Timelister!A133))</f>
        <v/>
      </c>
      <c r="B134" s="84" t="str">
        <f>IF(Timelister!B133="","",(Timelister!B133))</f>
        <v/>
      </c>
      <c r="C134" s="20" t="str">
        <f>IF(Timelister!C133="","",(Timelister!C133))</f>
        <v/>
      </c>
      <c r="D134" s="21" t="str">
        <f>IF(Timelister!D133="","",(Timelister!D133))</f>
        <v/>
      </c>
      <c r="E134" s="20" t="str">
        <f>Timelister!O133</f>
        <v/>
      </c>
      <c r="F134" s="20" t="str">
        <f>IF(Timelister!E133="","",(Timelister!E133))</f>
        <v/>
      </c>
      <c r="G134" s="120"/>
      <c r="H134" s="120"/>
      <c r="I134" s="120"/>
      <c r="J134" s="120"/>
      <c r="K134" s="120"/>
      <c r="L134" s="120"/>
      <c r="M134" s="120"/>
      <c r="N134" s="120"/>
      <c r="O134" s="254"/>
      <c r="P134" s="120"/>
      <c r="Q134" s="120"/>
      <c r="R134" s="120"/>
      <c r="S134" s="254"/>
      <c r="T134" s="120"/>
      <c r="U134" s="185"/>
      <c r="V134" s="185"/>
      <c r="W134" s="242"/>
      <c r="X134" s="242"/>
      <c r="Y134" s="120"/>
      <c r="Z134" s="120"/>
      <c r="AA134" s="120"/>
      <c r="AB134" s="120"/>
      <c r="AC134" s="120"/>
      <c r="AD134" s="121"/>
      <c r="AE134" s="121"/>
      <c r="AF134" s="121"/>
      <c r="AG134" s="121"/>
      <c r="AH134" s="121"/>
      <c r="AI134" s="121"/>
      <c r="AJ134" s="24" t="str">
        <f>IF(A134="","",((G134*$G$10+K134*$K$10+#REF!*#REF!+M134*$M$10+N134*$N$10+O134*$O$10+#REF!*#REF!+#REF!*#REF!+P134*$P$10+Q134*$Q$10+R134*$R$10+#REF!+W134+#REF!+X134+Y134+Z134+AA134+AB134*$AB$10+AC134*$AC$10+AD134*$AD$10+#REF!*#REF!+AE134*$AE$10+#REF!*#REF!+AF134*$AF$10+AH134*$AH$10+AG134*$AG$10+AI134)))</f>
        <v/>
      </c>
      <c r="AK134" s="137"/>
      <c r="AM134">
        <f t="shared" si="74"/>
        <v>0</v>
      </c>
      <c r="AN134">
        <f t="shared" si="74"/>
        <v>0</v>
      </c>
      <c r="AO134">
        <f t="shared" si="75"/>
        <v>0</v>
      </c>
      <c r="AP134">
        <f t="shared" si="76"/>
        <v>0</v>
      </c>
      <c r="AQ134">
        <f t="shared" si="77"/>
        <v>0</v>
      </c>
      <c r="AR134">
        <f t="shared" si="77"/>
        <v>0</v>
      </c>
      <c r="AS134">
        <f t="shared" si="78"/>
        <v>0</v>
      </c>
      <c r="AT134">
        <f t="shared" si="79"/>
        <v>0</v>
      </c>
      <c r="AU134">
        <f t="shared" si="80"/>
        <v>0</v>
      </c>
      <c r="AV134">
        <f t="shared" si="81"/>
        <v>0</v>
      </c>
      <c r="AW134">
        <f t="shared" si="82"/>
        <v>0</v>
      </c>
      <c r="AX134">
        <f t="shared" si="83"/>
        <v>0</v>
      </c>
      <c r="AY134">
        <f t="shared" si="84"/>
        <v>0</v>
      </c>
      <c r="AZ134">
        <f t="shared" si="85"/>
        <v>0</v>
      </c>
      <c r="BA134">
        <f t="shared" si="86"/>
        <v>0</v>
      </c>
      <c r="BB134">
        <f t="shared" si="87"/>
        <v>0</v>
      </c>
      <c r="BC134">
        <f t="shared" si="88"/>
        <v>0</v>
      </c>
      <c r="BD134">
        <f t="shared" si="89"/>
        <v>0</v>
      </c>
      <c r="BE134">
        <f t="shared" si="90"/>
        <v>0</v>
      </c>
      <c r="BF134">
        <f t="shared" si="91"/>
        <v>0</v>
      </c>
      <c r="BG134">
        <f t="shared" si="92"/>
        <v>0</v>
      </c>
      <c r="BH134">
        <f t="shared" si="93"/>
        <v>0</v>
      </c>
      <c r="BI134">
        <f t="shared" si="94"/>
        <v>0</v>
      </c>
      <c r="BJ134">
        <f t="shared" si="95"/>
        <v>0</v>
      </c>
      <c r="BK134">
        <f t="shared" si="96"/>
        <v>0</v>
      </c>
      <c r="BL134">
        <f t="shared" si="97"/>
        <v>0</v>
      </c>
      <c r="BM134">
        <f t="shared" si="98"/>
        <v>0</v>
      </c>
      <c r="BN134">
        <f t="shared" si="99"/>
        <v>0</v>
      </c>
      <c r="BO134">
        <f t="shared" si="100"/>
        <v>0</v>
      </c>
      <c r="BP134">
        <f t="shared" si="101"/>
        <v>0</v>
      </c>
      <c r="BQ134">
        <f t="shared" si="102"/>
        <v>0</v>
      </c>
      <c r="BR134">
        <f t="shared" si="103"/>
        <v>0</v>
      </c>
      <c r="BS134">
        <f t="shared" si="104"/>
        <v>0</v>
      </c>
      <c r="BT134">
        <f t="shared" si="136"/>
        <v>0</v>
      </c>
      <c r="BW134">
        <f t="shared" si="105"/>
        <v>0</v>
      </c>
      <c r="BX134">
        <f t="shared" si="105"/>
        <v>0</v>
      </c>
      <c r="BY134">
        <f t="shared" si="106"/>
        <v>0</v>
      </c>
      <c r="BZ134">
        <f t="shared" si="107"/>
        <v>0</v>
      </c>
      <c r="CA134">
        <f t="shared" si="108"/>
        <v>0</v>
      </c>
      <c r="CB134">
        <f t="shared" si="108"/>
        <v>0</v>
      </c>
      <c r="CC134">
        <f t="shared" si="109"/>
        <v>0</v>
      </c>
      <c r="CD134">
        <f t="shared" si="110"/>
        <v>0</v>
      </c>
      <c r="CE134">
        <f t="shared" si="111"/>
        <v>0</v>
      </c>
      <c r="CF134">
        <f t="shared" si="112"/>
        <v>0</v>
      </c>
      <c r="CG134">
        <f t="shared" si="113"/>
        <v>0</v>
      </c>
      <c r="CH134">
        <f t="shared" si="114"/>
        <v>0</v>
      </c>
      <c r="CI134">
        <f t="shared" si="115"/>
        <v>0</v>
      </c>
      <c r="CJ134">
        <f t="shared" si="116"/>
        <v>0</v>
      </c>
      <c r="CK134">
        <f t="shared" si="117"/>
        <v>0</v>
      </c>
      <c r="CL134">
        <f t="shared" si="118"/>
        <v>0</v>
      </c>
      <c r="CM134">
        <f t="shared" si="119"/>
        <v>0</v>
      </c>
      <c r="CN134">
        <f t="shared" si="120"/>
        <v>0</v>
      </c>
      <c r="CO134">
        <f t="shared" si="121"/>
        <v>0</v>
      </c>
      <c r="CP134">
        <f t="shared" si="122"/>
        <v>0</v>
      </c>
      <c r="CQ134">
        <f t="shared" si="123"/>
        <v>0</v>
      </c>
      <c r="CR134">
        <f t="shared" si="124"/>
        <v>0</v>
      </c>
      <c r="CS134">
        <f t="shared" si="125"/>
        <v>0</v>
      </c>
      <c r="CT134">
        <f t="shared" si="126"/>
        <v>0</v>
      </c>
      <c r="CU134">
        <f t="shared" si="127"/>
        <v>0</v>
      </c>
      <c r="CV134">
        <f t="shared" si="128"/>
        <v>0</v>
      </c>
      <c r="CW134">
        <f t="shared" si="129"/>
        <v>0</v>
      </c>
      <c r="CX134">
        <f t="shared" si="130"/>
        <v>0</v>
      </c>
      <c r="CY134">
        <f t="shared" si="131"/>
        <v>0</v>
      </c>
      <c r="CZ134">
        <f t="shared" si="132"/>
        <v>0</v>
      </c>
      <c r="DA134">
        <f t="shared" si="133"/>
        <v>0</v>
      </c>
      <c r="DB134">
        <f t="shared" si="134"/>
        <v>0</v>
      </c>
      <c r="DC134">
        <f t="shared" si="135"/>
        <v>0</v>
      </c>
      <c r="DD134">
        <f t="shared" si="137"/>
        <v>0</v>
      </c>
    </row>
    <row r="135" spans="1:108" x14ac:dyDescent="0.2">
      <c r="A135" s="85" t="str">
        <f>IF(Timelister!A134="","",(Timelister!A134))</f>
        <v/>
      </c>
      <c r="B135" s="84" t="str">
        <f>IF(Timelister!B134="","",(Timelister!B134))</f>
        <v/>
      </c>
      <c r="C135" s="20" t="str">
        <f>IF(Timelister!C134="","",(Timelister!C134))</f>
        <v/>
      </c>
      <c r="D135" s="21" t="str">
        <f>IF(Timelister!D134="","",(Timelister!D134))</f>
        <v/>
      </c>
      <c r="E135" s="20" t="str">
        <f>Timelister!O134</f>
        <v/>
      </c>
      <c r="F135" s="20" t="str">
        <f>IF(Timelister!E134="","",(Timelister!E134))</f>
        <v/>
      </c>
      <c r="G135" s="120"/>
      <c r="H135" s="120"/>
      <c r="I135" s="120"/>
      <c r="J135" s="120"/>
      <c r="K135" s="120"/>
      <c r="L135" s="120"/>
      <c r="M135" s="120"/>
      <c r="N135" s="120"/>
      <c r="O135" s="254"/>
      <c r="P135" s="120"/>
      <c r="Q135" s="120"/>
      <c r="R135" s="120"/>
      <c r="S135" s="254"/>
      <c r="T135" s="120"/>
      <c r="U135" s="185"/>
      <c r="V135" s="185"/>
      <c r="W135" s="242"/>
      <c r="X135" s="242"/>
      <c r="Y135" s="120"/>
      <c r="Z135" s="120"/>
      <c r="AA135" s="120"/>
      <c r="AB135" s="120"/>
      <c r="AC135" s="120"/>
      <c r="AD135" s="121"/>
      <c r="AE135" s="121"/>
      <c r="AF135" s="121"/>
      <c r="AG135" s="121"/>
      <c r="AH135" s="121"/>
      <c r="AI135" s="121"/>
      <c r="AJ135" s="24" t="str">
        <f>IF(A135="","",((G135*$G$10+K135*$K$10+#REF!*#REF!+M135*$M$10+N135*$N$10+O135*$O$10+#REF!*#REF!+#REF!*#REF!+P135*$P$10+Q135*$Q$10+R135*$R$10+#REF!+W135+#REF!+X135+Y135+Z135+AA135+AB135*$AB$10+AC135*$AC$10+AD135*$AD$10+#REF!*#REF!+AE135*$AE$10+#REF!*#REF!+AF135*$AF$10+AH135*$AH$10+AG135*$AG$10+AI135)))</f>
        <v/>
      </c>
      <c r="AK135" s="137"/>
      <c r="AM135">
        <f t="shared" si="74"/>
        <v>0</v>
      </c>
      <c r="AN135">
        <f t="shared" si="74"/>
        <v>0</v>
      </c>
      <c r="AO135">
        <f t="shared" si="75"/>
        <v>0</v>
      </c>
      <c r="AP135">
        <f t="shared" si="76"/>
        <v>0</v>
      </c>
      <c r="AQ135">
        <f t="shared" si="77"/>
        <v>0</v>
      </c>
      <c r="AR135">
        <f t="shared" si="77"/>
        <v>0</v>
      </c>
      <c r="AS135">
        <f t="shared" si="78"/>
        <v>0</v>
      </c>
      <c r="AT135">
        <f t="shared" si="79"/>
        <v>0</v>
      </c>
      <c r="AU135">
        <f t="shared" si="80"/>
        <v>0</v>
      </c>
      <c r="AV135">
        <f t="shared" si="81"/>
        <v>0</v>
      </c>
      <c r="AW135">
        <f t="shared" si="82"/>
        <v>0</v>
      </c>
      <c r="AX135">
        <f t="shared" si="83"/>
        <v>0</v>
      </c>
      <c r="AY135">
        <f t="shared" si="84"/>
        <v>0</v>
      </c>
      <c r="AZ135">
        <f t="shared" si="85"/>
        <v>0</v>
      </c>
      <c r="BA135">
        <f t="shared" si="86"/>
        <v>0</v>
      </c>
      <c r="BB135">
        <f t="shared" si="87"/>
        <v>0</v>
      </c>
      <c r="BC135">
        <f t="shared" si="88"/>
        <v>0</v>
      </c>
      <c r="BD135">
        <f t="shared" si="89"/>
        <v>0</v>
      </c>
      <c r="BE135">
        <f t="shared" si="90"/>
        <v>0</v>
      </c>
      <c r="BF135">
        <f t="shared" si="91"/>
        <v>0</v>
      </c>
      <c r="BG135">
        <f t="shared" si="92"/>
        <v>0</v>
      </c>
      <c r="BH135">
        <f t="shared" si="93"/>
        <v>0</v>
      </c>
      <c r="BI135">
        <f t="shared" si="94"/>
        <v>0</v>
      </c>
      <c r="BJ135">
        <f t="shared" si="95"/>
        <v>0</v>
      </c>
      <c r="BK135">
        <f t="shared" si="96"/>
        <v>0</v>
      </c>
      <c r="BL135">
        <f t="shared" si="97"/>
        <v>0</v>
      </c>
      <c r="BM135">
        <f t="shared" si="98"/>
        <v>0</v>
      </c>
      <c r="BN135">
        <f t="shared" si="99"/>
        <v>0</v>
      </c>
      <c r="BO135">
        <f t="shared" si="100"/>
        <v>0</v>
      </c>
      <c r="BP135">
        <f t="shared" si="101"/>
        <v>0</v>
      </c>
      <c r="BQ135">
        <f t="shared" si="102"/>
        <v>0</v>
      </c>
      <c r="BR135">
        <f t="shared" si="103"/>
        <v>0</v>
      </c>
      <c r="BS135">
        <f t="shared" si="104"/>
        <v>0</v>
      </c>
      <c r="BT135">
        <f t="shared" si="136"/>
        <v>0</v>
      </c>
      <c r="BW135">
        <f t="shared" si="105"/>
        <v>0</v>
      </c>
      <c r="BX135">
        <f t="shared" si="105"/>
        <v>0</v>
      </c>
      <c r="BY135">
        <f t="shared" si="106"/>
        <v>0</v>
      </c>
      <c r="BZ135">
        <f t="shared" si="107"/>
        <v>0</v>
      </c>
      <c r="CA135">
        <f t="shared" si="108"/>
        <v>0</v>
      </c>
      <c r="CB135">
        <f t="shared" si="108"/>
        <v>0</v>
      </c>
      <c r="CC135">
        <f t="shared" si="109"/>
        <v>0</v>
      </c>
      <c r="CD135">
        <f t="shared" si="110"/>
        <v>0</v>
      </c>
      <c r="CE135">
        <f t="shared" si="111"/>
        <v>0</v>
      </c>
      <c r="CF135">
        <f t="shared" si="112"/>
        <v>0</v>
      </c>
      <c r="CG135">
        <f t="shared" si="113"/>
        <v>0</v>
      </c>
      <c r="CH135">
        <f t="shared" si="114"/>
        <v>0</v>
      </c>
      <c r="CI135">
        <f t="shared" si="115"/>
        <v>0</v>
      </c>
      <c r="CJ135">
        <f t="shared" si="116"/>
        <v>0</v>
      </c>
      <c r="CK135">
        <f t="shared" si="117"/>
        <v>0</v>
      </c>
      <c r="CL135">
        <f t="shared" si="118"/>
        <v>0</v>
      </c>
      <c r="CM135">
        <f t="shared" si="119"/>
        <v>0</v>
      </c>
      <c r="CN135">
        <f t="shared" si="120"/>
        <v>0</v>
      </c>
      <c r="CO135">
        <f t="shared" si="121"/>
        <v>0</v>
      </c>
      <c r="CP135">
        <f t="shared" si="122"/>
        <v>0</v>
      </c>
      <c r="CQ135">
        <f t="shared" si="123"/>
        <v>0</v>
      </c>
      <c r="CR135">
        <f t="shared" si="124"/>
        <v>0</v>
      </c>
      <c r="CS135">
        <f t="shared" si="125"/>
        <v>0</v>
      </c>
      <c r="CT135">
        <f t="shared" si="126"/>
        <v>0</v>
      </c>
      <c r="CU135">
        <f t="shared" si="127"/>
        <v>0</v>
      </c>
      <c r="CV135">
        <f t="shared" si="128"/>
        <v>0</v>
      </c>
      <c r="CW135">
        <f t="shared" si="129"/>
        <v>0</v>
      </c>
      <c r="CX135">
        <f t="shared" si="130"/>
        <v>0</v>
      </c>
      <c r="CY135">
        <f t="shared" si="131"/>
        <v>0</v>
      </c>
      <c r="CZ135">
        <f t="shared" si="132"/>
        <v>0</v>
      </c>
      <c r="DA135">
        <f t="shared" si="133"/>
        <v>0</v>
      </c>
      <c r="DB135">
        <f t="shared" si="134"/>
        <v>0</v>
      </c>
      <c r="DC135">
        <f t="shared" si="135"/>
        <v>0</v>
      </c>
      <c r="DD135">
        <f t="shared" si="137"/>
        <v>0</v>
      </c>
    </row>
    <row r="136" spans="1:108" x14ac:dyDescent="0.2">
      <c r="A136" s="85" t="str">
        <f>IF(Timelister!A135="","",(Timelister!A135))</f>
        <v/>
      </c>
      <c r="B136" s="84" t="str">
        <f>IF(Timelister!B135="","",(Timelister!B135))</f>
        <v/>
      </c>
      <c r="C136" s="20" t="str">
        <f>IF(Timelister!C135="","",(Timelister!C135))</f>
        <v/>
      </c>
      <c r="D136" s="21" t="str">
        <f>IF(Timelister!D135="","",(Timelister!D135))</f>
        <v/>
      </c>
      <c r="E136" s="20" t="str">
        <f>Timelister!O135</f>
        <v/>
      </c>
      <c r="F136" s="20" t="str">
        <f>IF(Timelister!E135="","",(Timelister!E135))</f>
        <v/>
      </c>
      <c r="G136" s="120"/>
      <c r="H136" s="120"/>
      <c r="I136" s="120"/>
      <c r="J136" s="120"/>
      <c r="K136" s="120"/>
      <c r="L136" s="120"/>
      <c r="M136" s="120"/>
      <c r="N136" s="120"/>
      <c r="O136" s="254"/>
      <c r="P136" s="120"/>
      <c r="Q136" s="120"/>
      <c r="R136" s="120"/>
      <c r="S136" s="254"/>
      <c r="T136" s="120"/>
      <c r="U136" s="185"/>
      <c r="V136" s="185"/>
      <c r="W136" s="242"/>
      <c r="X136" s="242"/>
      <c r="Y136" s="120"/>
      <c r="Z136" s="120"/>
      <c r="AA136" s="120"/>
      <c r="AB136" s="120"/>
      <c r="AC136" s="120"/>
      <c r="AD136" s="121"/>
      <c r="AE136" s="121"/>
      <c r="AF136" s="121"/>
      <c r="AG136" s="121"/>
      <c r="AH136" s="121"/>
      <c r="AI136" s="121"/>
      <c r="AJ136" s="24" t="str">
        <f>IF(A136="","",((G136*$G$10+K136*$K$10+#REF!*#REF!+M136*$M$10+N136*$N$10+O136*$O$10+#REF!*#REF!+#REF!*#REF!+P136*$P$10+Q136*$Q$10+R136*$R$10+#REF!+W136+#REF!+X136+Y136+Z136+AA136+AB136*$AB$10+AC136*$AC$10+AD136*$AD$10+#REF!*#REF!+AE136*$AE$10+#REF!*#REF!+AF136*$AF$10+AH136*$AH$10+AG136*$AG$10+AI136)))</f>
        <v/>
      </c>
      <c r="AK136" s="137"/>
      <c r="AM136">
        <f t="shared" ref="AM136:AN199" si="138">IF($C136="DØVE",(G136),0)</f>
        <v>0</v>
      </c>
      <c r="AN136">
        <f t="shared" si="138"/>
        <v>0</v>
      </c>
      <c r="AO136">
        <f t="shared" ref="AO136:AO199" si="139">IF($C136="DØVE",(I136),0)</f>
        <v>0</v>
      </c>
      <c r="AP136">
        <f t="shared" ref="AP136:AP199" si="140">IF($C136="DØVE",(J136),0)</f>
        <v>0</v>
      </c>
      <c r="AQ136">
        <f t="shared" ref="AQ136:AR199" si="141">IF($C136="DØVE",(K136),0)</f>
        <v>0</v>
      </c>
      <c r="AR136">
        <f t="shared" si="141"/>
        <v>0</v>
      </c>
      <c r="AS136">
        <f t="shared" ref="AS136:AS199" si="142">IF($C136="DØVE",(M136),0)</f>
        <v>0</v>
      </c>
      <c r="AT136">
        <f t="shared" ref="AT136:AT199" si="143">IF($C136="DØVE",(N136),0)</f>
        <v>0</v>
      </c>
      <c r="AU136">
        <f t="shared" ref="AU136:AU199" si="144">IF($C136="DØVE",(O136),0)</f>
        <v>0</v>
      </c>
      <c r="AV136">
        <f t="shared" ref="AV136:AV199" si="145">IF($C136="DØVE",(P136),0)</f>
        <v>0</v>
      </c>
      <c r="AW136">
        <f t="shared" ref="AW136:AW199" si="146">IF($C136="DØVE",(Q136),0)</f>
        <v>0</v>
      </c>
      <c r="AX136">
        <f t="shared" ref="AX136:AX199" si="147">IF($C136="DØVE",(R136),0)</f>
        <v>0</v>
      </c>
      <c r="AY136">
        <f t="shared" ref="AY136:AY199" si="148">IF($C136="DØVE",(S136),0)</f>
        <v>0</v>
      </c>
      <c r="AZ136">
        <f t="shared" ref="AZ136:AZ199" si="149">IF($C136="DØVE",(T136),0)</f>
        <v>0</v>
      </c>
      <c r="BA136">
        <f t="shared" ref="BA136:BA199" si="150">IF($C136="DØVE",(U136),0)</f>
        <v>0</v>
      </c>
      <c r="BB136">
        <f t="shared" ref="BB136:BB199" si="151">IF($C136="DØVE",(V136),0)</f>
        <v>0</v>
      </c>
      <c r="BC136">
        <f t="shared" ref="BC136:BC199" si="152">IF($C136="DØVE",(W136),0)</f>
        <v>0</v>
      </c>
      <c r="BD136">
        <f t="shared" ref="BD136:BD199" si="153">IF($C136="DØVE",(X136),0)</f>
        <v>0</v>
      </c>
      <c r="BE136">
        <f t="shared" ref="BE136:BE199" si="154">IF($C136="DØVE",(Y136),0)</f>
        <v>0</v>
      </c>
      <c r="BF136">
        <f t="shared" ref="BF136:BF199" si="155">IF($C136="DØVE",(Z136),0)</f>
        <v>0</v>
      </c>
      <c r="BG136">
        <f t="shared" ref="BG136:BG199" si="156">IF($C136="DØVE",(AA136),0)</f>
        <v>0</v>
      </c>
      <c r="BH136">
        <f t="shared" ref="BH136:BH199" si="157">IF($C136="DØVE",(AB136),0)</f>
        <v>0</v>
      </c>
      <c r="BI136">
        <f t="shared" ref="BI136:BI199" si="158">IF($C136="DØVE",(AC136),0)</f>
        <v>0</v>
      </c>
      <c r="BJ136">
        <f t="shared" ref="BJ136:BJ199" si="159">IF($C136="DØVE",(AD136),0)</f>
        <v>0</v>
      </c>
      <c r="BK136">
        <f t="shared" ref="BK136:BK199" si="160">IF($C136="DØVE",(AE136),0)</f>
        <v>0</v>
      </c>
      <c r="BL136">
        <f t="shared" ref="BL136:BL199" si="161">IF($C136="DØVE",(AF136),0)</f>
        <v>0</v>
      </c>
      <c r="BM136">
        <f t="shared" ref="BM136:BM199" si="162">IF($C136="DØVE",(AH136),0)</f>
        <v>0</v>
      </c>
      <c r="BN136">
        <f t="shared" ref="BN136:BN199" si="163">IF($C136="DØVE",(AG136),0)</f>
        <v>0</v>
      </c>
      <c r="BO136">
        <f t="shared" ref="BO136:BO199" si="164">IF(AND($B136="D",$C136="DØVE"),$AI136,0)</f>
        <v>0</v>
      </c>
      <c r="BP136">
        <f t="shared" ref="BP136:BP199" si="165">IF(AND($B136="A",$C136="DØVE"),$AI136,0)</f>
        <v>0</v>
      </c>
      <c r="BQ136">
        <f t="shared" ref="BQ136:BQ199" si="166">IF(AND($B136="U",$C136="DØVE"),$AI136,0)</f>
        <v>0</v>
      </c>
      <c r="BR136">
        <f t="shared" ref="BR136:BR199" si="167">IF(AND($B136="L",$C136="DØVE"),$AI136,0)</f>
        <v>0</v>
      </c>
      <c r="BS136">
        <f t="shared" ref="BS136:BS199" si="168">IF(AND($B136="B",$C136="DØVE"),$AI136,0)</f>
        <v>0</v>
      </c>
      <c r="BT136">
        <f t="shared" si="136"/>
        <v>0</v>
      </c>
      <c r="BW136">
        <f t="shared" ref="BW136:BX199" si="169">IF($C136="døvblinde",(G136),0)</f>
        <v>0</v>
      </c>
      <c r="BX136">
        <f t="shared" si="169"/>
        <v>0</v>
      </c>
      <c r="BY136">
        <f t="shared" ref="BY136:BY199" si="170">IF($C136="døvblinde",(I136),0)</f>
        <v>0</v>
      </c>
      <c r="BZ136">
        <f t="shared" ref="BZ136:BZ199" si="171">IF($C136="døvblinde",(J136),0)</f>
        <v>0</v>
      </c>
      <c r="CA136">
        <f t="shared" ref="CA136:CB199" si="172">IF($C136="døvblinde",(K136),0)</f>
        <v>0</v>
      </c>
      <c r="CB136">
        <f t="shared" si="172"/>
        <v>0</v>
      </c>
      <c r="CC136">
        <f t="shared" ref="CC136:CC199" si="173">IF($C136="døvblinde",(M136),0)</f>
        <v>0</v>
      </c>
      <c r="CD136">
        <f t="shared" ref="CD136:CD199" si="174">IF($C136="døvblinde",(N136),0)</f>
        <v>0</v>
      </c>
      <c r="CE136">
        <f t="shared" ref="CE136:CE199" si="175">IF($C136="døvblinde",(O136),0)</f>
        <v>0</v>
      </c>
      <c r="CF136">
        <f t="shared" ref="CF136:CF199" si="176">IF($C136="døvblinde",(P136),0)</f>
        <v>0</v>
      </c>
      <c r="CG136">
        <f t="shared" ref="CG136:CG199" si="177">IF($C136="døvblinde",(Q136),0)</f>
        <v>0</v>
      </c>
      <c r="CH136">
        <f t="shared" ref="CH136:CH199" si="178">IF($C136="døvblinde",(R136),0)</f>
        <v>0</v>
      </c>
      <c r="CI136">
        <f t="shared" ref="CI136:CI199" si="179">IF($C136="døvblinde",(S136),0)</f>
        <v>0</v>
      </c>
      <c r="CJ136">
        <f t="shared" ref="CJ136:CJ199" si="180">IF($C136="døvblinde",(T136),0)</f>
        <v>0</v>
      </c>
      <c r="CK136">
        <f t="shared" ref="CK136:CK199" si="181">IF($C136="døvblinde",(U136),0)</f>
        <v>0</v>
      </c>
      <c r="CL136">
        <f t="shared" ref="CL136:CL199" si="182">IF($C136="døvblinde",(V136),0)</f>
        <v>0</v>
      </c>
      <c r="CM136">
        <f t="shared" ref="CM136:CM199" si="183">IF($C136="døvblinde",(W136),0)</f>
        <v>0</v>
      </c>
      <c r="CN136">
        <f t="shared" ref="CN136:CN199" si="184">IF($C136="døvblinde",(X136),0)</f>
        <v>0</v>
      </c>
      <c r="CO136">
        <f t="shared" ref="CO136:CO199" si="185">IF($C136="døvblinde",(Y136),0)</f>
        <v>0</v>
      </c>
      <c r="CP136">
        <f t="shared" ref="CP136:CP199" si="186">IF($C136="døvblinde",(Z136),0)</f>
        <v>0</v>
      </c>
      <c r="CQ136">
        <f t="shared" ref="CQ136:CQ199" si="187">IF($C136="døvblinde",(AA136),0)</f>
        <v>0</v>
      </c>
      <c r="CR136">
        <f t="shared" ref="CR136:CR199" si="188">IF($C136="døvblinde",(AB136),0)</f>
        <v>0</v>
      </c>
      <c r="CS136">
        <f t="shared" ref="CS136:CS199" si="189">IF($C136="døvblinde",(AC136),0)</f>
        <v>0</v>
      </c>
      <c r="CT136">
        <f t="shared" ref="CT136:CT199" si="190">IF($C136="døvblinde",(AD136),0)</f>
        <v>0</v>
      </c>
      <c r="CU136">
        <f t="shared" ref="CU136:CU199" si="191">IF($C136="døvblinde",(AE136),0)</f>
        <v>0</v>
      </c>
      <c r="CV136">
        <f t="shared" ref="CV136:CV199" si="192">IF($C136="døvblinde",(AF136),0)</f>
        <v>0</v>
      </c>
      <c r="CW136">
        <f t="shared" ref="CW136:CW199" si="193">IF($C136="døvblinde",(AH136),0)</f>
        <v>0</v>
      </c>
      <c r="CX136">
        <f t="shared" ref="CX136:CX199" si="194">IF($C136="døvblinde",(AG136),0)</f>
        <v>0</v>
      </c>
      <c r="CY136">
        <f t="shared" ref="CY136:CY199" si="195">IF(AND($B136="D",$C136="DØVBLINDE"),$AI136,0)</f>
        <v>0</v>
      </c>
      <c r="CZ136">
        <f t="shared" ref="CZ136:CZ199" si="196">IF(AND($B136="A",$C136="DØVblinde"),$AI136,0)</f>
        <v>0</v>
      </c>
      <c r="DA136">
        <f t="shared" ref="DA136:DA199" si="197">IF(AND($B136="U",$C136="DØVBLINDE"),$AI136,0)</f>
        <v>0</v>
      </c>
      <c r="DB136">
        <f t="shared" ref="DB136:DB199" si="198">IF(AND($B136="L",$C136="DØVBLINDE"),$AI136,0)</f>
        <v>0</v>
      </c>
      <c r="DC136">
        <f t="shared" ref="DC136:DC199" si="199">IF(AND($B136="B",$C136="DØVBLINDE"),$AI136,0)</f>
        <v>0</v>
      </c>
      <c r="DD136">
        <f t="shared" si="137"/>
        <v>0</v>
      </c>
    </row>
    <row r="137" spans="1:108" x14ac:dyDescent="0.2">
      <c r="A137" s="85" t="str">
        <f>IF(Timelister!A136="","",(Timelister!A136))</f>
        <v/>
      </c>
      <c r="B137" s="84" t="str">
        <f>IF(Timelister!B136="","",(Timelister!B136))</f>
        <v/>
      </c>
      <c r="C137" s="20" t="str">
        <f>IF(Timelister!C136="","",(Timelister!C136))</f>
        <v/>
      </c>
      <c r="D137" s="21" t="str">
        <f>IF(Timelister!D136="","",(Timelister!D136))</f>
        <v/>
      </c>
      <c r="E137" s="20" t="str">
        <f>Timelister!O136</f>
        <v/>
      </c>
      <c r="F137" s="20" t="str">
        <f>IF(Timelister!E136="","",(Timelister!E136))</f>
        <v/>
      </c>
      <c r="G137" s="120"/>
      <c r="H137" s="120"/>
      <c r="I137" s="120"/>
      <c r="J137" s="120"/>
      <c r="K137" s="120"/>
      <c r="L137" s="120"/>
      <c r="M137" s="120"/>
      <c r="N137" s="120"/>
      <c r="O137" s="254"/>
      <c r="P137" s="120"/>
      <c r="Q137" s="120"/>
      <c r="R137" s="120"/>
      <c r="S137" s="254"/>
      <c r="T137" s="120"/>
      <c r="U137" s="185"/>
      <c r="V137" s="185"/>
      <c r="W137" s="242"/>
      <c r="X137" s="242"/>
      <c r="Y137" s="120"/>
      <c r="Z137" s="120"/>
      <c r="AA137" s="120"/>
      <c r="AB137" s="120"/>
      <c r="AC137" s="120"/>
      <c r="AD137" s="121"/>
      <c r="AE137" s="121"/>
      <c r="AF137" s="121"/>
      <c r="AG137" s="121"/>
      <c r="AH137" s="121"/>
      <c r="AI137" s="121"/>
      <c r="AJ137" s="24" t="str">
        <f>IF(A137="","",((G137*$G$10+K137*$K$10+#REF!*#REF!+M137*$M$10+N137*$N$10+O137*$O$10+#REF!*#REF!+#REF!*#REF!+P137*$P$10+Q137*$Q$10+R137*$R$10+#REF!+W137+#REF!+X137+Y137+Z137+AA137+AB137*$AB$10+AC137*$AC$10+AD137*$AD$10+#REF!*#REF!+AE137*$AE$10+#REF!*#REF!+AF137*$AF$10+AH137*$AH$10+AG137*$AG$10+AI137)))</f>
        <v/>
      </c>
      <c r="AK137" s="137"/>
      <c r="AM137">
        <f t="shared" si="138"/>
        <v>0</v>
      </c>
      <c r="AN137">
        <f t="shared" si="138"/>
        <v>0</v>
      </c>
      <c r="AO137">
        <f t="shared" si="139"/>
        <v>0</v>
      </c>
      <c r="AP137">
        <f t="shared" si="140"/>
        <v>0</v>
      </c>
      <c r="AQ137">
        <f t="shared" si="141"/>
        <v>0</v>
      </c>
      <c r="AR137">
        <f t="shared" si="141"/>
        <v>0</v>
      </c>
      <c r="AS137">
        <f t="shared" si="142"/>
        <v>0</v>
      </c>
      <c r="AT137">
        <f t="shared" si="143"/>
        <v>0</v>
      </c>
      <c r="AU137">
        <f t="shared" si="144"/>
        <v>0</v>
      </c>
      <c r="AV137">
        <f t="shared" si="145"/>
        <v>0</v>
      </c>
      <c r="AW137">
        <f t="shared" si="146"/>
        <v>0</v>
      </c>
      <c r="AX137">
        <f t="shared" si="147"/>
        <v>0</v>
      </c>
      <c r="AY137">
        <f t="shared" si="148"/>
        <v>0</v>
      </c>
      <c r="AZ137">
        <f t="shared" si="149"/>
        <v>0</v>
      </c>
      <c r="BA137">
        <f t="shared" si="150"/>
        <v>0</v>
      </c>
      <c r="BB137">
        <f t="shared" si="151"/>
        <v>0</v>
      </c>
      <c r="BC137">
        <f t="shared" si="152"/>
        <v>0</v>
      </c>
      <c r="BD137">
        <f t="shared" si="153"/>
        <v>0</v>
      </c>
      <c r="BE137">
        <f t="shared" si="154"/>
        <v>0</v>
      </c>
      <c r="BF137">
        <f t="shared" si="155"/>
        <v>0</v>
      </c>
      <c r="BG137">
        <f t="shared" si="156"/>
        <v>0</v>
      </c>
      <c r="BH137">
        <f t="shared" si="157"/>
        <v>0</v>
      </c>
      <c r="BI137">
        <f t="shared" si="158"/>
        <v>0</v>
      </c>
      <c r="BJ137">
        <f t="shared" si="159"/>
        <v>0</v>
      </c>
      <c r="BK137">
        <f t="shared" si="160"/>
        <v>0</v>
      </c>
      <c r="BL137">
        <f t="shared" si="161"/>
        <v>0</v>
      </c>
      <c r="BM137">
        <f t="shared" si="162"/>
        <v>0</v>
      </c>
      <c r="BN137">
        <f t="shared" si="163"/>
        <v>0</v>
      </c>
      <c r="BO137">
        <f t="shared" si="164"/>
        <v>0</v>
      </c>
      <c r="BP137">
        <f t="shared" si="165"/>
        <v>0</v>
      </c>
      <c r="BQ137">
        <f t="shared" si="166"/>
        <v>0</v>
      </c>
      <c r="BR137">
        <f t="shared" si="167"/>
        <v>0</v>
      </c>
      <c r="BS137">
        <f t="shared" si="168"/>
        <v>0</v>
      </c>
      <c r="BT137">
        <f t="shared" ref="BT137:BT200" si="200">IF(AND($B137="R",$C137="DØVE"),$AI137,0)</f>
        <v>0</v>
      </c>
      <c r="BW137">
        <f t="shared" si="169"/>
        <v>0</v>
      </c>
      <c r="BX137">
        <f t="shared" si="169"/>
        <v>0</v>
      </c>
      <c r="BY137">
        <f t="shared" si="170"/>
        <v>0</v>
      </c>
      <c r="BZ137">
        <f t="shared" si="171"/>
        <v>0</v>
      </c>
      <c r="CA137">
        <f t="shared" si="172"/>
        <v>0</v>
      </c>
      <c r="CB137">
        <f t="shared" si="172"/>
        <v>0</v>
      </c>
      <c r="CC137">
        <f t="shared" si="173"/>
        <v>0</v>
      </c>
      <c r="CD137">
        <f t="shared" si="174"/>
        <v>0</v>
      </c>
      <c r="CE137">
        <f t="shared" si="175"/>
        <v>0</v>
      </c>
      <c r="CF137">
        <f t="shared" si="176"/>
        <v>0</v>
      </c>
      <c r="CG137">
        <f t="shared" si="177"/>
        <v>0</v>
      </c>
      <c r="CH137">
        <f t="shared" si="178"/>
        <v>0</v>
      </c>
      <c r="CI137">
        <f t="shared" si="179"/>
        <v>0</v>
      </c>
      <c r="CJ137">
        <f t="shared" si="180"/>
        <v>0</v>
      </c>
      <c r="CK137">
        <f t="shared" si="181"/>
        <v>0</v>
      </c>
      <c r="CL137">
        <f t="shared" si="182"/>
        <v>0</v>
      </c>
      <c r="CM137">
        <f t="shared" si="183"/>
        <v>0</v>
      </c>
      <c r="CN137">
        <f t="shared" si="184"/>
        <v>0</v>
      </c>
      <c r="CO137">
        <f t="shared" si="185"/>
        <v>0</v>
      </c>
      <c r="CP137">
        <f t="shared" si="186"/>
        <v>0</v>
      </c>
      <c r="CQ137">
        <f t="shared" si="187"/>
        <v>0</v>
      </c>
      <c r="CR137">
        <f t="shared" si="188"/>
        <v>0</v>
      </c>
      <c r="CS137">
        <f t="shared" si="189"/>
        <v>0</v>
      </c>
      <c r="CT137">
        <f t="shared" si="190"/>
        <v>0</v>
      </c>
      <c r="CU137">
        <f t="shared" si="191"/>
        <v>0</v>
      </c>
      <c r="CV137">
        <f t="shared" si="192"/>
        <v>0</v>
      </c>
      <c r="CW137">
        <f t="shared" si="193"/>
        <v>0</v>
      </c>
      <c r="CX137">
        <f t="shared" si="194"/>
        <v>0</v>
      </c>
      <c r="CY137">
        <f t="shared" si="195"/>
        <v>0</v>
      </c>
      <c r="CZ137">
        <f t="shared" si="196"/>
        <v>0</v>
      </c>
      <c r="DA137">
        <f t="shared" si="197"/>
        <v>0</v>
      </c>
      <c r="DB137">
        <f t="shared" si="198"/>
        <v>0</v>
      </c>
      <c r="DC137">
        <f t="shared" si="199"/>
        <v>0</v>
      </c>
      <c r="DD137">
        <f t="shared" ref="DD137:DD200" si="201">IF(AND($B137="R",$C137="DØVBLINDE"),$AI137,0)</f>
        <v>0</v>
      </c>
    </row>
    <row r="138" spans="1:108" x14ac:dyDescent="0.2">
      <c r="A138" s="85" t="str">
        <f>IF(Timelister!A137="","",(Timelister!A137))</f>
        <v/>
      </c>
      <c r="B138" s="84" t="str">
        <f>IF(Timelister!B137="","",(Timelister!B137))</f>
        <v/>
      </c>
      <c r="C138" s="20" t="str">
        <f>IF(Timelister!C137="","",(Timelister!C137))</f>
        <v/>
      </c>
      <c r="D138" s="21" t="str">
        <f>IF(Timelister!D137="","",(Timelister!D137))</f>
        <v/>
      </c>
      <c r="E138" s="20" t="str">
        <f>Timelister!O137</f>
        <v/>
      </c>
      <c r="F138" s="20" t="str">
        <f>IF(Timelister!E137="","",(Timelister!E137))</f>
        <v/>
      </c>
      <c r="G138" s="120"/>
      <c r="H138" s="120"/>
      <c r="I138" s="120"/>
      <c r="J138" s="120"/>
      <c r="K138" s="120"/>
      <c r="L138" s="120"/>
      <c r="M138" s="120"/>
      <c r="N138" s="120"/>
      <c r="O138" s="254"/>
      <c r="P138" s="120"/>
      <c r="Q138" s="120"/>
      <c r="R138" s="120"/>
      <c r="S138" s="254"/>
      <c r="T138" s="120"/>
      <c r="U138" s="185"/>
      <c r="V138" s="185"/>
      <c r="W138" s="242"/>
      <c r="X138" s="242"/>
      <c r="Y138" s="120"/>
      <c r="Z138" s="120"/>
      <c r="AA138" s="120"/>
      <c r="AB138" s="120"/>
      <c r="AC138" s="120"/>
      <c r="AD138" s="121"/>
      <c r="AE138" s="121"/>
      <c r="AF138" s="121"/>
      <c r="AG138" s="121"/>
      <c r="AH138" s="121"/>
      <c r="AI138" s="121"/>
      <c r="AJ138" s="24" t="str">
        <f>IF(A138="","",((G138*$G$10+K138*$K$10+#REF!*#REF!+M138*$M$10+N138*$N$10+O138*$O$10+#REF!*#REF!+#REF!*#REF!+P138*$P$10+Q138*$Q$10+R138*$R$10+#REF!+W138+#REF!+X138+Y138+Z138+AA138+AB138*$AB$10+AC138*$AC$10+AD138*$AD$10+#REF!*#REF!+AE138*$AE$10+#REF!*#REF!+AF138*$AF$10+AH138*$AH$10+AG138*$AG$10+AI138)))</f>
        <v/>
      </c>
      <c r="AK138" s="137"/>
      <c r="AM138">
        <f t="shared" si="138"/>
        <v>0</v>
      </c>
      <c r="AN138">
        <f t="shared" si="138"/>
        <v>0</v>
      </c>
      <c r="AO138">
        <f t="shared" si="139"/>
        <v>0</v>
      </c>
      <c r="AP138">
        <f t="shared" si="140"/>
        <v>0</v>
      </c>
      <c r="AQ138">
        <f t="shared" si="141"/>
        <v>0</v>
      </c>
      <c r="AR138">
        <f t="shared" si="141"/>
        <v>0</v>
      </c>
      <c r="AS138">
        <f t="shared" si="142"/>
        <v>0</v>
      </c>
      <c r="AT138">
        <f t="shared" si="143"/>
        <v>0</v>
      </c>
      <c r="AU138">
        <f t="shared" si="144"/>
        <v>0</v>
      </c>
      <c r="AV138">
        <f t="shared" si="145"/>
        <v>0</v>
      </c>
      <c r="AW138">
        <f t="shared" si="146"/>
        <v>0</v>
      </c>
      <c r="AX138">
        <f t="shared" si="147"/>
        <v>0</v>
      </c>
      <c r="AY138">
        <f t="shared" si="148"/>
        <v>0</v>
      </c>
      <c r="AZ138">
        <f t="shared" si="149"/>
        <v>0</v>
      </c>
      <c r="BA138">
        <f t="shared" si="150"/>
        <v>0</v>
      </c>
      <c r="BB138">
        <f t="shared" si="151"/>
        <v>0</v>
      </c>
      <c r="BC138">
        <f t="shared" si="152"/>
        <v>0</v>
      </c>
      <c r="BD138">
        <f t="shared" si="153"/>
        <v>0</v>
      </c>
      <c r="BE138">
        <f t="shared" si="154"/>
        <v>0</v>
      </c>
      <c r="BF138">
        <f t="shared" si="155"/>
        <v>0</v>
      </c>
      <c r="BG138">
        <f t="shared" si="156"/>
        <v>0</v>
      </c>
      <c r="BH138">
        <f t="shared" si="157"/>
        <v>0</v>
      </c>
      <c r="BI138">
        <f t="shared" si="158"/>
        <v>0</v>
      </c>
      <c r="BJ138">
        <f t="shared" si="159"/>
        <v>0</v>
      </c>
      <c r="BK138">
        <f t="shared" si="160"/>
        <v>0</v>
      </c>
      <c r="BL138">
        <f t="shared" si="161"/>
        <v>0</v>
      </c>
      <c r="BM138">
        <f t="shared" si="162"/>
        <v>0</v>
      </c>
      <c r="BN138">
        <f t="shared" si="163"/>
        <v>0</v>
      </c>
      <c r="BO138">
        <f t="shared" si="164"/>
        <v>0</v>
      </c>
      <c r="BP138">
        <f t="shared" si="165"/>
        <v>0</v>
      </c>
      <c r="BQ138">
        <f t="shared" si="166"/>
        <v>0</v>
      </c>
      <c r="BR138">
        <f t="shared" si="167"/>
        <v>0</v>
      </c>
      <c r="BS138">
        <f t="shared" si="168"/>
        <v>0</v>
      </c>
      <c r="BT138">
        <f t="shared" si="200"/>
        <v>0</v>
      </c>
      <c r="BW138">
        <f t="shared" si="169"/>
        <v>0</v>
      </c>
      <c r="BX138">
        <f t="shared" si="169"/>
        <v>0</v>
      </c>
      <c r="BY138">
        <f t="shared" si="170"/>
        <v>0</v>
      </c>
      <c r="BZ138">
        <f t="shared" si="171"/>
        <v>0</v>
      </c>
      <c r="CA138">
        <f t="shared" si="172"/>
        <v>0</v>
      </c>
      <c r="CB138">
        <f t="shared" si="172"/>
        <v>0</v>
      </c>
      <c r="CC138">
        <f t="shared" si="173"/>
        <v>0</v>
      </c>
      <c r="CD138">
        <f t="shared" si="174"/>
        <v>0</v>
      </c>
      <c r="CE138">
        <f t="shared" si="175"/>
        <v>0</v>
      </c>
      <c r="CF138">
        <f t="shared" si="176"/>
        <v>0</v>
      </c>
      <c r="CG138">
        <f t="shared" si="177"/>
        <v>0</v>
      </c>
      <c r="CH138">
        <f t="shared" si="178"/>
        <v>0</v>
      </c>
      <c r="CI138">
        <f t="shared" si="179"/>
        <v>0</v>
      </c>
      <c r="CJ138">
        <f t="shared" si="180"/>
        <v>0</v>
      </c>
      <c r="CK138">
        <f t="shared" si="181"/>
        <v>0</v>
      </c>
      <c r="CL138">
        <f t="shared" si="182"/>
        <v>0</v>
      </c>
      <c r="CM138">
        <f t="shared" si="183"/>
        <v>0</v>
      </c>
      <c r="CN138">
        <f t="shared" si="184"/>
        <v>0</v>
      </c>
      <c r="CO138">
        <f t="shared" si="185"/>
        <v>0</v>
      </c>
      <c r="CP138">
        <f t="shared" si="186"/>
        <v>0</v>
      </c>
      <c r="CQ138">
        <f t="shared" si="187"/>
        <v>0</v>
      </c>
      <c r="CR138">
        <f t="shared" si="188"/>
        <v>0</v>
      </c>
      <c r="CS138">
        <f t="shared" si="189"/>
        <v>0</v>
      </c>
      <c r="CT138">
        <f t="shared" si="190"/>
        <v>0</v>
      </c>
      <c r="CU138">
        <f t="shared" si="191"/>
        <v>0</v>
      </c>
      <c r="CV138">
        <f t="shared" si="192"/>
        <v>0</v>
      </c>
      <c r="CW138">
        <f t="shared" si="193"/>
        <v>0</v>
      </c>
      <c r="CX138">
        <f t="shared" si="194"/>
        <v>0</v>
      </c>
      <c r="CY138">
        <f t="shared" si="195"/>
        <v>0</v>
      </c>
      <c r="CZ138">
        <f t="shared" si="196"/>
        <v>0</v>
      </c>
      <c r="DA138">
        <f t="shared" si="197"/>
        <v>0</v>
      </c>
      <c r="DB138">
        <f t="shared" si="198"/>
        <v>0</v>
      </c>
      <c r="DC138">
        <f t="shared" si="199"/>
        <v>0</v>
      </c>
      <c r="DD138">
        <f t="shared" si="201"/>
        <v>0</v>
      </c>
    </row>
    <row r="139" spans="1:108" x14ac:dyDescent="0.2">
      <c r="A139" s="85" t="str">
        <f>IF(Timelister!A138="","",(Timelister!A138))</f>
        <v/>
      </c>
      <c r="B139" s="84" t="str">
        <f>IF(Timelister!B138="","",(Timelister!B138))</f>
        <v/>
      </c>
      <c r="C139" s="20" t="str">
        <f>IF(Timelister!C138="","",(Timelister!C138))</f>
        <v/>
      </c>
      <c r="D139" s="21" t="str">
        <f>IF(Timelister!D138="","",(Timelister!D138))</f>
        <v/>
      </c>
      <c r="E139" s="20" t="str">
        <f>Timelister!O138</f>
        <v/>
      </c>
      <c r="F139" s="20" t="str">
        <f>IF(Timelister!E138="","",(Timelister!E138))</f>
        <v/>
      </c>
      <c r="G139" s="120"/>
      <c r="H139" s="120"/>
      <c r="I139" s="120"/>
      <c r="J139" s="120"/>
      <c r="K139" s="120"/>
      <c r="L139" s="120"/>
      <c r="M139" s="120"/>
      <c r="N139" s="120"/>
      <c r="O139" s="254"/>
      <c r="P139" s="120"/>
      <c r="Q139" s="120"/>
      <c r="R139" s="120"/>
      <c r="S139" s="254"/>
      <c r="T139" s="120"/>
      <c r="U139" s="185"/>
      <c r="V139" s="185"/>
      <c r="W139" s="242"/>
      <c r="X139" s="242"/>
      <c r="Y139" s="120"/>
      <c r="Z139" s="120"/>
      <c r="AA139" s="120"/>
      <c r="AB139" s="120"/>
      <c r="AC139" s="120"/>
      <c r="AD139" s="121"/>
      <c r="AE139" s="121"/>
      <c r="AF139" s="121"/>
      <c r="AG139" s="121"/>
      <c r="AH139" s="121"/>
      <c r="AI139" s="121"/>
      <c r="AJ139" s="24" t="str">
        <f>IF(A139="","",((G139*$G$10+K139*$K$10+#REF!*#REF!+M139*$M$10+N139*$N$10+O139*$O$10+#REF!*#REF!+#REF!*#REF!+P139*$P$10+Q139*$Q$10+R139*$R$10+#REF!+W139+#REF!+X139+Y139+Z139+AA139+AB139*$AB$10+AC139*$AC$10+AD139*$AD$10+#REF!*#REF!+AE139*$AE$10+#REF!*#REF!+AF139*$AF$10+AH139*$AH$10+AG139*$AG$10+AI139)))</f>
        <v/>
      </c>
      <c r="AK139" s="137"/>
      <c r="AM139">
        <f t="shared" si="138"/>
        <v>0</v>
      </c>
      <c r="AN139">
        <f t="shared" si="138"/>
        <v>0</v>
      </c>
      <c r="AO139">
        <f t="shared" si="139"/>
        <v>0</v>
      </c>
      <c r="AP139">
        <f t="shared" si="140"/>
        <v>0</v>
      </c>
      <c r="AQ139">
        <f t="shared" si="141"/>
        <v>0</v>
      </c>
      <c r="AR139">
        <f t="shared" si="141"/>
        <v>0</v>
      </c>
      <c r="AS139">
        <f t="shared" si="142"/>
        <v>0</v>
      </c>
      <c r="AT139">
        <f t="shared" si="143"/>
        <v>0</v>
      </c>
      <c r="AU139">
        <f t="shared" si="144"/>
        <v>0</v>
      </c>
      <c r="AV139">
        <f t="shared" si="145"/>
        <v>0</v>
      </c>
      <c r="AW139">
        <f t="shared" si="146"/>
        <v>0</v>
      </c>
      <c r="AX139">
        <f t="shared" si="147"/>
        <v>0</v>
      </c>
      <c r="AY139">
        <f t="shared" si="148"/>
        <v>0</v>
      </c>
      <c r="AZ139">
        <f t="shared" si="149"/>
        <v>0</v>
      </c>
      <c r="BA139">
        <f t="shared" si="150"/>
        <v>0</v>
      </c>
      <c r="BB139">
        <f t="shared" si="151"/>
        <v>0</v>
      </c>
      <c r="BC139">
        <f t="shared" si="152"/>
        <v>0</v>
      </c>
      <c r="BD139">
        <f t="shared" si="153"/>
        <v>0</v>
      </c>
      <c r="BE139">
        <f t="shared" si="154"/>
        <v>0</v>
      </c>
      <c r="BF139">
        <f t="shared" si="155"/>
        <v>0</v>
      </c>
      <c r="BG139">
        <f t="shared" si="156"/>
        <v>0</v>
      </c>
      <c r="BH139">
        <f t="shared" si="157"/>
        <v>0</v>
      </c>
      <c r="BI139">
        <f t="shared" si="158"/>
        <v>0</v>
      </c>
      <c r="BJ139">
        <f t="shared" si="159"/>
        <v>0</v>
      </c>
      <c r="BK139">
        <f t="shared" si="160"/>
        <v>0</v>
      </c>
      <c r="BL139">
        <f t="shared" si="161"/>
        <v>0</v>
      </c>
      <c r="BM139">
        <f t="shared" si="162"/>
        <v>0</v>
      </c>
      <c r="BN139">
        <f t="shared" si="163"/>
        <v>0</v>
      </c>
      <c r="BO139">
        <f t="shared" si="164"/>
        <v>0</v>
      </c>
      <c r="BP139">
        <f t="shared" si="165"/>
        <v>0</v>
      </c>
      <c r="BQ139">
        <f t="shared" si="166"/>
        <v>0</v>
      </c>
      <c r="BR139">
        <f t="shared" si="167"/>
        <v>0</v>
      </c>
      <c r="BS139">
        <f t="shared" si="168"/>
        <v>0</v>
      </c>
      <c r="BT139">
        <f t="shared" si="200"/>
        <v>0</v>
      </c>
      <c r="BW139">
        <f t="shared" si="169"/>
        <v>0</v>
      </c>
      <c r="BX139">
        <f t="shared" si="169"/>
        <v>0</v>
      </c>
      <c r="BY139">
        <f t="shared" si="170"/>
        <v>0</v>
      </c>
      <c r="BZ139">
        <f t="shared" si="171"/>
        <v>0</v>
      </c>
      <c r="CA139">
        <f t="shared" si="172"/>
        <v>0</v>
      </c>
      <c r="CB139">
        <f t="shared" si="172"/>
        <v>0</v>
      </c>
      <c r="CC139">
        <f t="shared" si="173"/>
        <v>0</v>
      </c>
      <c r="CD139">
        <f t="shared" si="174"/>
        <v>0</v>
      </c>
      <c r="CE139">
        <f t="shared" si="175"/>
        <v>0</v>
      </c>
      <c r="CF139">
        <f t="shared" si="176"/>
        <v>0</v>
      </c>
      <c r="CG139">
        <f t="shared" si="177"/>
        <v>0</v>
      </c>
      <c r="CH139">
        <f t="shared" si="178"/>
        <v>0</v>
      </c>
      <c r="CI139">
        <f t="shared" si="179"/>
        <v>0</v>
      </c>
      <c r="CJ139">
        <f t="shared" si="180"/>
        <v>0</v>
      </c>
      <c r="CK139">
        <f t="shared" si="181"/>
        <v>0</v>
      </c>
      <c r="CL139">
        <f t="shared" si="182"/>
        <v>0</v>
      </c>
      <c r="CM139">
        <f t="shared" si="183"/>
        <v>0</v>
      </c>
      <c r="CN139">
        <f t="shared" si="184"/>
        <v>0</v>
      </c>
      <c r="CO139">
        <f t="shared" si="185"/>
        <v>0</v>
      </c>
      <c r="CP139">
        <f t="shared" si="186"/>
        <v>0</v>
      </c>
      <c r="CQ139">
        <f t="shared" si="187"/>
        <v>0</v>
      </c>
      <c r="CR139">
        <f t="shared" si="188"/>
        <v>0</v>
      </c>
      <c r="CS139">
        <f t="shared" si="189"/>
        <v>0</v>
      </c>
      <c r="CT139">
        <f t="shared" si="190"/>
        <v>0</v>
      </c>
      <c r="CU139">
        <f t="shared" si="191"/>
        <v>0</v>
      </c>
      <c r="CV139">
        <f t="shared" si="192"/>
        <v>0</v>
      </c>
      <c r="CW139">
        <f t="shared" si="193"/>
        <v>0</v>
      </c>
      <c r="CX139">
        <f t="shared" si="194"/>
        <v>0</v>
      </c>
      <c r="CY139">
        <f t="shared" si="195"/>
        <v>0</v>
      </c>
      <c r="CZ139">
        <f t="shared" si="196"/>
        <v>0</v>
      </c>
      <c r="DA139">
        <f t="shared" si="197"/>
        <v>0</v>
      </c>
      <c r="DB139">
        <f t="shared" si="198"/>
        <v>0</v>
      </c>
      <c r="DC139">
        <f t="shared" si="199"/>
        <v>0</v>
      </c>
      <c r="DD139">
        <f t="shared" si="201"/>
        <v>0</v>
      </c>
    </row>
    <row r="140" spans="1:108" x14ac:dyDescent="0.2">
      <c r="A140" s="85" t="str">
        <f>IF(Timelister!A139="","",(Timelister!A139))</f>
        <v/>
      </c>
      <c r="B140" s="84" t="str">
        <f>IF(Timelister!B139="","",(Timelister!B139))</f>
        <v/>
      </c>
      <c r="C140" s="20" t="str">
        <f>IF(Timelister!C139="","",(Timelister!C139))</f>
        <v/>
      </c>
      <c r="D140" s="21" t="str">
        <f>IF(Timelister!D139="","",(Timelister!D139))</f>
        <v/>
      </c>
      <c r="E140" s="20" t="str">
        <f>Timelister!O139</f>
        <v/>
      </c>
      <c r="F140" s="20" t="str">
        <f>IF(Timelister!E139="","",(Timelister!E139))</f>
        <v/>
      </c>
      <c r="G140" s="120"/>
      <c r="H140" s="120"/>
      <c r="I140" s="120"/>
      <c r="J140" s="120"/>
      <c r="K140" s="120"/>
      <c r="L140" s="120"/>
      <c r="M140" s="120"/>
      <c r="N140" s="120"/>
      <c r="O140" s="254"/>
      <c r="P140" s="120"/>
      <c r="Q140" s="120"/>
      <c r="R140" s="120"/>
      <c r="S140" s="254"/>
      <c r="T140" s="120"/>
      <c r="U140" s="185"/>
      <c r="V140" s="185"/>
      <c r="W140" s="242"/>
      <c r="X140" s="242"/>
      <c r="Y140" s="120"/>
      <c r="Z140" s="120"/>
      <c r="AA140" s="120"/>
      <c r="AB140" s="120"/>
      <c r="AC140" s="120"/>
      <c r="AD140" s="121"/>
      <c r="AE140" s="121"/>
      <c r="AF140" s="121"/>
      <c r="AG140" s="121"/>
      <c r="AH140" s="121"/>
      <c r="AI140" s="121"/>
      <c r="AJ140" s="24" t="str">
        <f>IF(A140="","",((G140*$G$10+K140*$K$10+#REF!*#REF!+M140*$M$10+N140*$N$10+O140*$O$10+#REF!*#REF!+#REF!*#REF!+P140*$P$10+Q140*$Q$10+R140*$R$10+#REF!+W140+#REF!+X140+Y140+Z140+AA140+AB140*$AB$10+AC140*$AC$10+AD140*$AD$10+#REF!*#REF!+AE140*$AE$10+#REF!*#REF!+AF140*$AF$10+AH140*$AH$10+AG140*$AG$10+AI140)))</f>
        <v/>
      </c>
      <c r="AK140" s="137"/>
      <c r="AM140">
        <f t="shared" si="138"/>
        <v>0</v>
      </c>
      <c r="AN140">
        <f t="shared" si="138"/>
        <v>0</v>
      </c>
      <c r="AO140">
        <f t="shared" si="139"/>
        <v>0</v>
      </c>
      <c r="AP140">
        <f t="shared" si="140"/>
        <v>0</v>
      </c>
      <c r="AQ140">
        <f t="shared" si="141"/>
        <v>0</v>
      </c>
      <c r="AR140">
        <f t="shared" si="141"/>
        <v>0</v>
      </c>
      <c r="AS140">
        <f t="shared" si="142"/>
        <v>0</v>
      </c>
      <c r="AT140">
        <f t="shared" si="143"/>
        <v>0</v>
      </c>
      <c r="AU140">
        <f t="shared" si="144"/>
        <v>0</v>
      </c>
      <c r="AV140">
        <f t="shared" si="145"/>
        <v>0</v>
      </c>
      <c r="AW140">
        <f t="shared" si="146"/>
        <v>0</v>
      </c>
      <c r="AX140">
        <f t="shared" si="147"/>
        <v>0</v>
      </c>
      <c r="AY140">
        <f t="shared" si="148"/>
        <v>0</v>
      </c>
      <c r="AZ140">
        <f t="shared" si="149"/>
        <v>0</v>
      </c>
      <c r="BA140">
        <f t="shared" si="150"/>
        <v>0</v>
      </c>
      <c r="BB140">
        <f t="shared" si="151"/>
        <v>0</v>
      </c>
      <c r="BC140">
        <f t="shared" si="152"/>
        <v>0</v>
      </c>
      <c r="BD140">
        <f t="shared" si="153"/>
        <v>0</v>
      </c>
      <c r="BE140">
        <f t="shared" si="154"/>
        <v>0</v>
      </c>
      <c r="BF140">
        <f t="shared" si="155"/>
        <v>0</v>
      </c>
      <c r="BG140">
        <f t="shared" si="156"/>
        <v>0</v>
      </c>
      <c r="BH140">
        <f t="shared" si="157"/>
        <v>0</v>
      </c>
      <c r="BI140">
        <f t="shared" si="158"/>
        <v>0</v>
      </c>
      <c r="BJ140">
        <f t="shared" si="159"/>
        <v>0</v>
      </c>
      <c r="BK140">
        <f t="shared" si="160"/>
        <v>0</v>
      </c>
      <c r="BL140">
        <f t="shared" si="161"/>
        <v>0</v>
      </c>
      <c r="BM140">
        <f t="shared" si="162"/>
        <v>0</v>
      </c>
      <c r="BN140">
        <f t="shared" si="163"/>
        <v>0</v>
      </c>
      <c r="BO140">
        <f t="shared" si="164"/>
        <v>0</v>
      </c>
      <c r="BP140">
        <f t="shared" si="165"/>
        <v>0</v>
      </c>
      <c r="BQ140">
        <f t="shared" si="166"/>
        <v>0</v>
      </c>
      <c r="BR140">
        <f t="shared" si="167"/>
        <v>0</v>
      </c>
      <c r="BS140">
        <f t="shared" si="168"/>
        <v>0</v>
      </c>
      <c r="BT140">
        <f t="shared" si="200"/>
        <v>0</v>
      </c>
      <c r="BW140">
        <f t="shared" si="169"/>
        <v>0</v>
      </c>
      <c r="BX140">
        <f t="shared" si="169"/>
        <v>0</v>
      </c>
      <c r="BY140">
        <f t="shared" si="170"/>
        <v>0</v>
      </c>
      <c r="BZ140">
        <f t="shared" si="171"/>
        <v>0</v>
      </c>
      <c r="CA140">
        <f t="shared" si="172"/>
        <v>0</v>
      </c>
      <c r="CB140">
        <f t="shared" si="172"/>
        <v>0</v>
      </c>
      <c r="CC140">
        <f t="shared" si="173"/>
        <v>0</v>
      </c>
      <c r="CD140">
        <f t="shared" si="174"/>
        <v>0</v>
      </c>
      <c r="CE140">
        <f t="shared" si="175"/>
        <v>0</v>
      </c>
      <c r="CF140">
        <f t="shared" si="176"/>
        <v>0</v>
      </c>
      <c r="CG140">
        <f t="shared" si="177"/>
        <v>0</v>
      </c>
      <c r="CH140">
        <f t="shared" si="178"/>
        <v>0</v>
      </c>
      <c r="CI140">
        <f t="shared" si="179"/>
        <v>0</v>
      </c>
      <c r="CJ140">
        <f t="shared" si="180"/>
        <v>0</v>
      </c>
      <c r="CK140">
        <f t="shared" si="181"/>
        <v>0</v>
      </c>
      <c r="CL140">
        <f t="shared" si="182"/>
        <v>0</v>
      </c>
      <c r="CM140">
        <f t="shared" si="183"/>
        <v>0</v>
      </c>
      <c r="CN140">
        <f t="shared" si="184"/>
        <v>0</v>
      </c>
      <c r="CO140">
        <f t="shared" si="185"/>
        <v>0</v>
      </c>
      <c r="CP140">
        <f t="shared" si="186"/>
        <v>0</v>
      </c>
      <c r="CQ140">
        <f t="shared" si="187"/>
        <v>0</v>
      </c>
      <c r="CR140">
        <f t="shared" si="188"/>
        <v>0</v>
      </c>
      <c r="CS140">
        <f t="shared" si="189"/>
        <v>0</v>
      </c>
      <c r="CT140">
        <f t="shared" si="190"/>
        <v>0</v>
      </c>
      <c r="CU140">
        <f t="shared" si="191"/>
        <v>0</v>
      </c>
      <c r="CV140">
        <f t="shared" si="192"/>
        <v>0</v>
      </c>
      <c r="CW140">
        <f t="shared" si="193"/>
        <v>0</v>
      </c>
      <c r="CX140">
        <f t="shared" si="194"/>
        <v>0</v>
      </c>
      <c r="CY140">
        <f t="shared" si="195"/>
        <v>0</v>
      </c>
      <c r="CZ140">
        <f t="shared" si="196"/>
        <v>0</v>
      </c>
      <c r="DA140">
        <f t="shared" si="197"/>
        <v>0</v>
      </c>
      <c r="DB140">
        <f t="shared" si="198"/>
        <v>0</v>
      </c>
      <c r="DC140">
        <f t="shared" si="199"/>
        <v>0</v>
      </c>
      <c r="DD140">
        <f t="shared" si="201"/>
        <v>0</v>
      </c>
    </row>
    <row r="141" spans="1:108" x14ac:dyDescent="0.2">
      <c r="A141" s="85" t="str">
        <f>IF(Timelister!A140="","",(Timelister!A140))</f>
        <v/>
      </c>
      <c r="B141" s="84" t="str">
        <f>IF(Timelister!B140="","",(Timelister!B140))</f>
        <v/>
      </c>
      <c r="C141" s="20" t="str">
        <f>IF(Timelister!C140="","",(Timelister!C140))</f>
        <v/>
      </c>
      <c r="D141" s="21" t="str">
        <f>IF(Timelister!D140="","",(Timelister!D140))</f>
        <v/>
      </c>
      <c r="E141" s="20" t="str">
        <f>Timelister!O140</f>
        <v/>
      </c>
      <c r="F141" s="20" t="str">
        <f>IF(Timelister!E140="","",(Timelister!E140))</f>
        <v/>
      </c>
      <c r="G141" s="120"/>
      <c r="H141" s="120"/>
      <c r="I141" s="120"/>
      <c r="J141" s="120"/>
      <c r="K141" s="120"/>
      <c r="L141" s="120"/>
      <c r="M141" s="120"/>
      <c r="N141" s="120"/>
      <c r="O141" s="254"/>
      <c r="P141" s="120"/>
      <c r="Q141" s="120"/>
      <c r="R141" s="120"/>
      <c r="S141" s="254"/>
      <c r="T141" s="120"/>
      <c r="U141" s="185"/>
      <c r="V141" s="185"/>
      <c r="W141" s="242"/>
      <c r="X141" s="242"/>
      <c r="Y141" s="120"/>
      <c r="Z141" s="120"/>
      <c r="AA141" s="120"/>
      <c r="AB141" s="120"/>
      <c r="AC141" s="120"/>
      <c r="AD141" s="121"/>
      <c r="AE141" s="121"/>
      <c r="AF141" s="121"/>
      <c r="AG141" s="121"/>
      <c r="AH141" s="121"/>
      <c r="AI141" s="121"/>
      <c r="AJ141" s="24" t="str">
        <f>IF(A141="","",((G141*$G$10+K141*$K$10+#REF!*#REF!+M141*$M$10+N141*$N$10+O141*$O$10+#REF!*#REF!+#REF!*#REF!+P141*$P$10+Q141*$Q$10+R141*$R$10+#REF!+W141+#REF!+X141+Y141+Z141+AA141+AB141*$AB$10+AC141*$AC$10+AD141*$AD$10+#REF!*#REF!+AE141*$AE$10+#REF!*#REF!+AF141*$AF$10+AH141*$AH$10+AG141*$AG$10+AI141)))</f>
        <v/>
      </c>
      <c r="AK141" s="137"/>
      <c r="AM141">
        <f t="shared" si="138"/>
        <v>0</v>
      </c>
      <c r="AN141">
        <f t="shared" si="138"/>
        <v>0</v>
      </c>
      <c r="AO141">
        <f t="shared" si="139"/>
        <v>0</v>
      </c>
      <c r="AP141">
        <f t="shared" si="140"/>
        <v>0</v>
      </c>
      <c r="AQ141">
        <f t="shared" si="141"/>
        <v>0</v>
      </c>
      <c r="AR141">
        <f t="shared" si="141"/>
        <v>0</v>
      </c>
      <c r="AS141">
        <f t="shared" si="142"/>
        <v>0</v>
      </c>
      <c r="AT141">
        <f t="shared" si="143"/>
        <v>0</v>
      </c>
      <c r="AU141">
        <f t="shared" si="144"/>
        <v>0</v>
      </c>
      <c r="AV141">
        <f t="shared" si="145"/>
        <v>0</v>
      </c>
      <c r="AW141">
        <f t="shared" si="146"/>
        <v>0</v>
      </c>
      <c r="AX141">
        <f t="shared" si="147"/>
        <v>0</v>
      </c>
      <c r="AY141">
        <f t="shared" si="148"/>
        <v>0</v>
      </c>
      <c r="AZ141">
        <f t="shared" si="149"/>
        <v>0</v>
      </c>
      <c r="BA141">
        <f t="shared" si="150"/>
        <v>0</v>
      </c>
      <c r="BB141">
        <f t="shared" si="151"/>
        <v>0</v>
      </c>
      <c r="BC141">
        <f t="shared" si="152"/>
        <v>0</v>
      </c>
      <c r="BD141">
        <f t="shared" si="153"/>
        <v>0</v>
      </c>
      <c r="BE141">
        <f t="shared" si="154"/>
        <v>0</v>
      </c>
      <c r="BF141">
        <f t="shared" si="155"/>
        <v>0</v>
      </c>
      <c r="BG141">
        <f t="shared" si="156"/>
        <v>0</v>
      </c>
      <c r="BH141">
        <f t="shared" si="157"/>
        <v>0</v>
      </c>
      <c r="BI141">
        <f t="shared" si="158"/>
        <v>0</v>
      </c>
      <c r="BJ141">
        <f t="shared" si="159"/>
        <v>0</v>
      </c>
      <c r="BK141">
        <f t="shared" si="160"/>
        <v>0</v>
      </c>
      <c r="BL141">
        <f t="shared" si="161"/>
        <v>0</v>
      </c>
      <c r="BM141">
        <f t="shared" si="162"/>
        <v>0</v>
      </c>
      <c r="BN141">
        <f t="shared" si="163"/>
        <v>0</v>
      </c>
      <c r="BO141">
        <f t="shared" si="164"/>
        <v>0</v>
      </c>
      <c r="BP141">
        <f t="shared" si="165"/>
        <v>0</v>
      </c>
      <c r="BQ141">
        <f t="shared" si="166"/>
        <v>0</v>
      </c>
      <c r="BR141">
        <f t="shared" si="167"/>
        <v>0</v>
      </c>
      <c r="BS141">
        <f t="shared" si="168"/>
        <v>0</v>
      </c>
      <c r="BT141">
        <f t="shared" si="200"/>
        <v>0</v>
      </c>
      <c r="BW141">
        <f t="shared" si="169"/>
        <v>0</v>
      </c>
      <c r="BX141">
        <f t="shared" si="169"/>
        <v>0</v>
      </c>
      <c r="BY141">
        <f t="shared" si="170"/>
        <v>0</v>
      </c>
      <c r="BZ141">
        <f t="shared" si="171"/>
        <v>0</v>
      </c>
      <c r="CA141">
        <f t="shared" si="172"/>
        <v>0</v>
      </c>
      <c r="CB141">
        <f t="shared" si="172"/>
        <v>0</v>
      </c>
      <c r="CC141">
        <f t="shared" si="173"/>
        <v>0</v>
      </c>
      <c r="CD141">
        <f t="shared" si="174"/>
        <v>0</v>
      </c>
      <c r="CE141">
        <f t="shared" si="175"/>
        <v>0</v>
      </c>
      <c r="CF141">
        <f t="shared" si="176"/>
        <v>0</v>
      </c>
      <c r="CG141">
        <f t="shared" si="177"/>
        <v>0</v>
      </c>
      <c r="CH141">
        <f t="shared" si="178"/>
        <v>0</v>
      </c>
      <c r="CI141">
        <f t="shared" si="179"/>
        <v>0</v>
      </c>
      <c r="CJ141">
        <f t="shared" si="180"/>
        <v>0</v>
      </c>
      <c r="CK141">
        <f t="shared" si="181"/>
        <v>0</v>
      </c>
      <c r="CL141">
        <f t="shared" si="182"/>
        <v>0</v>
      </c>
      <c r="CM141">
        <f t="shared" si="183"/>
        <v>0</v>
      </c>
      <c r="CN141">
        <f t="shared" si="184"/>
        <v>0</v>
      </c>
      <c r="CO141">
        <f t="shared" si="185"/>
        <v>0</v>
      </c>
      <c r="CP141">
        <f t="shared" si="186"/>
        <v>0</v>
      </c>
      <c r="CQ141">
        <f t="shared" si="187"/>
        <v>0</v>
      </c>
      <c r="CR141">
        <f t="shared" si="188"/>
        <v>0</v>
      </c>
      <c r="CS141">
        <f t="shared" si="189"/>
        <v>0</v>
      </c>
      <c r="CT141">
        <f t="shared" si="190"/>
        <v>0</v>
      </c>
      <c r="CU141">
        <f t="shared" si="191"/>
        <v>0</v>
      </c>
      <c r="CV141">
        <f t="shared" si="192"/>
        <v>0</v>
      </c>
      <c r="CW141">
        <f t="shared" si="193"/>
        <v>0</v>
      </c>
      <c r="CX141">
        <f t="shared" si="194"/>
        <v>0</v>
      </c>
      <c r="CY141">
        <f t="shared" si="195"/>
        <v>0</v>
      </c>
      <c r="CZ141">
        <f t="shared" si="196"/>
        <v>0</v>
      </c>
      <c r="DA141">
        <f t="shared" si="197"/>
        <v>0</v>
      </c>
      <c r="DB141">
        <f t="shared" si="198"/>
        <v>0</v>
      </c>
      <c r="DC141">
        <f t="shared" si="199"/>
        <v>0</v>
      </c>
      <c r="DD141">
        <f t="shared" si="201"/>
        <v>0</v>
      </c>
    </row>
    <row r="142" spans="1:108" x14ac:dyDescent="0.2">
      <c r="A142" s="85" t="str">
        <f>IF(Timelister!A141="","",(Timelister!A141))</f>
        <v/>
      </c>
      <c r="B142" s="84" t="str">
        <f>IF(Timelister!B141="","",(Timelister!B141))</f>
        <v/>
      </c>
      <c r="C142" s="20" t="str">
        <f>IF(Timelister!C141="","",(Timelister!C141))</f>
        <v/>
      </c>
      <c r="D142" s="21" t="str">
        <f>IF(Timelister!D141="","",(Timelister!D141))</f>
        <v/>
      </c>
      <c r="E142" s="20" t="str">
        <f>Timelister!O141</f>
        <v/>
      </c>
      <c r="F142" s="20" t="str">
        <f>IF(Timelister!E141="","",(Timelister!E141))</f>
        <v/>
      </c>
      <c r="G142" s="120"/>
      <c r="H142" s="120"/>
      <c r="I142" s="120"/>
      <c r="J142" s="120"/>
      <c r="K142" s="120"/>
      <c r="L142" s="120"/>
      <c r="M142" s="120"/>
      <c r="N142" s="120"/>
      <c r="O142" s="254"/>
      <c r="P142" s="120"/>
      <c r="Q142" s="120"/>
      <c r="R142" s="120"/>
      <c r="S142" s="254"/>
      <c r="T142" s="120"/>
      <c r="U142" s="185"/>
      <c r="V142" s="185"/>
      <c r="W142" s="242"/>
      <c r="X142" s="242"/>
      <c r="Y142" s="120"/>
      <c r="Z142" s="120"/>
      <c r="AA142" s="120"/>
      <c r="AB142" s="120"/>
      <c r="AC142" s="120"/>
      <c r="AD142" s="121"/>
      <c r="AE142" s="121"/>
      <c r="AF142" s="121"/>
      <c r="AG142" s="121"/>
      <c r="AH142" s="121"/>
      <c r="AI142" s="121"/>
      <c r="AJ142" s="24" t="str">
        <f>IF(A142="","",((G142*$G$10+K142*$K$10+#REF!*#REF!+M142*$M$10+N142*$N$10+O142*$O$10+#REF!*#REF!+#REF!*#REF!+P142*$P$10+Q142*$Q$10+R142*$R$10+#REF!+W142+#REF!+X142+Y142+Z142+AA142+AB142*$AB$10+AC142*$AC$10+AD142*$AD$10+#REF!*#REF!+AE142*$AE$10+#REF!*#REF!+AF142*$AF$10+AH142*$AH$10+AG142*$AG$10+AI142)))</f>
        <v/>
      </c>
      <c r="AK142" s="137"/>
      <c r="AM142">
        <f t="shared" si="138"/>
        <v>0</v>
      </c>
      <c r="AN142">
        <f t="shared" si="138"/>
        <v>0</v>
      </c>
      <c r="AO142">
        <f t="shared" si="139"/>
        <v>0</v>
      </c>
      <c r="AP142">
        <f t="shared" si="140"/>
        <v>0</v>
      </c>
      <c r="AQ142">
        <f t="shared" si="141"/>
        <v>0</v>
      </c>
      <c r="AR142">
        <f t="shared" si="141"/>
        <v>0</v>
      </c>
      <c r="AS142">
        <f t="shared" si="142"/>
        <v>0</v>
      </c>
      <c r="AT142">
        <f t="shared" si="143"/>
        <v>0</v>
      </c>
      <c r="AU142">
        <f t="shared" si="144"/>
        <v>0</v>
      </c>
      <c r="AV142">
        <f t="shared" si="145"/>
        <v>0</v>
      </c>
      <c r="AW142">
        <f t="shared" si="146"/>
        <v>0</v>
      </c>
      <c r="AX142">
        <f t="shared" si="147"/>
        <v>0</v>
      </c>
      <c r="AY142">
        <f t="shared" si="148"/>
        <v>0</v>
      </c>
      <c r="AZ142">
        <f t="shared" si="149"/>
        <v>0</v>
      </c>
      <c r="BA142">
        <f t="shared" si="150"/>
        <v>0</v>
      </c>
      <c r="BB142">
        <f t="shared" si="151"/>
        <v>0</v>
      </c>
      <c r="BC142">
        <f t="shared" si="152"/>
        <v>0</v>
      </c>
      <c r="BD142">
        <f t="shared" si="153"/>
        <v>0</v>
      </c>
      <c r="BE142">
        <f t="shared" si="154"/>
        <v>0</v>
      </c>
      <c r="BF142">
        <f t="shared" si="155"/>
        <v>0</v>
      </c>
      <c r="BG142">
        <f t="shared" si="156"/>
        <v>0</v>
      </c>
      <c r="BH142">
        <f t="shared" si="157"/>
        <v>0</v>
      </c>
      <c r="BI142">
        <f t="shared" si="158"/>
        <v>0</v>
      </c>
      <c r="BJ142">
        <f t="shared" si="159"/>
        <v>0</v>
      </c>
      <c r="BK142">
        <f t="shared" si="160"/>
        <v>0</v>
      </c>
      <c r="BL142">
        <f t="shared" si="161"/>
        <v>0</v>
      </c>
      <c r="BM142">
        <f t="shared" si="162"/>
        <v>0</v>
      </c>
      <c r="BN142">
        <f t="shared" si="163"/>
        <v>0</v>
      </c>
      <c r="BO142">
        <f t="shared" si="164"/>
        <v>0</v>
      </c>
      <c r="BP142">
        <f t="shared" si="165"/>
        <v>0</v>
      </c>
      <c r="BQ142">
        <f t="shared" si="166"/>
        <v>0</v>
      </c>
      <c r="BR142">
        <f t="shared" si="167"/>
        <v>0</v>
      </c>
      <c r="BS142">
        <f t="shared" si="168"/>
        <v>0</v>
      </c>
      <c r="BT142">
        <f t="shared" si="200"/>
        <v>0</v>
      </c>
      <c r="BW142">
        <f t="shared" si="169"/>
        <v>0</v>
      </c>
      <c r="BX142">
        <f t="shared" si="169"/>
        <v>0</v>
      </c>
      <c r="BY142">
        <f t="shared" si="170"/>
        <v>0</v>
      </c>
      <c r="BZ142">
        <f t="shared" si="171"/>
        <v>0</v>
      </c>
      <c r="CA142">
        <f t="shared" si="172"/>
        <v>0</v>
      </c>
      <c r="CB142">
        <f t="shared" si="172"/>
        <v>0</v>
      </c>
      <c r="CC142">
        <f t="shared" si="173"/>
        <v>0</v>
      </c>
      <c r="CD142">
        <f t="shared" si="174"/>
        <v>0</v>
      </c>
      <c r="CE142">
        <f t="shared" si="175"/>
        <v>0</v>
      </c>
      <c r="CF142">
        <f t="shared" si="176"/>
        <v>0</v>
      </c>
      <c r="CG142">
        <f t="shared" si="177"/>
        <v>0</v>
      </c>
      <c r="CH142">
        <f t="shared" si="178"/>
        <v>0</v>
      </c>
      <c r="CI142">
        <f t="shared" si="179"/>
        <v>0</v>
      </c>
      <c r="CJ142">
        <f t="shared" si="180"/>
        <v>0</v>
      </c>
      <c r="CK142">
        <f t="shared" si="181"/>
        <v>0</v>
      </c>
      <c r="CL142">
        <f t="shared" si="182"/>
        <v>0</v>
      </c>
      <c r="CM142">
        <f t="shared" si="183"/>
        <v>0</v>
      </c>
      <c r="CN142">
        <f t="shared" si="184"/>
        <v>0</v>
      </c>
      <c r="CO142">
        <f t="shared" si="185"/>
        <v>0</v>
      </c>
      <c r="CP142">
        <f t="shared" si="186"/>
        <v>0</v>
      </c>
      <c r="CQ142">
        <f t="shared" si="187"/>
        <v>0</v>
      </c>
      <c r="CR142">
        <f t="shared" si="188"/>
        <v>0</v>
      </c>
      <c r="CS142">
        <f t="shared" si="189"/>
        <v>0</v>
      </c>
      <c r="CT142">
        <f t="shared" si="190"/>
        <v>0</v>
      </c>
      <c r="CU142">
        <f t="shared" si="191"/>
        <v>0</v>
      </c>
      <c r="CV142">
        <f t="shared" si="192"/>
        <v>0</v>
      </c>
      <c r="CW142">
        <f t="shared" si="193"/>
        <v>0</v>
      </c>
      <c r="CX142">
        <f t="shared" si="194"/>
        <v>0</v>
      </c>
      <c r="CY142">
        <f t="shared" si="195"/>
        <v>0</v>
      </c>
      <c r="CZ142">
        <f t="shared" si="196"/>
        <v>0</v>
      </c>
      <c r="DA142">
        <f t="shared" si="197"/>
        <v>0</v>
      </c>
      <c r="DB142">
        <f t="shared" si="198"/>
        <v>0</v>
      </c>
      <c r="DC142">
        <f t="shared" si="199"/>
        <v>0</v>
      </c>
      <c r="DD142">
        <f t="shared" si="201"/>
        <v>0</v>
      </c>
    </row>
    <row r="143" spans="1:108" x14ac:dyDescent="0.2">
      <c r="A143" s="85" t="str">
        <f>IF(Timelister!A142="","",(Timelister!A142))</f>
        <v/>
      </c>
      <c r="B143" s="84" t="str">
        <f>IF(Timelister!B142="","",(Timelister!B142))</f>
        <v/>
      </c>
      <c r="C143" s="20" t="str">
        <f>IF(Timelister!C142="","",(Timelister!C142))</f>
        <v/>
      </c>
      <c r="D143" s="21" t="str">
        <f>IF(Timelister!D142="","",(Timelister!D142))</f>
        <v/>
      </c>
      <c r="E143" s="20" t="str">
        <f>Timelister!O142</f>
        <v/>
      </c>
      <c r="F143" s="20" t="str">
        <f>IF(Timelister!E142="","",(Timelister!E142))</f>
        <v/>
      </c>
      <c r="G143" s="120"/>
      <c r="H143" s="120"/>
      <c r="I143" s="120"/>
      <c r="J143" s="120"/>
      <c r="K143" s="120"/>
      <c r="L143" s="120"/>
      <c r="M143" s="120"/>
      <c r="N143" s="120"/>
      <c r="O143" s="254"/>
      <c r="P143" s="120"/>
      <c r="Q143" s="120"/>
      <c r="R143" s="120"/>
      <c r="S143" s="254"/>
      <c r="T143" s="120"/>
      <c r="U143" s="185"/>
      <c r="V143" s="185"/>
      <c r="W143" s="242"/>
      <c r="X143" s="242"/>
      <c r="Y143" s="120"/>
      <c r="Z143" s="120"/>
      <c r="AA143" s="120"/>
      <c r="AB143" s="120"/>
      <c r="AC143" s="120"/>
      <c r="AD143" s="121"/>
      <c r="AE143" s="121"/>
      <c r="AF143" s="121"/>
      <c r="AG143" s="121"/>
      <c r="AH143" s="121"/>
      <c r="AI143" s="121"/>
      <c r="AJ143" s="24" t="str">
        <f>IF(A143="","",((G143*$G$10+K143*$K$10+#REF!*#REF!+M143*$M$10+N143*$N$10+O143*$O$10+#REF!*#REF!+#REF!*#REF!+P143*$P$10+Q143*$Q$10+R143*$R$10+#REF!+W143+#REF!+X143+Y143+Z143+AA143+AB143*$AB$10+AC143*$AC$10+AD143*$AD$10+#REF!*#REF!+AE143*$AE$10+#REF!*#REF!+AF143*$AF$10+AH143*$AH$10+AG143*$AG$10+AI143)))</f>
        <v/>
      </c>
      <c r="AK143" s="137"/>
      <c r="AM143">
        <f t="shared" si="138"/>
        <v>0</v>
      </c>
      <c r="AN143">
        <f t="shared" si="138"/>
        <v>0</v>
      </c>
      <c r="AO143">
        <f t="shared" si="139"/>
        <v>0</v>
      </c>
      <c r="AP143">
        <f t="shared" si="140"/>
        <v>0</v>
      </c>
      <c r="AQ143">
        <f t="shared" si="141"/>
        <v>0</v>
      </c>
      <c r="AR143">
        <f t="shared" si="141"/>
        <v>0</v>
      </c>
      <c r="AS143">
        <f t="shared" si="142"/>
        <v>0</v>
      </c>
      <c r="AT143">
        <f t="shared" si="143"/>
        <v>0</v>
      </c>
      <c r="AU143">
        <f t="shared" si="144"/>
        <v>0</v>
      </c>
      <c r="AV143">
        <f t="shared" si="145"/>
        <v>0</v>
      </c>
      <c r="AW143">
        <f t="shared" si="146"/>
        <v>0</v>
      </c>
      <c r="AX143">
        <f t="shared" si="147"/>
        <v>0</v>
      </c>
      <c r="AY143">
        <f t="shared" si="148"/>
        <v>0</v>
      </c>
      <c r="AZ143">
        <f t="shared" si="149"/>
        <v>0</v>
      </c>
      <c r="BA143">
        <f t="shared" si="150"/>
        <v>0</v>
      </c>
      <c r="BB143">
        <f t="shared" si="151"/>
        <v>0</v>
      </c>
      <c r="BC143">
        <f t="shared" si="152"/>
        <v>0</v>
      </c>
      <c r="BD143">
        <f t="shared" si="153"/>
        <v>0</v>
      </c>
      <c r="BE143">
        <f t="shared" si="154"/>
        <v>0</v>
      </c>
      <c r="BF143">
        <f t="shared" si="155"/>
        <v>0</v>
      </c>
      <c r="BG143">
        <f t="shared" si="156"/>
        <v>0</v>
      </c>
      <c r="BH143">
        <f t="shared" si="157"/>
        <v>0</v>
      </c>
      <c r="BI143">
        <f t="shared" si="158"/>
        <v>0</v>
      </c>
      <c r="BJ143">
        <f t="shared" si="159"/>
        <v>0</v>
      </c>
      <c r="BK143">
        <f t="shared" si="160"/>
        <v>0</v>
      </c>
      <c r="BL143">
        <f t="shared" si="161"/>
        <v>0</v>
      </c>
      <c r="BM143">
        <f t="shared" si="162"/>
        <v>0</v>
      </c>
      <c r="BN143">
        <f t="shared" si="163"/>
        <v>0</v>
      </c>
      <c r="BO143">
        <f t="shared" si="164"/>
        <v>0</v>
      </c>
      <c r="BP143">
        <f t="shared" si="165"/>
        <v>0</v>
      </c>
      <c r="BQ143">
        <f t="shared" si="166"/>
        <v>0</v>
      </c>
      <c r="BR143">
        <f t="shared" si="167"/>
        <v>0</v>
      </c>
      <c r="BS143">
        <f t="shared" si="168"/>
        <v>0</v>
      </c>
      <c r="BT143">
        <f t="shared" si="200"/>
        <v>0</v>
      </c>
      <c r="BW143">
        <f t="shared" si="169"/>
        <v>0</v>
      </c>
      <c r="BX143">
        <f t="shared" si="169"/>
        <v>0</v>
      </c>
      <c r="BY143">
        <f t="shared" si="170"/>
        <v>0</v>
      </c>
      <c r="BZ143">
        <f t="shared" si="171"/>
        <v>0</v>
      </c>
      <c r="CA143">
        <f t="shared" si="172"/>
        <v>0</v>
      </c>
      <c r="CB143">
        <f t="shared" si="172"/>
        <v>0</v>
      </c>
      <c r="CC143">
        <f t="shared" si="173"/>
        <v>0</v>
      </c>
      <c r="CD143">
        <f t="shared" si="174"/>
        <v>0</v>
      </c>
      <c r="CE143">
        <f t="shared" si="175"/>
        <v>0</v>
      </c>
      <c r="CF143">
        <f t="shared" si="176"/>
        <v>0</v>
      </c>
      <c r="CG143">
        <f t="shared" si="177"/>
        <v>0</v>
      </c>
      <c r="CH143">
        <f t="shared" si="178"/>
        <v>0</v>
      </c>
      <c r="CI143">
        <f t="shared" si="179"/>
        <v>0</v>
      </c>
      <c r="CJ143">
        <f t="shared" si="180"/>
        <v>0</v>
      </c>
      <c r="CK143">
        <f t="shared" si="181"/>
        <v>0</v>
      </c>
      <c r="CL143">
        <f t="shared" si="182"/>
        <v>0</v>
      </c>
      <c r="CM143">
        <f t="shared" si="183"/>
        <v>0</v>
      </c>
      <c r="CN143">
        <f t="shared" si="184"/>
        <v>0</v>
      </c>
      <c r="CO143">
        <f t="shared" si="185"/>
        <v>0</v>
      </c>
      <c r="CP143">
        <f t="shared" si="186"/>
        <v>0</v>
      </c>
      <c r="CQ143">
        <f t="shared" si="187"/>
        <v>0</v>
      </c>
      <c r="CR143">
        <f t="shared" si="188"/>
        <v>0</v>
      </c>
      <c r="CS143">
        <f t="shared" si="189"/>
        <v>0</v>
      </c>
      <c r="CT143">
        <f t="shared" si="190"/>
        <v>0</v>
      </c>
      <c r="CU143">
        <f t="shared" si="191"/>
        <v>0</v>
      </c>
      <c r="CV143">
        <f t="shared" si="192"/>
        <v>0</v>
      </c>
      <c r="CW143">
        <f t="shared" si="193"/>
        <v>0</v>
      </c>
      <c r="CX143">
        <f t="shared" si="194"/>
        <v>0</v>
      </c>
      <c r="CY143">
        <f t="shared" si="195"/>
        <v>0</v>
      </c>
      <c r="CZ143">
        <f t="shared" si="196"/>
        <v>0</v>
      </c>
      <c r="DA143">
        <f t="shared" si="197"/>
        <v>0</v>
      </c>
      <c r="DB143">
        <f t="shared" si="198"/>
        <v>0</v>
      </c>
      <c r="DC143">
        <f t="shared" si="199"/>
        <v>0</v>
      </c>
      <c r="DD143">
        <f t="shared" si="201"/>
        <v>0</v>
      </c>
    </row>
    <row r="144" spans="1:108" x14ac:dyDescent="0.2">
      <c r="A144" s="85" t="str">
        <f>IF(Timelister!A143="","",(Timelister!A143))</f>
        <v/>
      </c>
      <c r="B144" s="84" t="str">
        <f>IF(Timelister!B143="","",(Timelister!B143))</f>
        <v/>
      </c>
      <c r="C144" s="20" t="str">
        <f>IF(Timelister!C143="","",(Timelister!C143))</f>
        <v/>
      </c>
      <c r="D144" s="21" t="str">
        <f>IF(Timelister!D143="","",(Timelister!D143))</f>
        <v/>
      </c>
      <c r="E144" s="20" t="str">
        <f>Timelister!O143</f>
        <v/>
      </c>
      <c r="F144" s="20" t="str">
        <f>IF(Timelister!E143="","",(Timelister!E143))</f>
        <v/>
      </c>
      <c r="G144" s="120"/>
      <c r="H144" s="120"/>
      <c r="I144" s="120"/>
      <c r="J144" s="120"/>
      <c r="K144" s="120"/>
      <c r="L144" s="120"/>
      <c r="M144" s="120"/>
      <c r="N144" s="120"/>
      <c r="O144" s="254"/>
      <c r="P144" s="120"/>
      <c r="Q144" s="120"/>
      <c r="R144" s="120"/>
      <c r="S144" s="254"/>
      <c r="T144" s="120"/>
      <c r="U144" s="185"/>
      <c r="V144" s="185"/>
      <c r="W144" s="242"/>
      <c r="X144" s="242"/>
      <c r="Y144" s="120"/>
      <c r="Z144" s="120"/>
      <c r="AA144" s="120"/>
      <c r="AB144" s="120"/>
      <c r="AC144" s="120"/>
      <c r="AD144" s="121"/>
      <c r="AE144" s="121"/>
      <c r="AF144" s="121"/>
      <c r="AG144" s="121"/>
      <c r="AH144" s="121"/>
      <c r="AI144" s="121"/>
      <c r="AJ144" s="24" t="str">
        <f>IF(A144="","",((G144*$G$10+K144*$K$10+#REF!*#REF!+M144*$M$10+N144*$N$10+O144*$O$10+#REF!*#REF!+#REF!*#REF!+P144*$P$10+Q144*$Q$10+R144*$R$10+#REF!+W144+#REF!+X144+Y144+Z144+AA144+AB144*$AB$10+AC144*$AC$10+AD144*$AD$10+#REF!*#REF!+AE144*$AE$10+#REF!*#REF!+AF144*$AF$10+AH144*$AH$10+AG144*$AG$10+AI144)))</f>
        <v/>
      </c>
      <c r="AK144" s="137"/>
      <c r="AM144">
        <f t="shared" si="138"/>
        <v>0</v>
      </c>
      <c r="AN144">
        <f t="shared" si="138"/>
        <v>0</v>
      </c>
      <c r="AO144">
        <f t="shared" si="139"/>
        <v>0</v>
      </c>
      <c r="AP144">
        <f t="shared" si="140"/>
        <v>0</v>
      </c>
      <c r="AQ144">
        <f t="shared" si="141"/>
        <v>0</v>
      </c>
      <c r="AR144">
        <f t="shared" si="141"/>
        <v>0</v>
      </c>
      <c r="AS144">
        <f t="shared" si="142"/>
        <v>0</v>
      </c>
      <c r="AT144">
        <f t="shared" si="143"/>
        <v>0</v>
      </c>
      <c r="AU144">
        <f t="shared" si="144"/>
        <v>0</v>
      </c>
      <c r="AV144">
        <f t="shared" si="145"/>
        <v>0</v>
      </c>
      <c r="AW144">
        <f t="shared" si="146"/>
        <v>0</v>
      </c>
      <c r="AX144">
        <f t="shared" si="147"/>
        <v>0</v>
      </c>
      <c r="AY144">
        <f t="shared" si="148"/>
        <v>0</v>
      </c>
      <c r="AZ144">
        <f t="shared" si="149"/>
        <v>0</v>
      </c>
      <c r="BA144">
        <f t="shared" si="150"/>
        <v>0</v>
      </c>
      <c r="BB144">
        <f t="shared" si="151"/>
        <v>0</v>
      </c>
      <c r="BC144">
        <f t="shared" si="152"/>
        <v>0</v>
      </c>
      <c r="BD144">
        <f t="shared" si="153"/>
        <v>0</v>
      </c>
      <c r="BE144">
        <f t="shared" si="154"/>
        <v>0</v>
      </c>
      <c r="BF144">
        <f t="shared" si="155"/>
        <v>0</v>
      </c>
      <c r="BG144">
        <f t="shared" si="156"/>
        <v>0</v>
      </c>
      <c r="BH144">
        <f t="shared" si="157"/>
        <v>0</v>
      </c>
      <c r="BI144">
        <f t="shared" si="158"/>
        <v>0</v>
      </c>
      <c r="BJ144">
        <f t="shared" si="159"/>
        <v>0</v>
      </c>
      <c r="BK144">
        <f t="shared" si="160"/>
        <v>0</v>
      </c>
      <c r="BL144">
        <f t="shared" si="161"/>
        <v>0</v>
      </c>
      <c r="BM144">
        <f t="shared" si="162"/>
        <v>0</v>
      </c>
      <c r="BN144">
        <f t="shared" si="163"/>
        <v>0</v>
      </c>
      <c r="BO144">
        <f t="shared" si="164"/>
        <v>0</v>
      </c>
      <c r="BP144">
        <f t="shared" si="165"/>
        <v>0</v>
      </c>
      <c r="BQ144">
        <f t="shared" si="166"/>
        <v>0</v>
      </c>
      <c r="BR144">
        <f t="shared" si="167"/>
        <v>0</v>
      </c>
      <c r="BS144">
        <f t="shared" si="168"/>
        <v>0</v>
      </c>
      <c r="BT144">
        <f t="shared" si="200"/>
        <v>0</v>
      </c>
      <c r="BW144">
        <f t="shared" si="169"/>
        <v>0</v>
      </c>
      <c r="BX144">
        <f t="shared" si="169"/>
        <v>0</v>
      </c>
      <c r="BY144">
        <f t="shared" si="170"/>
        <v>0</v>
      </c>
      <c r="BZ144">
        <f t="shared" si="171"/>
        <v>0</v>
      </c>
      <c r="CA144">
        <f t="shared" si="172"/>
        <v>0</v>
      </c>
      <c r="CB144">
        <f t="shared" si="172"/>
        <v>0</v>
      </c>
      <c r="CC144">
        <f t="shared" si="173"/>
        <v>0</v>
      </c>
      <c r="CD144">
        <f t="shared" si="174"/>
        <v>0</v>
      </c>
      <c r="CE144">
        <f t="shared" si="175"/>
        <v>0</v>
      </c>
      <c r="CF144">
        <f t="shared" si="176"/>
        <v>0</v>
      </c>
      <c r="CG144">
        <f t="shared" si="177"/>
        <v>0</v>
      </c>
      <c r="CH144">
        <f t="shared" si="178"/>
        <v>0</v>
      </c>
      <c r="CI144">
        <f t="shared" si="179"/>
        <v>0</v>
      </c>
      <c r="CJ144">
        <f t="shared" si="180"/>
        <v>0</v>
      </c>
      <c r="CK144">
        <f t="shared" si="181"/>
        <v>0</v>
      </c>
      <c r="CL144">
        <f t="shared" si="182"/>
        <v>0</v>
      </c>
      <c r="CM144">
        <f t="shared" si="183"/>
        <v>0</v>
      </c>
      <c r="CN144">
        <f t="shared" si="184"/>
        <v>0</v>
      </c>
      <c r="CO144">
        <f t="shared" si="185"/>
        <v>0</v>
      </c>
      <c r="CP144">
        <f t="shared" si="186"/>
        <v>0</v>
      </c>
      <c r="CQ144">
        <f t="shared" si="187"/>
        <v>0</v>
      </c>
      <c r="CR144">
        <f t="shared" si="188"/>
        <v>0</v>
      </c>
      <c r="CS144">
        <f t="shared" si="189"/>
        <v>0</v>
      </c>
      <c r="CT144">
        <f t="shared" si="190"/>
        <v>0</v>
      </c>
      <c r="CU144">
        <f t="shared" si="191"/>
        <v>0</v>
      </c>
      <c r="CV144">
        <f t="shared" si="192"/>
        <v>0</v>
      </c>
      <c r="CW144">
        <f t="shared" si="193"/>
        <v>0</v>
      </c>
      <c r="CX144">
        <f t="shared" si="194"/>
        <v>0</v>
      </c>
      <c r="CY144">
        <f t="shared" si="195"/>
        <v>0</v>
      </c>
      <c r="CZ144">
        <f t="shared" si="196"/>
        <v>0</v>
      </c>
      <c r="DA144">
        <f t="shared" si="197"/>
        <v>0</v>
      </c>
      <c r="DB144">
        <f t="shared" si="198"/>
        <v>0</v>
      </c>
      <c r="DC144">
        <f t="shared" si="199"/>
        <v>0</v>
      </c>
      <c r="DD144">
        <f t="shared" si="201"/>
        <v>0</v>
      </c>
    </row>
    <row r="145" spans="1:108" x14ac:dyDescent="0.2">
      <c r="A145" s="85" t="str">
        <f>IF(Timelister!A144="","",(Timelister!A144))</f>
        <v/>
      </c>
      <c r="B145" s="84" t="str">
        <f>IF(Timelister!B144="","",(Timelister!B144))</f>
        <v/>
      </c>
      <c r="C145" s="20" t="str">
        <f>IF(Timelister!C144="","",(Timelister!C144))</f>
        <v/>
      </c>
      <c r="D145" s="21" t="str">
        <f>IF(Timelister!D144="","",(Timelister!D144))</f>
        <v/>
      </c>
      <c r="E145" s="20" t="str">
        <f>Timelister!O144</f>
        <v/>
      </c>
      <c r="F145" s="20" t="str">
        <f>IF(Timelister!E144="","",(Timelister!E144))</f>
        <v/>
      </c>
      <c r="G145" s="120"/>
      <c r="H145" s="120"/>
      <c r="I145" s="120"/>
      <c r="J145" s="120"/>
      <c r="K145" s="120"/>
      <c r="L145" s="120"/>
      <c r="M145" s="120"/>
      <c r="N145" s="120"/>
      <c r="O145" s="254"/>
      <c r="P145" s="120"/>
      <c r="Q145" s="120"/>
      <c r="R145" s="120"/>
      <c r="S145" s="254"/>
      <c r="T145" s="120"/>
      <c r="U145" s="185"/>
      <c r="V145" s="185"/>
      <c r="W145" s="242"/>
      <c r="X145" s="242"/>
      <c r="Y145" s="120"/>
      <c r="Z145" s="120"/>
      <c r="AA145" s="120"/>
      <c r="AB145" s="120"/>
      <c r="AC145" s="120"/>
      <c r="AD145" s="121"/>
      <c r="AE145" s="121"/>
      <c r="AF145" s="121"/>
      <c r="AG145" s="121"/>
      <c r="AH145" s="121"/>
      <c r="AI145" s="121"/>
      <c r="AJ145" s="24" t="str">
        <f>IF(A145="","",((G145*$G$10+K145*$K$10+#REF!*#REF!+M145*$M$10+N145*$N$10+O145*$O$10+#REF!*#REF!+#REF!*#REF!+P145*$P$10+Q145*$Q$10+R145*$R$10+#REF!+W145+#REF!+X145+Y145+Z145+AA145+AB145*$AB$10+AC145*$AC$10+AD145*$AD$10+#REF!*#REF!+AE145*$AE$10+#REF!*#REF!+AF145*$AF$10+AH145*$AH$10+AG145*$AG$10+AI145)))</f>
        <v/>
      </c>
      <c r="AK145" s="137"/>
      <c r="AM145">
        <f t="shared" si="138"/>
        <v>0</v>
      </c>
      <c r="AN145">
        <f t="shared" si="138"/>
        <v>0</v>
      </c>
      <c r="AO145">
        <f t="shared" si="139"/>
        <v>0</v>
      </c>
      <c r="AP145">
        <f t="shared" si="140"/>
        <v>0</v>
      </c>
      <c r="AQ145">
        <f t="shared" si="141"/>
        <v>0</v>
      </c>
      <c r="AR145">
        <f t="shared" si="141"/>
        <v>0</v>
      </c>
      <c r="AS145">
        <f t="shared" si="142"/>
        <v>0</v>
      </c>
      <c r="AT145">
        <f t="shared" si="143"/>
        <v>0</v>
      </c>
      <c r="AU145">
        <f t="shared" si="144"/>
        <v>0</v>
      </c>
      <c r="AV145">
        <f t="shared" si="145"/>
        <v>0</v>
      </c>
      <c r="AW145">
        <f t="shared" si="146"/>
        <v>0</v>
      </c>
      <c r="AX145">
        <f t="shared" si="147"/>
        <v>0</v>
      </c>
      <c r="AY145">
        <f t="shared" si="148"/>
        <v>0</v>
      </c>
      <c r="AZ145">
        <f t="shared" si="149"/>
        <v>0</v>
      </c>
      <c r="BA145">
        <f t="shared" si="150"/>
        <v>0</v>
      </c>
      <c r="BB145">
        <f t="shared" si="151"/>
        <v>0</v>
      </c>
      <c r="BC145">
        <f t="shared" si="152"/>
        <v>0</v>
      </c>
      <c r="BD145">
        <f t="shared" si="153"/>
        <v>0</v>
      </c>
      <c r="BE145">
        <f t="shared" si="154"/>
        <v>0</v>
      </c>
      <c r="BF145">
        <f t="shared" si="155"/>
        <v>0</v>
      </c>
      <c r="BG145">
        <f t="shared" si="156"/>
        <v>0</v>
      </c>
      <c r="BH145">
        <f t="shared" si="157"/>
        <v>0</v>
      </c>
      <c r="BI145">
        <f t="shared" si="158"/>
        <v>0</v>
      </c>
      <c r="BJ145">
        <f t="shared" si="159"/>
        <v>0</v>
      </c>
      <c r="BK145">
        <f t="shared" si="160"/>
        <v>0</v>
      </c>
      <c r="BL145">
        <f t="shared" si="161"/>
        <v>0</v>
      </c>
      <c r="BM145">
        <f t="shared" si="162"/>
        <v>0</v>
      </c>
      <c r="BN145">
        <f t="shared" si="163"/>
        <v>0</v>
      </c>
      <c r="BO145">
        <f t="shared" si="164"/>
        <v>0</v>
      </c>
      <c r="BP145">
        <f t="shared" si="165"/>
        <v>0</v>
      </c>
      <c r="BQ145">
        <f t="shared" si="166"/>
        <v>0</v>
      </c>
      <c r="BR145">
        <f t="shared" si="167"/>
        <v>0</v>
      </c>
      <c r="BS145">
        <f t="shared" si="168"/>
        <v>0</v>
      </c>
      <c r="BT145">
        <f t="shared" si="200"/>
        <v>0</v>
      </c>
      <c r="BW145">
        <f t="shared" si="169"/>
        <v>0</v>
      </c>
      <c r="BX145">
        <f t="shared" si="169"/>
        <v>0</v>
      </c>
      <c r="BY145">
        <f t="shared" si="170"/>
        <v>0</v>
      </c>
      <c r="BZ145">
        <f t="shared" si="171"/>
        <v>0</v>
      </c>
      <c r="CA145">
        <f t="shared" si="172"/>
        <v>0</v>
      </c>
      <c r="CB145">
        <f t="shared" si="172"/>
        <v>0</v>
      </c>
      <c r="CC145">
        <f t="shared" si="173"/>
        <v>0</v>
      </c>
      <c r="CD145">
        <f t="shared" si="174"/>
        <v>0</v>
      </c>
      <c r="CE145">
        <f t="shared" si="175"/>
        <v>0</v>
      </c>
      <c r="CF145">
        <f t="shared" si="176"/>
        <v>0</v>
      </c>
      <c r="CG145">
        <f t="shared" si="177"/>
        <v>0</v>
      </c>
      <c r="CH145">
        <f t="shared" si="178"/>
        <v>0</v>
      </c>
      <c r="CI145">
        <f t="shared" si="179"/>
        <v>0</v>
      </c>
      <c r="CJ145">
        <f t="shared" si="180"/>
        <v>0</v>
      </c>
      <c r="CK145">
        <f t="shared" si="181"/>
        <v>0</v>
      </c>
      <c r="CL145">
        <f t="shared" si="182"/>
        <v>0</v>
      </c>
      <c r="CM145">
        <f t="shared" si="183"/>
        <v>0</v>
      </c>
      <c r="CN145">
        <f t="shared" si="184"/>
        <v>0</v>
      </c>
      <c r="CO145">
        <f t="shared" si="185"/>
        <v>0</v>
      </c>
      <c r="CP145">
        <f t="shared" si="186"/>
        <v>0</v>
      </c>
      <c r="CQ145">
        <f t="shared" si="187"/>
        <v>0</v>
      </c>
      <c r="CR145">
        <f t="shared" si="188"/>
        <v>0</v>
      </c>
      <c r="CS145">
        <f t="shared" si="189"/>
        <v>0</v>
      </c>
      <c r="CT145">
        <f t="shared" si="190"/>
        <v>0</v>
      </c>
      <c r="CU145">
        <f t="shared" si="191"/>
        <v>0</v>
      </c>
      <c r="CV145">
        <f t="shared" si="192"/>
        <v>0</v>
      </c>
      <c r="CW145">
        <f t="shared" si="193"/>
        <v>0</v>
      </c>
      <c r="CX145">
        <f t="shared" si="194"/>
        <v>0</v>
      </c>
      <c r="CY145">
        <f t="shared" si="195"/>
        <v>0</v>
      </c>
      <c r="CZ145">
        <f t="shared" si="196"/>
        <v>0</v>
      </c>
      <c r="DA145">
        <f t="shared" si="197"/>
        <v>0</v>
      </c>
      <c r="DB145">
        <f t="shared" si="198"/>
        <v>0</v>
      </c>
      <c r="DC145">
        <f t="shared" si="199"/>
        <v>0</v>
      </c>
      <c r="DD145">
        <f t="shared" si="201"/>
        <v>0</v>
      </c>
    </row>
    <row r="146" spans="1:108" x14ac:dyDescent="0.2">
      <c r="A146" s="85" t="str">
        <f>IF(Timelister!A145="","",(Timelister!A145))</f>
        <v/>
      </c>
      <c r="B146" s="84" t="str">
        <f>IF(Timelister!B145="","",(Timelister!B145))</f>
        <v/>
      </c>
      <c r="C146" s="20" t="str">
        <f>IF(Timelister!C145="","",(Timelister!C145))</f>
        <v/>
      </c>
      <c r="D146" s="21" t="str">
        <f>IF(Timelister!D145="","",(Timelister!D145))</f>
        <v/>
      </c>
      <c r="E146" s="20" t="str">
        <f>Timelister!O145</f>
        <v/>
      </c>
      <c r="F146" s="20" t="str">
        <f>IF(Timelister!E145="","",(Timelister!E145))</f>
        <v/>
      </c>
      <c r="G146" s="120"/>
      <c r="H146" s="120"/>
      <c r="I146" s="120"/>
      <c r="J146" s="120"/>
      <c r="K146" s="120"/>
      <c r="L146" s="120"/>
      <c r="M146" s="120"/>
      <c r="N146" s="120"/>
      <c r="O146" s="254"/>
      <c r="P146" s="120"/>
      <c r="Q146" s="120"/>
      <c r="R146" s="120"/>
      <c r="S146" s="254"/>
      <c r="T146" s="120"/>
      <c r="U146" s="185"/>
      <c r="V146" s="185"/>
      <c r="W146" s="242"/>
      <c r="X146" s="242"/>
      <c r="Y146" s="120"/>
      <c r="Z146" s="120"/>
      <c r="AA146" s="120"/>
      <c r="AB146" s="120"/>
      <c r="AC146" s="120"/>
      <c r="AD146" s="121"/>
      <c r="AE146" s="121"/>
      <c r="AF146" s="121"/>
      <c r="AG146" s="121"/>
      <c r="AH146" s="121"/>
      <c r="AI146" s="121"/>
      <c r="AJ146" s="24" t="str">
        <f>IF(A146="","",((G146*$G$10+K146*$K$10+#REF!*#REF!+M146*$M$10+N146*$N$10+O146*$O$10+#REF!*#REF!+#REF!*#REF!+P146*$P$10+Q146*$Q$10+R146*$R$10+#REF!+W146+#REF!+X146+Y146+Z146+AA146+AB146*$AB$10+AC146*$AC$10+AD146*$AD$10+#REF!*#REF!+AE146*$AE$10+#REF!*#REF!+AF146*$AF$10+AH146*$AH$10+AG146*$AG$10+AI146)))</f>
        <v/>
      </c>
      <c r="AK146" s="137"/>
      <c r="AM146">
        <f t="shared" si="138"/>
        <v>0</v>
      </c>
      <c r="AN146">
        <f t="shared" si="138"/>
        <v>0</v>
      </c>
      <c r="AO146">
        <f t="shared" si="139"/>
        <v>0</v>
      </c>
      <c r="AP146">
        <f t="shared" si="140"/>
        <v>0</v>
      </c>
      <c r="AQ146">
        <f t="shared" si="141"/>
        <v>0</v>
      </c>
      <c r="AR146">
        <f t="shared" si="141"/>
        <v>0</v>
      </c>
      <c r="AS146">
        <f t="shared" si="142"/>
        <v>0</v>
      </c>
      <c r="AT146">
        <f t="shared" si="143"/>
        <v>0</v>
      </c>
      <c r="AU146">
        <f t="shared" si="144"/>
        <v>0</v>
      </c>
      <c r="AV146">
        <f t="shared" si="145"/>
        <v>0</v>
      </c>
      <c r="AW146">
        <f t="shared" si="146"/>
        <v>0</v>
      </c>
      <c r="AX146">
        <f t="shared" si="147"/>
        <v>0</v>
      </c>
      <c r="AY146">
        <f t="shared" si="148"/>
        <v>0</v>
      </c>
      <c r="AZ146">
        <f t="shared" si="149"/>
        <v>0</v>
      </c>
      <c r="BA146">
        <f t="shared" si="150"/>
        <v>0</v>
      </c>
      <c r="BB146">
        <f t="shared" si="151"/>
        <v>0</v>
      </c>
      <c r="BC146">
        <f t="shared" si="152"/>
        <v>0</v>
      </c>
      <c r="BD146">
        <f t="shared" si="153"/>
        <v>0</v>
      </c>
      <c r="BE146">
        <f t="shared" si="154"/>
        <v>0</v>
      </c>
      <c r="BF146">
        <f t="shared" si="155"/>
        <v>0</v>
      </c>
      <c r="BG146">
        <f t="shared" si="156"/>
        <v>0</v>
      </c>
      <c r="BH146">
        <f t="shared" si="157"/>
        <v>0</v>
      </c>
      <c r="BI146">
        <f t="shared" si="158"/>
        <v>0</v>
      </c>
      <c r="BJ146">
        <f t="shared" si="159"/>
        <v>0</v>
      </c>
      <c r="BK146">
        <f t="shared" si="160"/>
        <v>0</v>
      </c>
      <c r="BL146">
        <f t="shared" si="161"/>
        <v>0</v>
      </c>
      <c r="BM146">
        <f t="shared" si="162"/>
        <v>0</v>
      </c>
      <c r="BN146">
        <f t="shared" si="163"/>
        <v>0</v>
      </c>
      <c r="BO146">
        <f t="shared" si="164"/>
        <v>0</v>
      </c>
      <c r="BP146">
        <f t="shared" si="165"/>
        <v>0</v>
      </c>
      <c r="BQ146">
        <f t="shared" si="166"/>
        <v>0</v>
      </c>
      <c r="BR146">
        <f t="shared" si="167"/>
        <v>0</v>
      </c>
      <c r="BS146">
        <f t="shared" si="168"/>
        <v>0</v>
      </c>
      <c r="BT146">
        <f t="shared" si="200"/>
        <v>0</v>
      </c>
      <c r="BW146">
        <f t="shared" si="169"/>
        <v>0</v>
      </c>
      <c r="BX146">
        <f t="shared" si="169"/>
        <v>0</v>
      </c>
      <c r="BY146">
        <f t="shared" si="170"/>
        <v>0</v>
      </c>
      <c r="BZ146">
        <f t="shared" si="171"/>
        <v>0</v>
      </c>
      <c r="CA146">
        <f t="shared" si="172"/>
        <v>0</v>
      </c>
      <c r="CB146">
        <f t="shared" si="172"/>
        <v>0</v>
      </c>
      <c r="CC146">
        <f t="shared" si="173"/>
        <v>0</v>
      </c>
      <c r="CD146">
        <f t="shared" si="174"/>
        <v>0</v>
      </c>
      <c r="CE146">
        <f t="shared" si="175"/>
        <v>0</v>
      </c>
      <c r="CF146">
        <f t="shared" si="176"/>
        <v>0</v>
      </c>
      <c r="CG146">
        <f t="shared" si="177"/>
        <v>0</v>
      </c>
      <c r="CH146">
        <f t="shared" si="178"/>
        <v>0</v>
      </c>
      <c r="CI146">
        <f t="shared" si="179"/>
        <v>0</v>
      </c>
      <c r="CJ146">
        <f t="shared" si="180"/>
        <v>0</v>
      </c>
      <c r="CK146">
        <f t="shared" si="181"/>
        <v>0</v>
      </c>
      <c r="CL146">
        <f t="shared" si="182"/>
        <v>0</v>
      </c>
      <c r="CM146">
        <f t="shared" si="183"/>
        <v>0</v>
      </c>
      <c r="CN146">
        <f t="shared" si="184"/>
        <v>0</v>
      </c>
      <c r="CO146">
        <f t="shared" si="185"/>
        <v>0</v>
      </c>
      <c r="CP146">
        <f t="shared" si="186"/>
        <v>0</v>
      </c>
      <c r="CQ146">
        <f t="shared" si="187"/>
        <v>0</v>
      </c>
      <c r="CR146">
        <f t="shared" si="188"/>
        <v>0</v>
      </c>
      <c r="CS146">
        <f t="shared" si="189"/>
        <v>0</v>
      </c>
      <c r="CT146">
        <f t="shared" si="190"/>
        <v>0</v>
      </c>
      <c r="CU146">
        <f t="shared" si="191"/>
        <v>0</v>
      </c>
      <c r="CV146">
        <f t="shared" si="192"/>
        <v>0</v>
      </c>
      <c r="CW146">
        <f t="shared" si="193"/>
        <v>0</v>
      </c>
      <c r="CX146">
        <f t="shared" si="194"/>
        <v>0</v>
      </c>
      <c r="CY146">
        <f t="shared" si="195"/>
        <v>0</v>
      </c>
      <c r="CZ146">
        <f t="shared" si="196"/>
        <v>0</v>
      </c>
      <c r="DA146">
        <f t="shared" si="197"/>
        <v>0</v>
      </c>
      <c r="DB146">
        <f t="shared" si="198"/>
        <v>0</v>
      </c>
      <c r="DC146">
        <f t="shared" si="199"/>
        <v>0</v>
      </c>
      <c r="DD146">
        <f t="shared" si="201"/>
        <v>0</v>
      </c>
    </row>
    <row r="147" spans="1:108" x14ac:dyDescent="0.2">
      <c r="A147" s="85" t="str">
        <f>IF(Timelister!A146="","",(Timelister!A146))</f>
        <v/>
      </c>
      <c r="B147" s="84" t="str">
        <f>IF(Timelister!B146="","",(Timelister!B146))</f>
        <v/>
      </c>
      <c r="C147" s="20" t="str">
        <f>IF(Timelister!C146="","",(Timelister!C146))</f>
        <v/>
      </c>
      <c r="D147" s="21" t="str">
        <f>IF(Timelister!D146="","",(Timelister!D146))</f>
        <v/>
      </c>
      <c r="E147" s="20" t="str">
        <f>Timelister!O146</f>
        <v/>
      </c>
      <c r="F147" s="20" t="str">
        <f>IF(Timelister!E146="","",(Timelister!E146))</f>
        <v/>
      </c>
      <c r="G147" s="120"/>
      <c r="H147" s="120"/>
      <c r="I147" s="120"/>
      <c r="J147" s="120"/>
      <c r="K147" s="120"/>
      <c r="L147" s="120"/>
      <c r="M147" s="120"/>
      <c r="N147" s="120"/>
      <c r="O147" s="254"/>
      <c r="P147" s="120"/>
      <c r="Q147" s="120"/>
      <c r="R147" s="120"/>
      <c r="S147" s="254"/>
      <c r="T147" s="120"/>
      <c r="U147" s="185"/>
      <c r="V147" s="185"/>
      <c r="W147" s="242"/>
      <c r="X147" s="242"/>
      <c r="Y147" s="120"/>
      <c r="Z147" s="120"/>
      <c r="AA147" s="120"/>
      <c r="AB147" s="120"/>
      <c r="AC147" s="120"/>
      <c r="AD147" s="121"/>
      <c r="AE147" s="121"/>
      <c r="AF147" s="121"/>
      <c r="AG147" s="121"/>
      <c r="AH147" s="121"/>
      <c r="AI147" s="121"/>
      <c r="AJ147" s="24" t="str">
        <f>IF(A147="","",((G147*$G$10+K147*$K$10+#REF!*#REF!+M147*$M$10+N147*$N$10+O147*$O$10+#REF!*#REF!+#REF!*#REF!+P147*$P$10+Q147*$Q$10+R147*$R$10+#REF!+W147+#REF!+X147+Y147+Z147+AA147+AB147*$AB$10+AC147*$AC$10+AD147*$AD$10+#REF!*#REF!+AE147*$AE$10+#REF!*#REF!+AF147*$AF$10+AH147*$AH$10+AG147*$AG$10+AI147)))</f>
        <v/>
      </c>
      <c r="AK147" s="137"/>
      <c r="AM147">
        <f t="shared" si="138"/>
        <v>0</v>
      </c>
      <c r="AN147">
        <f t="shared" si="138"/>
        <v>0</v>
      </c>
      <c r="AO147">
        <f t="shared" si="139"/>
        <v>0</v>
      </c>
      <c r="AP147">
        <f t="shared" si="140"/>
        <v>0</v>
      </c>
      <c r="AQ147">
        <f t="shared" si="141"/>
        <v>0</v>
      </c>
      <c r="AR147">
        <f t="shared" si="141"/>
        <v>0</v>
      </c>
      <c r="AS147">
        <f t="shared" si="142"/>
        <v>0</v>
      </c>
      <c r="AT147">
        <f t="shared" si="143"/>
        <v>0</v>
      </c>
      <c r="AU147">
        <f t="shared" si="144"/>
        <v>0</v>
      </c>
      <c r="AV147">
        <f t="shared" si="145"/>
        <v>0</v>
      </c>
      <c r="AW147">
        <f t="shared" si="146"/>
        <v>0</v>
      </c>
      <c r="AX147">
        <f t="shared" si="147"/>
        <v>0</v>
      </c>
      <c r="AY147">
        <f t="shared" si="148"/>
        <v>0</v>
      </c>
      <c r="AZ147">
        <f t="shared" si="149"/>
        <v>0</v>
      </c>
      <c r="BA147">
        <f t="shared" si="150"/>
        <v>0</v>
      </c>
      <c r="BB147">
        <f t="shared" si="151"/>
        <v>0</v>
      </c>
      <c r="BC147">
        <f t="shared" si="152"/>
        <v>0</v>
      </c>
      <c r="BD147">
        <f t="shared" si="153"/>
        <v>0</v>
      </c>
      <c r="BE147">
        <f t="shared" si="154"/>
        <v>0</v>
      </c>
      <c r="BF147">
        <f t="shared" si="155"/>
        <v>0</v>
      </c>
      <c r="BG147">
        <f t="shared" si="156"/>
        <v>0</v>
      </c>
      <c r="BH147">
        <f t="shared" si="157"/>
        <v>0</v>
      </c>
      <c r="BI147">
        <f t="shared" si="158"/>
        <v>0</v>
      </c>
      <c r="BJ147">
        <f t="shared" si="159"/>
        <v>0</v>
      </c>
      <c r="BK147">
        <f t="shared" si="160"/>
        <v>0</v>
      </c>
      <c r="BL147">
        <f t="shared" si="161"/>
        <v>0</v>
      </c>
      <c r="BM147">
        <f t="shared" si="162"/>
        <v>0</v>
      </c>
      <c r="BN147">
        <f t="shared" si="163"/>
        <v>0</v>
      </c>
      <c r="BO147">
        <f t="shared" si="164"/>
        <v>0</v>
      </c>
      <c r="BP147">
        <f t="shared" si="165"/>
        <v>0</v>
      </c>
      <c r="BQ147">
        <f t="shared" si="166"/>
        <v>0</v>
      </c>
      <c r="BR147">
        <f t="shared" si="167"/>
        <v>0</v>
      </c>
      <c r="BS147">
        <f t="shared" si="168"/>
        <v>0</v>
      </c>
      <c r="BT147">
        <f t="shared" si="200"/>
        <v>0</v>
      </c>
      <c r="BW147">
        <f t="shared" si="169"/>
        <v>0</v>
      </c>
      <c r="BX147">
        <f t="shared" si="169"/>
        <v>0</v>
      </c>
      <c r="BY147">
        <f t="shared" si="170"/>
        <v>0</v>
      </c>
      <c r="BZ147">
        <f t="shared" si="171"/>
        <v>0</v>
      </c>
      <c r="CA147">
        <f t="shared" si="172"/>
        <v>0</v>
      </c>
      <c r="CB147">
        <f t="shared" si="172"/>
        <v>0</v>
      </c>
      <c r="CC147">
        <f t="shared" si="173"/>
        <v>0</v>
      </c>
      <c r="CD147">
        <f t="shared" si="174"/>
        <v>0</v>
      </c>
      <c r="CE147">
        <f t="shared" si="175"/>
        <v>0</v>
      </c>
      <c r="CF147">
        <f t="shared" si="176"/>
        <v>0</v>
      </c>
      <c r="CG147">
        <f t="shared" si="177"/>
        <v>0</v>
      </c>
      <c r="CH147">
        <f t="shared" si="178"/>
        <v>0</v>
      </c>
      <c r="CI147">
        <f t="shared" si="179"/>
        <v>0</v>
      </c>
      <c r="CJ147">
        <f t="shared" si="180"/>
        <v>0</v>
      </c>
      <c r="CK147">
        <f t="shared" si="181"/>
        <v>0</v>
      </c>
      <c r="CL147">
        <f t="shared" si="182"/>
        <v>0</v>
      </c>
      <c r="CM147">
        <f t="shared" si="183"/>
        <v>0</v>
      </c>
      <c r="CN147">
        <f t="shared" si="184"/>
        <v>0</v>
      </c>
      <c r="CO147">
        <f t="shared" si="185"/>
        <v>0</v>
      </c>
      <c r="CP147">
        <f t="shared" si="186"/>
        <v>0</v>
      </c>
      <c r="CQ147">
        <f t="shared" si="187"/>
        <v>0</v>
      </c>
      <c r="CR147">
        <f t="shared" si="188"/>
        <v>0</v>
      </c>
      <c r="CS147">
        <f t="shared" si="189"/>
        <v>0</v>
      </c>
      <c r="CT147">
        <f t="shared" si="190"/>
        <v>0</v>
      </c>
      <c r="CU147">
        <f t="shared" si="191"/>
        <v>0</v>
      </c>
      <c r="CV147">
        <f t="shared" si="192"/>
        <v>0</v>
      </c>
      <c r="CW147">
        <f t="shared" si="193"/>
        <v>0</v>
      </c>
      <c r="CX147">
        <f t="shared" si="194"/>
        <v>0</v>
      </c>
      <c r="CY147">
        <f t="shared" si="195"/>
        <v>0</v>
      </c>
      <c r="CZ147">
        <f t="shared" si="196"/>
        <v>0</v>
      </c>
      <c r="DA147">
        <f t="shared" si="197"/>
        <v>0</v>
      </c>
      <c r="DB147">
        <f t="shared" si="198"/>
        <v>0</v>
      </c>
      <c r="DC147">
        <f t="shared" si="199"/>
        <v>0</v>
      </c>
      <c r="DD147">
        <f t="shared" si="201"/>
        <v>0</v>
      </c>
    </row>
    <row r="148" spans="1:108" x14ac:dyDescent="0.2">
      <c r="A148" s="85" t="str">
        <f>IF(Timelister!A147="","",(Timelister!A147))</f>
        <v/>
      </c>
      <c r="B148" s="84" t="str">
        <f>IF(Timelister!B147="","",(Timelister!B147))</f>
        <v/>
      </c>
      <c r="C148" s="20" t="str">
        <f>IF(Timelister!C147="","",(Timelister!C147))</f>
        <v/>
      </c>
      <c r="D148" s="21" t="str">
        <f>IF(Timelister!D147="","",(Timelister!D147))</f>
        <v/>
      </c>
      <c r="E148" s="20" t="str">
        <f>Timelister!O147</f>
        <v/>
      </c>
      <c r="F148" s="20" t="str">
        <f>IF(Timelister!E147="","",(Timelister!E147))</f>
        <v/>
      </c>
      <c r="G148" s="120"/>
      <c r="H148" s="120"/>
      <c r="I148" s="120"/>
      <c r="J148" s="120"/>
      <c r="K148" s="120"/>
      <c r="L148" s="120"/>
      <c r="M148" s="120"/>
      <c r="N148" s="120"/>
      <c r="O148" s="254"/>
      <c r="P148" s="120"/>
      <c r="Q148" s="120"/>
      <c r="R148" s="120"/>
      <c r="S148" s="254"/>
      <c r="T148" s="120"/>
      <c r="U148" s="185"/>
      <c r="V148" s="185"/>
      <c r="W148" s="242"/>
      <c r="X148" s="242"/>
      <c r="Y148" s="120"/>
      <c r="Z148" s="120"/>
      <c r="AA148" s="120"/>
      <c r="AB148" s="120"/>
      <c r="AC148" s="120"/>
      <c r="AD148" s="121"/>
      <c r="AE148" s="121"/>
      <c r="AF148" s="121"/>
      <c r="AG148" s="121"/>
      <c r="AH148" s="121"/>
      <c r="AI148" s="121"/>
      <c r="AJ148" s="24" t="str">
        <f>IF(A148="","",((G148*$G$10+K148*$K$10+#REF!*#REF!+M148*$M$10+N148*$N$10+O148*$O$10+#REF!*#REF!+#REF!*#REF!+P148*$P$10+Q148*$Q$10+R148*$R$10+#REF!+W148+#REF!+X148+Y148+Z148+AA148+AB148*$AB$10+AC148*$AC$10+AD148*$AD$10+#REF!*#REF!+AE148*$AE$10+#REF!*#REF!+AF148*$AF$10+AH148*$AH$10+AG148*$AG$10+AI148)))</f>
        <v/>
      </c>
      <c r="AK148" s="137"/>
      <c r="AM148">
        <f t="shared" si="138"/>
        <v>0</v>
      </c>
      <c r="AN148">
        <f t="shared" si="138"/>
        <v>0</v>
      </c>
      <c r="AO148">
        <f t="shared" si="139"/>
        <v>0</v>
      </c>
      <c r="AP148">
        <f t="shared" si="140"/>
        <v>0</v>
      </c>
      <c r="AQ148">
        <f t="shared" si="141"/>
        <v>0</v>
      </c>
      <c r="AR148">
        <f t="shared" si="141"/>
        <v>0</v>
      </c>
      <c r="AS148">
        <f t="shared" si="142"/>
        <v>0</v>
      </c>
      <c r="AT148">
        <f t="shared" si="143"/>
        <v>0</v>
      </c>
      <c r="AU148">
        <f t="shared" si="144"/>
        <v>0</v>
      </c>
      <c r="AV148">
        <f t="shared" si="145"/>
        <v>0</v>
      </c>
      <c r="AW148">
        <f t="shared" si="146"/>
        <v>0</v>
      </c>
      <c r="AX148">
        <f t="shared" si="147"/>
        <v>0</v>
      </c>
      <c r="AY148">
        <f t="shared" si="148"/>
        <v>0</v>
      </c>
      <c r="AZ148">
        <f t="shared" si="149"/>
        <v>0</v>
      </c>
      <c r="BA148">
        <f t="shared" si="150"/>
        <v>0</v>
      </c>
      <c r="BB148">
        <f t="shared" si="151"/>
        <v>0</v>
      </c>
      <c r="BC148">
        <f t="shared" si="152"/>
        <v>0</v>
      </c>
      <c r="BD148">
        <f t="shared" si="153"/>
        <v>0</v>
      </c>
      <c r="BE148">
        <f t="shared" si="154"/>
        <v>0</v>
      </c>
      <c r="BF148">
        <f t="shared" si="155"/>
        <v>0</v>
      </c>
      <c r="BG148">
        <f t="shared" si="156"/>
        <v>0</v>
      </c>
      <c r="BH148">
        <f t="shared" si="157"/>
        <v>0</v>
      </c>
      <c r="BI148">
        <f t="shared" si="158"/>
        <v>0</v>
      </c>
      <c r="BJ148">
        <f t="shared" si="159"/>
        <v>0</v>
      </c>
      <c r="BK148">
        <f t="shared" si="160"/>
        <v>0</v>
      </c>
      <c r="BL148">
        <f t="shared" si="161"/>
        <v>0</v>
      </c>
      <c r="BM148">
        <f t="shared" si="162"/>
        <v>0</v>
      </c>
      <c r="BN148">
        <f t="shared" si="163"/>
        <v>0</v>
      </c>
      <c r="BO148">
        <f t="shared" si="164"/>
        <v>0</v>
      </c>
      <c r="BP148">
        <f t="shared" si="165"/>
        <v>0</v>
      </c>
      <c r="BQ148">
        <f t="shared" si="166"/>
        <v>0</v>
      </c>
      <c r="BR148">
        <f t="shared" si="167"/>
        <v>0</v>
      </c>
      <c r="BS148">
        <f t="shared" si="168"/>
        <v>0</v>
      </c>
      <c r="BT148">
        <f t="shared" si="200"/>
        <v>0</v>
      </c>
      <c r="BW148">
        <f t="shared" si="169"/>
        <v>0</v>
      </c>
      <c r="BX148">
        <f t="shared" si="169"/>
        <v>0</v>
      </c>
      <c r="BY148">
        <f t="shared" si="170"/>
        <v>0</v>
      </c>
      <c r="BZ148">
        <f t="shared" si="171"/>
        <v>0</v>
      </c>
      <c r="CA148">
        <f t="shared" si="172"/>
        <v>0</v>
      </c>
      <c r="CB148">
        <f t="shared" si="172"/>
        <v>0</v>
      </c>
      <c r="CC148">
        <f t="shared" si="173"/>
        <v>0</v>
      </c>
      <c r="CD148">
        <f t="shared" si="174"/>
        <v>0</v>
      </c>
      <c r="CE148">
        <f t="shared" si="175"/>
        <v>0</v>
      </c>
      <c r="CF148">
        <f t="shared" si="176"/>
        <v>0</v>
      </c>
      <c r="CG148">
        <f t="shared" si="177"/>
        <v>0</v>
      </c>
      <c r="CH148">
        <f t="shared" si="178"/>
        <v>0</v>
      </c>
      <c r="CI148">
        <f t="shared" si="179"/>
        <v>0</v>
      </c>
      <c r="CJ148">
        <f t="shared" si="180"/>
        <v>0</v>
      </c>
      <c r="CK148">
        <f t="shared" si="181"/>
        <v>0</v>
      </c>
      <c r="CL148">
        <f t="shared" si="182"/>
        <v>0</v>
      </c>
      <c r="CM148">
        <f t="shared" si="183"/>
        <v>0</v>
      </c>
      <c r="CN148">
        <f t="shared" si="184"/>
        <v>0</v>
      </c>
      <c r="CO148">
        <f t="shared" si="185"/>
        <v>0</v>
      </c>
      <c r="CP148">
        <f t="shared" si="186"/>
        <v>0</v>
      </c>
      <c r="CQ148">
        <f t="shared" si="187"/>
        <v>0</v>
      </c>
      <c r="CR148">
        <f t="shared" si="188"/>
        <v>0</v>
      </c>
      <c r="CS148">
        <f t="shared" si="189"/>
        <v>0</v>
      </c>
      <c r="CT148">
        <f t="shared" si="190"/>
        <v>0</v>
      </c>
      <c r="CU148">
        <f t="shared" si="191"/>
        <v>0</v>
      </c>
      <c r="CV148">
        <f t="shared" si="192"/>
        <v>0</v>
      </c>
      <c r="CW148">
        <f t="shared" si="193"/>
        <v>0</v>
      </c>
      <c r="CX148">
        <f t="shared" si="194"/>
        <v>0</v>
      </c>
      <c r="CY148">
        <f t="shared" si="195"/>
        <v>0</v>
      </c>
      <c r="CZ148">
        <f t="shared" si="196"/>
        <v>0</v>
      </c>
      <c r="DA148">
        <f t="shared" si="197"/>
        <v>0</v>
      </c>
      <c r="DB148">
        <f t="shared" si="198"/>
        <v>0</v>
      </c>
      <c r="DC148">
        <f t="shared" si="199"/>
        <v>0</v>
      </c>
      <c r="DD148">
        <f t="shared" si="201"/>
        <v>0</v>
      </c>
    </row>
    <row r="149" spans="1:108" x14ac:dyDescent="0.2">
      <c r="A149" s="85" t="str">
        <f>IF(Timelister!A148="","",(Timelister!A148))</f>
        <v/>
      </c>
      <c r="B149" s="84" t="str">
        <f>IF(Timelister!B148="","",(Timelister!B148))</f>
        <v/>
      </c>
      <c r="C149" s="20" t="str">
        <f>IF(Timelister!C148="","",(Timelister!C148))</f>
        <v/>
      </c>
      <c r="D149" s="21" t="str">
        <f>IF(Timelister!D148="","",(Timelister!D148))</f>
        <v/>
      </c>
      <c r="E149" s="20" t="str">
        <f>Timelister!O148</f>
        <v/>
      </c>
      <c r="F149" s="20" t="str">
        <f>IF(Timelister!E148="","",(Timelister!E148))</f>
        <v/>
      </c>
      <c r="G149" s="120"/>
      <c r="H149" s="120"/>
      <c r="I149" s="120"/>
      <c r="J149" s="120"/>
      <c r="K149" s="120"/>
      <c r="L149" s="120"/>
      <c r="M149" s="120"/>
      <c r="N149" s="120"/>
      <c r="O149" s="254"/>
      <c r="P149" s="120"/>
      <c r="Q149" s="120"/>
      <c r="R149" s="120"/>
      <c r="S149" s="254"/>
      <c r="T149" s="120"/>
      <c r="U149" s="185"/>
      <c r="V149" s="185"/>
      <c r="W149" s="242"/>
      <c r="X149" s="242"/>
      <c r="Y149" s="120"/>
      <c r="Z149" s="120"/>
      <c r="AA149" s="120"/>
      <c r="AB149" s="120"/>
      <c r="AC149" s="120"/>
      <c r="AD149" s="121"/>
      <c r="AE149" s="121"/>
      <c r="AF149" s="121"/>
      <c r="AG149" s="121"/>
      <c r="AH149" s="121"/>
      <c r="AI149" s="121"/>
      <c r="AJ149" s="24" t="str">
        <f>IF(A149="","",((G149*$G$10+K149*$K$10+#REF!*#REF!+M149*$M$10+N149*$N$10+O149*$O$10+#REF!*#REF!+#REF!*#REF!+P149*$P$10+Q149*$Q$10+R149*$R$10+#REF!+W149+#REF!+X149+Y149+Z149+AA149+AB149*$AB$10+AC149*$AC$10+AD149*$AD$10+#REF!*#REF!+AE149*$AE$10+#REF!*#REF!+AF149*$AF$10+AH149*$AH$10+AG149*$AG$10+AI149)))</f>
        <v/>
      </c>
      <c r="AK149" s="137"/>
      <c r="AM149">
        <f t="shared" si="138"/>
        <v>0</v>
      </c>
      <c r="AN149">
        <f t="shared" si="138"/>
        <v>0</v>
      </c>
      <c r="AO149">
        <f t="shared" si="139"/>
        <v>0</v>
      </c>
      <c r="AP149">
        <f t="shared" si="140"/>
        <v>0</v>
      </c>
      <c r="AQ149">
        <f t="shared" si="141"/>
        <v>0</v>
      </c>
      <c r="AR149">
        <f t="shared" si="141"/>
        <v>0</v>
      </c>
      <c r="AS149">
        <f t="shared" si="142"/>
        <v>0</v>
      </c>
      <c r="AT149">
        <f t="shared" si="143"/>
        <v>0</v>
      </c>
      <c r="AU149">
        <f t="shared" si="144"/>
        <v>0</v>
      </c>
      <c r="AV149">
        <f t="shared" si="145"/>
        <v>0</v>
      </c>
      <c r="AW149">
        <f t="shared" si="146"/>
        <v>0</v>
      </c>
      <c r="AX149">
        <f t="shared" si="147"/>
        <v>0</v>
      </c>
      <c r="AY149">
        <f t="shared" si="148"/>
        <v>0</v>
      </c>
      <c r="AZ149">
        <f t="shared" si="149"/>
        <v>0</v>
      </c>
      <c r="BA149">
        <f t="shared" si="150"/>
        <v>0</v>
      </c>
      <c r="BB149">
        <f t="shared" si="151"/>
        <v>0</v>
      </c>
      <c r="BC149">
        <f t="shared" si="152"/>
        <v>0</v>
      </c>
      <c r="BD149">
        <f t="shared" si="153"/>
        <v>0</v>
      </c>
      <c r="BE149">
        <f t="shared" si="154"/>
        <v>0</v>
      </c>
      <c r="BF149">
        <f t="shared" si="155"/>
        <v>0</v>
      </c>
      <c r="BG149">
        <f t="shared" si="156"/>
        <v>0</v>
      </c>
      <c r="BH149">
        <f t="shared" si="157"/>
        <v>0</v>
      </c>
      <c r="BI149">
        <f t="shared" si="158"/>
        <v>0</v>
      </c>
      <c r="BJ149">
        <f t="shared" si="159"/>
        <v>0</v>
      </c>
      <c r="BK149">
        <f t="shared" si="160"/>
        <v>0</v>
      </c>
      <c r="BL149">
        <f t="shared" si="161"/>
        <v>0</v>
      </c>
      <c r="BM149">
        <f t="shared" si="162"/>
        <v>0</v>
      </c>
      <c r="BN149">
        <f t="shared" si="163"/>
        <v>0</v>
      </c>
      <c r="BO149">
        <f t="shared" si="164"/>
        <v>0</v>
      </c>
      <c r="BP149">
        <f t="shared" si="165"/>
        <v>0</v>
      </c>
      <c r="BQ149">
        <f t="shared" si="166"/>
        <v>0</v>
      </c>
      <c r="BR149">
        <f t="shared" si="167"/>
        <v>0</v>
      </c>
      <c r="BS149">
        <f t="shared" si="168"/>
        <v>0</v>
      </c>
      <c r="BT149">
        <f t="shared" si="200"/>
        <v>0</v>
      </c>
      <c r="BW149">
        <f t="shared" si="169"/>
        <v>0</v>
      </c>
      <c r="BX149">
        <f t="shared" si="169"/>
        <v>0</v>
      </c>
      <c r="BY149">
        <f t="shared" si="170"/>
        <v>0</v>
      </c>
      <c r="BZ149">
        <f t="shared" si="171"/>
        <v>0</v>
      </c>
      <c r="CA149">
        <f t="shared" si="172"/>
        <v>0</v>
      </c>
      <c r="CB149">
        <f t="shared" si="172"/>
        <v>0</v>
      </c>
      <c r="CC149">
        <f t="shared" si="173"/>
        <v>0</v>
      </c>
      <c r="CD149">
        <f t="shared" si="174"/>
        <v>0</v>
      </c>
      <c r="CE149">
        <f t="shared" si="175"/>
        <v>0</v>
      </c>
      <c r="CF149">
        <f t="shared" si="176"/>
        <v>0</v>
      </c>
      <c r="CG149">
        <f t="shared" si="177"/>
        <v>0</v>
      </c>
      <c r="CH149">
        <f t="shared" si="178"/>
        <v>0</v>
      </c>
      <c r="CI149">
        <f t="shared" si="179"/>
        <v>0</v>
      </c>
      <c r="CJ149">
        <f t="shared" si="180"/>
        <v>0</v>
      </c>
      <c r="CK149">
        <f t="shared" si="181"/>
        <v>0</v>
      </c>
      <c r="CL149">
        <f t="shared" si="182"/>
        <v>0</v>
      </c>
      <c r="CM149">
        <f t="shared" si="183"/>
        <v>0</v>
      </c>
      <c r="CN149">
        <f t="shared" si="184"/>
        <v>0</v>
      </c>
      <c r="CO149">
        <f t="shared" si="185"/>
        <v>0</v>
      </c>
      <c r="CP149">
        <f t="shared" si="186"/>
        <v>0</v>
      </c>
      <c r="CQ149">
        <f t="shared" si="187"/>
        <v>0</v>
      </c>
      <c r="CR149">
        <f t="shared" si="188"/>
        <v>0</v>
      </c>
      <c r="CS149">
        <f t="shared" si="189"/>
        <v>0</v>
      </c>
      <c r="CT149">
        <f t="shared" si="190"/>
        <v>0</v>
      </c>
      <c r="CU149">
        <f t="shared" si="191"/>
        <v>0</v>
      </c>
      <c r="CV149">
        <f t="shared" si="192"/>
        <v>0</v>
      </c>
      <c r="CW149">
        <f t="shared" si="193"/>
        <v>0</v>
      </c>
      <c r="CX149">
        <f t="shared" si="194"/>
        <v>0</v>
      </c>
      <c r="CY149">
        <f t="shared" si="195"/>
        <v>0</v>
      </c>
      <c r="CZ149">
        <f t="shared" si="196"/>
        <v>0</v>
      </c>
      <c r="DA149">
        <f t="shared" si="197"/>
        <v>0</v>
      </c>
      <c r="DB149">
        <f t="shared" si="198"/>
        <v>0</v>
      </c>
      <c r="DC149">
        <f t="shared" si="199"/>
        <v>0</v>
      </c>
      <c r="DD149">
        <f t="shared" si="201"/>
        <v>0</v>
      </c>
    </row>
    <row r="150" spans="1:108" x14ac:dyDescent="0.2">
      <c r="A150" s="85" t="str">
        <f>IF(Timelister!A149="","",(Timelister!A149))</f>
        <v/>
      </c>
      <c r="B150" s="84" t="str">
        <f>IF(Timelister!B149="","",(Timelister!B149))</f>
        <v/>
      </c>
      <c r="C150" s="20" t="str">
        <f>IF(Timelister!C149="","",(Timelister!C149))</f>
        <v/>
      </c>
      <c r="D150" s="21" t="str">
        <f>IF(Timelister!D149="","",(Timelister!D149))</f>
        <v/>
      </c>
      <c r="E150" s="20" t="str">
        <f>Timelister!O149</f>
        <v/>
      </c>
      <c r="F150" s="20" t="str">
        <f>IF(Timelister!E149="","",(Timelister!E149))</f>
        <v/>
      </c>
      <c r="G150" s="120"/>
      <c r="H150" s="120"/>
      <c r="I150" s="120"/>
      <c r="J150" s="120"/>
      <c r="K150" s="120"/>
      <c r="L150" s="120"/>
      <c r="M150" s="120"/>
      <c r="N150" s="120"/>
      <c r="O150" s="254"/>
      <c r="P150" s="120"/>
      <c r="Q150" s="120"/>
      <c r="R150" s="120"/>
      <c r="S150" s="254"/>
      <c r="T150" s="120"/>
      <c r="U150" s="185"/>
      <c r="V150" s="185"/>
      <c r="W150" s="242"/>
      <c r="X150" s="242"/>
      <c r="Y150" s="120"/>
      <c r="Z150" s="120"/>
      <c r="AA150" s="120"/>
      <c r="AB150" s="120"/>
      <c r="AC150" s="120"/>
      <c r="AD150" s="121"/>
      <c r="AE150" s="121"/>
      <c r="AF150" s="121"/>
      <c r="AG150" s="121"/>
      <c r="AH150" s="121"/>
      <c r="AI150" s="121"/>
      <c r="AJ150" s="24" t="str">
        <f>IF(A150="","",((G150*$G$10+K150*$K$10+#REF!*#REF!+M150*$M$10+N150*$N$10+O150*$O$10+#REF!*#REF!+#REF!*#REF!+P150*$P$10+Q150*$Q$10+R150*$R$10+#REF!+W150+#REF!+X150+Y150+Z150+AA150+AB150*$AB$10+AC150*$AC$10+AD150*$AD$10+#REF!*#REF!+AE150*$AE$10+#REF!*#REF!+AF150*$AF$10+AH150*$AH$10+AG150*$AG$10+AI150)))</f>
        <v/>
      </c>
      <c r="AK150" s="137"/>
      <c r="AM150">
        <f t="shared" si="138"/>
        <v>0</v>
      </c>
      <c r="AN150">
        <f t="shared" si="138"/>
        <v>0</v>
      </c>
      <c r="AO150">
        <f t="shared" si="139"/>
        <v>0</v>
      </c>
      <c r="AP150">
        <f t="shared" si="140"/>
        <v>0</v>
      </c>
      <c r="AQ150">
        <f t="shared" si="141"/>
        <v>0</v>
      </c>
      <c r="AR150">
        <f t="shared" si="141"/>
        <v>0</v>
      </c>
      <c r="AS150">
        <f t="shared" si="142"/>
        <v>0</v>
      </c>
      <c r="AT150">
        <f t="shared" si="143"/>
        <v>0</v>
      </c>
      <c r="AU150">
        <f t="shared" si="144"/>
        <v>0</v>
      </c>
      <c r="AV150">
        <f t="shared" si="145"/>
        <v>0</v>
      </c>
      <c r="AW150">
        <f t="shared" si="146"/>
        <v>0</v>
      </c>
      <c r="AX150">
        <f t="shared" si="147"/>
        <v>0</v>
      </c>
      <c r="AY150">
        <f t="shared" si="148"/>
        <v>0</v>
      </c>
      <c r="AZ150">
        <f t="shared" si="149"/>
        <v>0</v>
      </c>
      <c r="BA150">
        <f t="shared" si="150"/>
        <v>0</v>
      </c>
      <c r="BB150">
        <f t="shared" si="151"/>
        <v>0</v>
      </c>
      <c r="BC150">
        <f t="shared" si="152"/>
        <v>0</v>
      </c>
      <c r="BD150">
        <f t="shared" si="153"/>
        <v>0</v>
      </c>
      <c r="BE150">
        <f t="shared" si="154"/>
        <v>0</v>
      </c>
      <c r="BF150">
        <f t="shared" si="155"/>
        <v>0</v>
      </c>
      <c r="BG150">
        <f t="shared" si="156"/>
        <v>0</v>
      </c>
      <c r="BH150">
        <f t="shared" si="157"/>
        <v>0</v>
      </c>
      <c r="BI150">
        <f t="shared" si="158"/>
        <v>0</v>
      </c>
      <c r="BJ150">
        <f t="shared" si="159"/>
        <v>0</v>
      </c>
      <c r="BK150">
        <f t="shared" si="160"/>
        <v>0</v>
      </c>
      <c r="BL150">
        <f t="shared" si="161"/>
        <v>0</v>
      </c>
      <c r="BM150">
        <f t="shared" si="162"/>
        <v>0</v>
      </c>
      <c r="BN150">
        <f t="shared" si="163"/>
        <v>0</v>
      </c>
      <c r="BO150">
        <f t="shared" si="164"/>
        <v>0</v>
      </c>
      <c r="BP150">
        <f t="shared" si="165"/>
        <v>0</v>
      </c>
      <c r="BQ150">
        <f t="shared" si="166"/>
        <v>0</v>
      </c>
      <c r="BR150">
        <f t="shared" si="167"/>
        <v>0</v>
      </c>
      <c r="BS150">
        <f t="shared" si="168"/>
        <v>0</v>
      </c>
      <c r="BT150">
        <f t="shared" si="200"/>
        <v>0</v>
      </c>
      <c r="BW150">
        <f t="shared" si="169"/>
        <v>0</v>
      </c>
      <c r="BX150">
        <f t="shared" si="169"/>
        <v>0</v>
      </c>
      <c r="BY150">
        <f t="shared" si="170"/>
        <v>0</v>
      </c>
      <c r="BZ150">
        <f t="shared" si="171"/>
        <v>0</v>
      </c>
      <c r="CA150">
        <f t="shared" si="172"/>
        <v>0</v>
      </c>
      <c r="CB150">
        <f t="shared" si="172"/>
        <v>0</v>
      </c>
      <c r="CC150">
        <f t="shared" si="173"/>
        <v>0</v>
      </c>
      <c r="CD150">
        <f t="shared" si="174"/>
        <v>0</v>
      </c>
      <c r="CE150">
        <f t="shared" si="175"/>
        <v>0</v>
      </c>
      <c r="CF150">
        <f t="shared" si="176"/>
        <v>0</v>
      </c>
      <c r="CG150">
        <f t="shared" si="177"/>
        <v>0</v>
      </c>
      <c r="CH150">
        <f t="shared" si="178"/>
        <v>0</v>
      </c>
      <c r="CI150">
        <f t="shared" si="179"/>
        <v>0</v>
      </c>
      <c r="CJ150">
        <f t="shared" si="180"/>
        <v>0</v>
      </c>
      <c r="CK150">
        <f t="shared" si="181"/>
        <v>0</v>
      </c>
      <c r="CL150">
        <f t="shared" si="182"/>
        <v>0</v>
      </c>
      <c r="CM150">
        <f t="shared" si="183"/>
        <v>0</v>
      </c>
      <c r="CN150">
        <f t="shared" si="184"/>
        <v>0</v>
      </c>
      <c r="CO150">
        <f t="shared" si="185"/>
        <v>0</v>
      </c>
      <c r="CP150">
        <f t="shared" si="186"/>
        <v>0</v>
      </c>
      <c r="CQ150">
        <f t="shared" si="187"/>
        <v>0</v>
      </c>
      <c r="CR150">
        <f t="shared" si="188"/>
        <v>0</v>
      </c>
      <c r="CS150">
        <f t="shared" si="189"/>
        <v>0</v>
      </c>
      <c r="CT150">
        <f t="shared" si="190"/>
        <v>0</v>
      </c>
      <c r="CU150">
        <f t="shared" si="191"/>
        <v>0</v>
      </c>
      <c r="CV150">
        <f t="shared" si="192"/>
        <v>0</v>
      </c>
      <c r="CW150">
        <f t="shared" si="193"/>
        <v>0</v>
      </c>
      <c r="CX150">
        <f t="shared" si="194"/>
        <v>0</v>
      </c>
      <c r="CY150">
        <f t="shared" si="195"/>
        <v>0</v>
      </c>
      <c r="CZ150">
        <f t="shared" si="196"/>
        <v>0</v>
      </c>
      <c r="DA150">
        <f t="shared" si="197"/>
        <v>0</v>
      </c>
      <c r="DB150">
        <f t="shared" si="198"/>
        <v>0</v>
      </c>
      <c r="DC150">
        <f t="shared" si="199"/>
        <v>0</v>
      </c>
      <c r="DD150">
        <f t="shared" si="201"/>
        <v>0</v>
      </c>
    </row>
    <row r="151" spans="1:108" x14ac:dyDescent="0.2">
      <c r="A151" s="85" t="str">
        <f>IF(Timelister!A150="","",(Timelister!A150))</f>
        <v/>
      </c>
      <c r="B151" s="84" t="str">
        <f>IF(Timelister!B150="","",(Timelister!B150))</f>
        <v/>
      </c>
      <c r="C151" s="20" t="str">
        <f>IF(Timelister!C150="","",(Timelister!C150))</f>
        <v/>
      </c>
      <c r="D151" s="21" t="str">
        <f>IF(Timelister!D150="","",(Timelister!D150))</f>
        <v/>
      </c>
      <c r="E151" s="20" t="str">
        <f>Timelister!O150</f>
        <v/>
      </c>
      <c r="F151" s="20" t="str">
        <f>IF(Timelister!E150="","",(Timelister!E150))</f>
        <v/>
      </c>
      <c r="G151" s="120"/>
      <c r="H151" s="120"/>
      <c r="I151" s="120"/>
      <c r="J151" s="120"/>
      <c r="K151" s="120"/>
      <c r="L151" s="120"/>
      <c r="M151" s="120"/>
      <c r="N151" s="120"/>
      <c r="O151" s="254"/>
      <c r="P151" s="120"/>
      <c r="Q151" s="120"/>
      <c r="R151" s="120"/>
      <c r="S151" s="254"/>
      <c r="T151" s="120"/>
      <c r="U151" s="185"/>
      <c r="V151" s="185"/>
      <c r="W151" s="242"/>
      <c r="X151" s="242"/>
      <c r="Y151" s="120"/>
      <c r="Z151" s="120"/>
      <c r="AA151" s="120"/>
      <c r="AB151" s="120"/>
      <c r="AC151" s="120"/>
      <c r="AD151" s="121"/>
      <c r="AE151" s="121"/>
      <c r="AF151" s="121"/>
      <c r="AG151" s="121"/>
      <c r="AH151" s="121"/>
      <c r="AI151" s="121"/>
      <c r="AJ151" s="24" t="str">
        <f>IF(A151="","",((G151*$G$10+K151*$K$10+#REF!*#REF!+M151*$M$10+N151*$N$10+O151*$O$10+#REF!*#REF!+#REF!*#REF!+P151*$P$10+Q151*$Q$10+R151*$R$10+#REF!+W151+#REF!+X151+Y151+Z151+AA151+AB151*$AB$10+AC151*$AC$10+AD151*$AD$10+#REF!*#REF!+AE151*$AE$10+#REF!*#REF!+AF151*$AF$10+AH151*$AH$10+AG151*$AG$10+AI151)))</f>
        <v/>
      </c>
      <c r="AK151" s="137"/>
      <c r="AM151">
        <f t="shared" si="138"/>
        <v>0</v>
      </c>
      <c r="AN151">
        <f t="shared" si="138"/>
        <v>0</v>
      </c>
      <c r="AO151">
        <f t="shared" si="139"/>
        <v>0</v>
      </c>
      <c r="AP151">
        <f t="shared" si="140"/>
        <v>0</v>
      </c>
      <c r="AQ151">
        <f t="shared" si="141"/>
        <v>0</v>
      </c>
      <c r="AR151">
        <f t="shared" si="141"/>
        <v>0</v>
      </c>
      <c r="AS151">
        <f t="shared" si="142"/>
        <v>0</v>
      </c>
      <c r="AT151">
        <f t="shared" si="143"/>
        <v>0</v>
      </c>
      <c r="AU151">
        <f t="shared" si="144"/>
        <v>0</v>
      </c>
      <c r="AV151">
        <f t="shared" si="145"/>
        <v>0</v>
      </c>
      <c r="AW151">
        <f t="shared" si="146"/>
        <v>0</v>
      </c>
      <c r="AX151">
        <f t="shared" si="147"/>
        <v>0</v>
      </c>
      <c r="AY151">
        <f t="shared" si="148"/>
        <v>0</v>
      </c>
      <c r="AZ151">
        <f t="shared" si="149"/>
        <v>0</v>
      </c>
      <c r="BA151">
        <f t="shared" si="150"/>
        <v>0</v>
      </c>
      <c r="BB151">
        <f t="shared" si="151"/>
        <v>0</v>
      </c>
      <c r="BC151">
        <f t="shared" si="152"/>
        <v>0</v>
      </c>
      <c r="BD151">
        <f t="shared" si="153"/>
        <v>0</v>
      </c>
      <c r="BE151">
        <f t="shared" si="154"/>
        <v>0</v>
      </c>
      <c r="BF151">
        <f t="shared" si="155"/>
        <v>0</v>
      </c>
      <c r="BG151">
        <f t="shared" si="156"/>
        <v>0</v>
      </c>
      <c r="BH151">
        <f t="shared" si="157"/>
        <v>0</v>
      </c>
      <c r="BI151">
        <f t="shared" si="158"/>
        <v>0</v>
      </c>
      <c r="BJ151">
        <f t="shared" si="159"/>
        <v>0</v>
      </c>
      <c r="BK151">
        <f t="shared" si="160"/>
        <v>0</v>
      </c>
      <c r="BL151">
        <f t="shared" si="161"/>
        <v>0</v>
      </c>
      <c r="BM151">
        <f t="shared" si="162"/>
        <v>0</v>
      </c>
      <c r="BN151">
        <f t="shared" si="163"/>
        <v>0</v>
      </c>
      <c r="BO151">
        <f t="shared" si="164"/>
        <v>0</v>
      </c>
      <c r="BP151">
        <f t="shared" si="165"/>
        <v>0</v>
      </c>
      <c r="BQ151">
        <f t="shared" si="166"/>
        <v>0</v>
      </c>
      <c r="BR151">
        <f t="shared" si="167"/>
        <v>0</v>
      </c>
      <c r="BS151">
        <f t="shared" si="168"/>
        <v>0</v>
      </c>
      <c r="BT151">
        <f t="shared" si="200"/>
        <v>0</v>
      </c>
      <c r="BW151">
        <f t="shared" si="169"/>
        <v>0</v>
      </c>
      <c r="BX151">
        <f t="shared" si="169"/>
        <v>0</v>
      </c>
      <c r="BY151">
        <f t="shared" si="170"/>
        <v>0</v>
      </c>
      <c r="BZ151">
        <f t="shared" si="171"/>
        <v>0</v>
      </c>
      <c r="CA151">
        <f t="shared" si="172"/>
        <v>0</v>
      </c>
      <c r="CB151">
        <f t="shared" si="172"/>
        <v>0</v>
      </c>
      <c r="CC151">
        <f t="shared" si="173"/>
        <v>0</v>
      </c>
      <c r="CD151">
        <f t="shared" si="174"/>
        <v>0</v>
      </c>
      <c r="CE151">
        <f t="shared" si="175"/>
        <v>0</v>
      </c>
      <c r="CF151">
        <f t="shared" si="176"/>
        <v>0</v>
      </c>
      <c r="CG151">
        <f t="shared" si="177"/>
        <v>0</v>
      </c>
      <c r="CH151">
        <f t="shared" si="178"/>
        <v>0</v>
      </c>
      <c r="CI151">
        <f t="shared" si="179"/>
        <v>0</v>
      </c>
      <c r="CJ151">
        <f t="shared" si="180"/>
        <v>0</v>
      </c>
      <c r="CK151">
        <f t="shared" si="181"/>
        <v>0</v>
      </c>
      <c r="CL151">
        <f t="shared" si="182"/>
        <v>0</v>
      </c>
      <c r="CM151">
        <f t="shared" si="183"/>
        <v>0</v>
      </c>
      <c r="CN151">
        <f t="shared" si="184"/>
        <v>0</v>
      </c>
      <c r="CO151">
        <f t="shared" si="185"/>
        <v>0</v>
      </c>
      <c r="CP151">
        <f t="shared" si="186"/>
        <v>0</v>
      </c>
      <c r="CQ151">
        <f t="shared" si="187"/>
        <v>0</v>
      </c>
      <c r="CR151">
        <f t="shared" si="188"/>
        <v>0</v>
      </c>
      <c r="CS151">
        <f t="shared" si="189"/>
        <v>0</v>
      </c>
      <c r="CT151">
        <f t="shared" si="190"/>
        <v>0</v>
      </c>
      <c r="CU151">
        <f t="shared" si="191"/>
        <v>0</v>
      </c>
      <c r="CV151">
        <f t="shared" si="192"/>
        <v>0</v>
      </c>
      <c r="CW151">
        <f t="shared" si="193"/>
        <v>0</v>
      </c>
      <c r="CX151">
        <f t="shared" si="194"/>
        <v>0</v>
      </c>
      <c r="CY151">
        <f t="shared" si="195"/>
        <v>0</v>
      </c>
      <c r="CZ151">
        <f t="shared" si="196"/>
        <v>0</v>
      </c>
      <c r="DA151">
        <f t="shared" si="197"/>
        <v>0</v>
      </c>
      <c r="DB151">
        <f t="shared" si="198"/>
        <v>0</v>
      </c>
      <c r="DC151">
        <f t="shared" si="199"/>
        <v>0</v>
      </c>
      <c r="DD151">
        <f t="shared" si="201"/>
        <v>0</v>
      </c>
    </row>
    <row r="152" spans="1:108" x14ac:dyDescent="0.2">
      <c r="A152" s="85" t="str">
        <f>IF(Timelister!A151="","",(Timelister!A151))</f>
        <v/>
      </c>
      <c r="B152" s="84" t="str">
        <f>IF(Timelister!B151="","",(Timelister!B151))</f>
        <v/>
      </c>
      <c r="C152" s="20" t="str">
        <f>IF(Timelister!C151="","",(Timelister!C151))</f>
        <v/>
      </c>
      <c r="D152" s="21" t="str">
        <f>IF(Timelister!D151="","",(Timelister!D151))</f>
        <v/>
      </c>
      <c r="E152" s="20" t="str">
        <f>Timelister!O151</f>
        <v/>
      </c>
      <c r="F152" s="20" t="str">
        <f>IF(Timelister!E151="","",(Timelister!E151))</f>
        <v/>
      </c>
      <c r="G152" s="120"/>
      <c r="H152" s="120"/>
      <c r="I152" s="120"/>
      <c r="J152" s="120"/>
      <c r="K152" s="120"/>
      <c r="L152" s="120"/>
      <c r="M152" s="120"/>
      <c r="N152" s="120"/>
      <c r="O152" s="254"/>
      <c r="P152" s="120"/>
      <c r="Q152" s="120"/>
      <c r="R152" s="120"/>
      <c r="S152" s="254"/>
      <c r="T152" s="120"/>
      <c r="U152" s="185"/>
      <c r="V152" s="185"/>
      <c r="W152" s="242"/>
      <c r="X152" s="242"/>
      <c r="Y152" s="120"/>
      <c r="Z152" s="120"/>
      <c r="AA152" s="120"/>
      <c r="AB152" s="120"/>
      <c r="AC152" s="120"/>
      <c r="AD152" s="121"/>
      <c r="AE152" s="121"/>
      <c r="AF152" s="121"/>
      <c r="AG152" s="121"/>
      <c r="AH152" s="121"/>
      <c r="AI152" s="121"/>
      <c r="AJ152" s="24" t="str">
        <f>IF(A152="","",((G152*$G$10+K152*$K$10+#REF!*#REF!+M152*$M$10+N152*$N$10+O152*$O$10+#REF!*#REF!+#REF!*#REF!+P152*$P$10+Q152*$Q$10+R152*$R$10+#REF!+W152+#REF!+X152+Y152+Z152+AA152+AB152*$AB$10+AC152*$AC$10+AD152*$AD$10+#REF!*#REF!+AE152*$AE$10+#REF!*#REF!+AF152*$AF$10+AH152*$AH$10+AG152*$AG$10+AI152)))</f>
        <v/>
      </c>
      <c r="AK152" s="137"/>
      <c r="AM152">
        <f t="shared" si="138"/>
        <v>0</v>
      </c>
      <c r="AN152">
        <f t="shared" si="138"/>
        <v>0</v>
      </c>
      <c r="AO152">
        <f t="shared" si="139"/>
        <v>0</v>
      </c>
      <c r="AP152">
        <f t="shared" si="140"/>
        <v>0</v>
      </c>
      <c r="AQ152">
        <f t="shared" si="141"/>
        <v>0</v>
      </c>
      <c r="AR152">
        <f t="shared" si="141"/>
        <v>0</v>
      </c>
      <c r="AS152">
        <f t="shared" si="142"/>
        <v>0</v>
      </c>
      <c r="AT152">
        <f t="shared" si="143"/>
        <v>0</v>
      </c>
      <c r="AU152">
        <f t="shared" si="144"/>
        <v>0</v>
      </c>
      <c r="AV152">
        <f t="shared" si="145"/>
        <v>0</v>
      </c>
      <c r="AW152">
        <f t="shared" si="146"/>
        <v>0</v>
      </c>
      <c r="AX152">
        <f t="shared" si="147"/>
        <v>0</v>
      </c>
      <c r="AY152">
        <f t="shared" si="148"/>
        <v>0</v>
      </c>
      <c r="AZ152">
        <f t="shared" si="149"/>
        <v>0</v>
      </c>
      <c r="BA152">
        <f t="shared" si="150"/>
        <v>0</v>
      </c>
      <c r="BB152">
        <f t="shared" si="151"/>
        <v>0</v>
      </c>
      <c r="BC152">
        <f t="shared" si="152"/>
        <v>0</v>
      </c>
      <c r="BD152">
        <f t="shared" si="153"/>
        <v>0</v>
      </c>
      <c r="BE152">
        <f t="shared" si="154"/>
        <v>0</v>
      </c>
      <c r="BF152">
        <f t="shared" si="155"/>
        <v>0</v>
      </c>
      <c r="BG152">
        <f t="shared" si="156"/>
        <v>0</v>
      </c>
      <c r="BH152">
        <f t="shared" si="157"/>
        <v>0</v>
      </c>
      <c r="BI152">
        <f t="shared" si="158"/>
        <v>0</v>
      </c>
      <c r="BJ152">
        <f t="shared" si="159"/>
        <v>0</v>
      </c>
      <c r="BK152">
        <f t="shared" si="160"/>
        <v>0</v>
      </c>
      <c r="BL152">
        <f t="shared" si="161"/>
        <v>0</v>
      </c>
      <c r="BM152">
        <f t="shared" si="162"/>
        <v>0</v>
      </c>
      <c r="BN152">
        <f t="shared" si="163"/>
        <v>0</v>
      </c>
      <c r="BO152">
        <f t="shared" si="164"/>
        <v>0</v>
      </c>
      <c r="BP152">
        <f t="shared" si="165"/>
        <v>0</v>
      </c>
      <c r="BQ152">
        <f t="shared" si="166"/>
        <v>0</v>
      </c>
      <c r="BR152">
        <f t="shared" si="167"/>
        <v>0</v>
      </c>
      <c r="BS152">
        <f t="shared" si="168"/>
        <v>0</v>
      </c>
      <c r="BT152">
        <f t="shared" si="200"/>
        <v>0</v>
      </c>
      <c r="BW152">
        <f t="shared" si="169"/>
        <v>0</v>
      </c>
      <c r="BX152">
        <f t="shared" si="169"/>
        <v>0</v>
      </c>
      <c r="BY152">
        <f t="shared" si="170"/>
        <v>0</v>
      </c>
      <c r="BZ152">
        <f t="shared" si="171"/>
        <v>0</v>
      </c>
      <c r="CA152">
        <f t="shared" si="172"/>
        <v>0</v>
      </c>
      <c r="CB152">
        <f t="shared" si="172"/>
        <v>0</v>
      </c>
      <c r="CC152">
        <f t="shared" si="173"/>
        <v>0</v>
      </c>
      <c r="CD152">
        <f t="shared" si="174"/>
        <v>0</v>
      </c>
      <c r="CE152">
        <f t="shared" si="175"/>
        <v>0</v>
      </c>
      <c r="CF152">
        <f t="shared" si="176"/>
        <v>0</v>
      </c>
      <c r="CG152">
        <f t="shared" si="177"/>
        <v>0</v>
      </c>
      <c r="CH152">
        <f t="shared" si="178"/>
        <v>0</v>
      </c>
      <c r="CI152">
        <f t="shared" si="179"/>
        <v>0</v>
      </c>
      <c r="CJ152">
        <f t="shared" si="180"/>
        <v>0</v>
      </c>
      <c r="CK152">
        <f t="shared" si="181"/>
        <v>0</v>
      </c>
      <c r="CL152">
        <f t="shared" si="182"/>
        <v>0</v>
      </c>
      <c r="CM152">
        <f t="shared" si="183"/>
        <v>0</v>
      </c>
      <c r="CN152">
        <f t="shared" si="184"/>
        <v>0</v>
      </c>
      <c r="CO152">
        <f t="shared" si="185"/>
        <v>0</v>
      </c>
      <c r="CP152">
        <f t="shared" si="186"/>
        <v>0</v>
      </c>
      <c r="CQ152">
        <f t="shared" si="187"/>
        <v>0</v>
      </c>
      <c r="CR152">
        <f t="shared" si="188"/>
        <v>0</v>
      </c>
      <c r="CS152">
        <f t="shared" si="189"/>
        <v>0</v>
      </c>
      <c r="CT152">
        <f t="shared" si="190"/>
        <v>0</v>
      </c>
      <c r="CU152">
        <f t="shared" si="191"/>
        <v>0</v>
      </c>
      <c r="CV152">
        <f t="shared" si="192"/>
        <v>0</v>
      </c>
      <c r="CW152">
        <f t="shared" si="193"/>
        <v>0</v>
      </c>
      <c r="CX152">
        <f t="shared" si="194"/>
        <v>0</v>
      </c>
      <c r="CY152">
        <f t="shared" si="195"/>
        <v>0</v>
      </c>
      <c r="CZ152">
        <f t="shared" si="196"/>
        <v>0</v>
      </c>
      <c r="DA152">
        <f t="shared" si="197"/>
        <v>0</v>
      </c>
      <c r="DB152">
        <f t="shared" si="198"/>
        <v>0</v>
      </c>
      <c r="DC152">
        <f t="shared" si="199"/>
        <v>0</v>
      </c>
      <c r="DD152">
        <f t="shared" si="201"/>
        <v>0</v>
      </c>
    </row>
    <row r="153" spans="1:108" x14ac:dyDescent="0.2">
      <c r="A153" s="85" t="str">
        <f>IF(Timelister!A152="","",(Timelister!A152))</f>
        <v/>
      </c>
      <c r="B153" s="84" t="str">
        <f>IF(Timelister!B152="","",(Timelister!B152))</f>
        <v/>
      </c>
      <c r="C153" s="20" t="str">
        <f>IF(Timelister!C152="","",(Timelister!C152))</f>
        <v/>
      </c>
      <c r="D153" s="21" t="str">
        <f>IF(Timelister!D152="","",(Timelister!D152))</f>
        <v/>
      </c>
      <c r="E153" s="20" t="str">
        <f>Timelister!O152</f>
        <v/>
      </c>
      <c r="F153" s="20" t="str">
        <f>IF(Timelister!E152="","",(Timelister!E152))</f>
        <v/>
      </c>
      <c r="G153" s="120"/>
      <c r="H153" s="120"/>
      <c r="I153" s="120"/>
      <c r="J153" s="120"/>
      <c r="K153" s="120"/>
      <c r="L153" s="120"/>
      <c r="M153" s="120"/>
      <c r="N153" s="120"/>
      <c r="O153" s="254"/>
      <c r="P153" s="120"/>
      <c r="Q153" s="120"/>
      <c r="R153" s="120"/>
      <c r="S153" s="254"/>
      <c r="T153" s="120"/>
      <c r="U153" s="185"/>
      <c r="V153" s="185"/>
      <c r="W153" s="242"/>
      <c r="X153" s="242"/>
      <c r="Y153" s="120"/>
      <c r="Z153" s="120"/>
      <c r="AA153" s="120"/>
      <c r="AB153" s="120"/>
      <c r="AC153" s="120"/>
      <c r="AD153" s="121"/>
      <c r="AE153" s="121"/>
      <c r="AF153" s="121"/>
      <c r="AG153" s="121"/>
      <c r="AH153" s="121"/>
      <c r="AI153" s="121"/>
      <c r="AJ153" s="24" t="str">
        <f>IF(A153="","",((G153*$G$10+K153*$K$10+#REF!*#REF!+M153*$M$10+N153*$N$10+O153*$O$10+#REF!*#REF!+#REF!*#REF!+P153*$P$10+Q153*$Q$10+R153*$R$10+#REF!+W153+#REF!+X153+Y153+Z153+AA153+AB153*$AB$10+AC153*$AC$10+AD153*$AD$10+#REF!*#REF!+AE153*$AE$10+#REF!*#REF!+AF153*$AF$10+AH153*$AH$10+AG153*$AG$10+AI153)))</f>
        <v/>
      </c>
      <c r="AK153" s="137"/>
      <c r="AM153">
        <f t="shared" si="138"/>
        <v>0</v>
      </c>
      <c r="AN153">
        <f t="shared" si="138"/>
        <v>0</v>
      </c>
      <c r="AO153">
        <f t="shared" si="139"/>
        <v>0</v>
      </c>
      <c r="AP153">
        <f t="shared" si="140"/>
        <v>0</v>
      </c>
      <c r="AQ153">
        <f t="shared" si="141"/>
        <v>0</v>
      </c>
      <c r="AR153">
        <f t="shared" si="141"/>
        <v>0</v>
      </c>
      <c r="AS153">
        <f t="shared" si="142"/>
        <v>0</v>
      </c>
      <c r="AT153">
        <f t="shared" si="143"/>
        <v>0</v>
      </c>
      <c r="AU153">
        <f t="shared" si="144"/>
        <v>0</v>
      </c>
      <c r="AV153">
        <f t="shared" si="145"/>
        <v>0</v>
      </c>
      <c r="AW153">
        <f t="shared" si="146"/>
        <v>0</v>
      </c>
      <c r="AX153">
        <f t="shared" si="147"/>
        <v>0</v>
      </c>
      <c r="AY153">
        <f t="shared" si="148"/>
        <v>0</v>
      </c>
      <c r="AZ153">
        <f t="shared" si="149"/>
        <v>0</v>
      </c>
      <c r="BA153">
        <f t="shared" si="150"/>
        <v>0</v>
      </c>
      <c r="BB153">
        <f t="shared" si="151"/>
        <v>0</v>
      </c>
      <c r="BC153">
        <f t="shared" si="152"/>
        <v>0</v>
      </c>
      <c r="BD153">
        <f t="shared" si="153"/>
        <v>0</v>
      </c>
      <c r="BE153">
        <f t="shared" si="154"/>
        <v>0</v>
      </c>
      <c r="BF153">
        <f t="shared" si="155"/>
        <v>0</v>
      </c>
      <c r="BG153">
        <f t="shared" si="156"/>
        <v>0</v>
      </c>
      <c r="BH153">
        <f t="shared" si="157"/>
        <v>0</v>
      </c>
      <c r="BI153">
        <f t="shared" si="158"/>
        <v>0</v>
      </c>
      <c r="BJ153">
        <f t="shared" si="159"/>
        <v>0</v>
      </c>
      <c r="BK153">
        <f t="shared" si="160"/>
        <v>0</v>
      </c>
      <c r="BL153">
        <f t="shared" si="161"/>
        <v>0</v>
      </c>
      <c r="BM153">
        <f t="shared" si="162"/>
        <v>0</v>
      </c>
      <c r="BN153">
        <f t="shared" si="163"/>
        <v>0</v>
      </c>
      <c r="BO153">
        <f t="shared" si="164"/>
        <v>0</v>
      </c>
      <c r="BP153">
        <f t="shared" si="165"/>
        <v>0</v>
      </c>
      <c r="BQ153">
        <f t="shared" si="166"/>
        <v>0</v>
      </c>
      <c r="BR153">
        <f t="shared" si="167"/>
        <v>0</v>
      </c>
      <c r="BS153">
        <f t="shared" si="168"/>
        <v>0</v>
      </c>
      <c r="BT153">
        <f t="shared" si="200"/>
        <v>0</v>
      </c>
      <c r="BW153">
        <f t="shared" si="169"/>
        <v>0</v>
      </c>
      <c r="BX153">
        <f t="shared" si="169"/>
        <v>0</v>
      </c>
      <c r="BY153">
        <f t="shared" si="170"/>
        <v>0</v>
      </c>
      <c r="BZ153">
        <f t="shared" si="171"/>
        <v>0</v>
      </c>
      <c r="CA153">
        <f t="shared" si="172"/>
        <v>0</v>
      </c>
      <c r="CB153">
        <f t="shared" si="172"/>
        <v>0</v>
      </c>
      <c r="CC153">
        <f t="shared" si="173"/>
        <v>0</v>
      </c>
      <c r="CD153">
        <f t="shared" si="174"/>
        <v>0</v>
      </c>
      <c r="CE153">
        <f t="shared" si="175"/>
        <v>0</v>
      </c>
      <c r="CF153">
        <f t="shared" si="176"/>
        <v>0</v>
      </c>
      <c r="CG153">
        <f t="shared" si="177"/>
        <v>0</v>
      </c>
      <c r="CH153">
        <f t="shared" si="178"/>
        <v>0</v>
      </c>
      <c r="CI153">
        <f t="shared" si="179"/>
        <v>0</v>
      </c>
      <c r="CJ153">
        <f t="shared" si="180"/>
        <v>0</v>
      </c>
      <c r="CK153">
        <f t="shared" si="181"/>
        <v>0</v>
      </c>
      <c r="CL153">
        <f t="shared" si="182"/>
        <v>0</v>
      </c>
      <c r="CM153">
        <f t="shared" si="183"/>
        <v>0</v>
      </c>
      <c r="CN153">
        <f t="shared" si="184"/>
        <v>0</v>
      </c>
      <c r="CO153">
        <f t="shared" si="185"/>
        <v>0</v>
      </c>
      <c r="CP153">
        <f t="shared" si="186"/>
        <v>0</v>
      </c>
      <c r="CQ153">
        <f t="shared" si="187"/>
        <v>0</v>
      </c>
      <c r="CR153">
        <f t="shared" si="188"/>
        <v>0</v>
      </c>
      <c r="CS153">
        <f t="shared" si="189"/>
        <v>0</v>
      </c>
      <c r="CT153">
        <f t="shared" si="190"/>
        <v>0</v>
      </c>
      <c r="CU153">
        <f t="shared" si="191"/>
        <v>0</v>
      </c>
      <c r="CV153">
        <f t="shared" si="192"/>
        <v>0</v>
      </c>
      <c r="CW153">
        <f t="shared" si="193"/>
        <v>0</v>
      </c>
      <c r="CX153">
        <f t="shared" si="194"/>
        <v>0</v>
      </c>
      <c r="CY153">
        <f t="shared" si="195"/>
        <v>0</v>
      </c>
      <c r="CZ153">
        <f t="shared" si="196"/>
        <v>0</v>
      </c>
      <c r="DA153">
        <f t="shared" si="197"/>
        <v>0</v>
      </c>
      <c r="DB153">
        <f t="shared" si="198"/>
        <v>0</v>
      </c>
      <c r="DC153">
        <f t="shared" si="199"/>
        <v>0</v>
      </c>
      <c r="DD153">
        <f t="shared" si="201"/>
        <v>0</v>
      </c>
    </row>
    <row r="154" spans="1:108" x14ac:dyDescent="0.2">
      <c r="A154" s="85" t="str">
        <f>IF(Timelister!A153="","",(Timelister!A153))</f>
        <v/>
      </c>
      <c r="B154" s="84" t="str">
        <f>IF(Timelister!B153="","",(Timelister!B153))</f>
        <v/>
      </c>
      <c r="C154" s="20" t="str">
        <f>IF(Timelister!C153="","",(Timelister!C153))</f>
        <v/>
      </c>
      <c r="D154" s="21" t="str">
        <f>IF(Timelister!D153="","",(Timelister!D153))</f>
        <v/>
      </c>
      <c r="E154" s="20" t="str">
        <f>Timelister!O153</f>
        <v/>
      </c>
      <c r="F154" s="20" t="str">
        <f>IF(Timelister!E153="","",(Timelister!E153))</f>
        <v/>
      </c>
      <c r="G154" s="120"/>
      <c r="H154" s="120"/>
      <c r="I154" s="120"/>
      <c r="J154" s="120"/>
      <c r="K154" s="120"/>
      <c r="L154" s="120"/>
      <c r="M154" s="120"/>
      <c r="N154" s="120"/>
      <c r="O154" s="254"/>
      <c r="P154" s="120"/>
      <c r="Q154" s="120"/>
      <c r="R154" s="120"/>
      <c r="S154" s="254"/>
      <c r="T154" s="120"/>
      <c r="U154" s="185"/>
      <c r="V154" s="185"/>
      <c r="W154" s="242"/>
      <c r="X154" s="242"/>
      <c r="Y154" s="120"/>
      <c r="Z154" s="120"/>
      <c r="AA154" s="120"/>
      <c r="AB154" s="120"/>
      <c r="AC154" s="120"/>
      <c r="AD154" s="121"/>
      <c r="AE154" s="121"/>
      <c r="AF154" s="121"/>
      <c r="AG154" s="121"/>
      <c r="AH154" s="121"/>
      <c r="AI154" s="121"/>
      <c r="AJ154" s="24" t="str">
        <f>IF(A154="","",((G154*$G$10+K154*$K$10+#REF!*#REF!+M154*$M$10+N154*$N$10+O154*$O$10+#REF!*#REF!+#REF!*#REF!+P154*$P$10+Q154*$Q$10+R154*$R$10+#REF!+W154+#REF!+X154+Y154+Z154+AA154+AB154*$AB$10+AC154*$AC$10+AD154*$AD$10+#REF!*#REF!+AE154*$AE$10+#REF!*#REF!+AF154*$AF$10+AH154*$AH$10+AG154*$AG$10+AI154)))</f>
        <v/>
      </c>
      <c r="AK154" s="137"/>
      <c r="AM154">
        <f t="shared" si="138"/>
        <v>0</v>
      </c>
      <c r="AN154">
        <f t="shared" si="138"/>
        <v>0</v>
      </c>
      <c r="AO154">
        <f t="shared" si="139"/>
        <v>0</v>
      </c>
      <c r="AP154">
        <f t="shared" si="140"/>
        <v>0</v>
      </c>
      <c r="AQ154">
        <f t="shared" si="141"/>
        <v>0</v>
      </c>
      <c r="AR154">
        <f t="shared" si="141"/>
        <v>0</v>
      </c>
      <c r="AS154">
        <f t="shared" si="142"/>
        <v>0</v>
      </c>
      <c r="AT154">
        <f t="shared" si="143"/>
        <v>0</v>
      </c>
      <c r="AU154">
        <f t="shared" si="144"/>
        <v>0</v>
      </c>
      <c r="AV154">
        <f t="shared" si="145"/>
        <v>0</v>
      </c>
      <c r="AW154">
        <f t="shared" si="146"/>
        <v>0</v>
      </c>
      <c r="AX154">
        <f t="shared" si="147"/>
        <v>0</v>
      </c>
      <c r="AY154">
        <f t="shared" si="148"/>
        <v>0</v>
      </c>
      <c r="AZ154">
        <f t="shared" si="149"/>
        <v>0</v>
      </c>
      <c r="BA154">
        <f t="shared" si="150"/>
        <v>0</v>
      </c>
      <c r="BB154">
        <f t="shared" si="151"/>
        <v>0</v>
      </c>
      <c r="BC154">
        <f t="shared" si="152"/>
        <v>0</v>
      </c>
      <c r="BD154">
        <f t="shared" si="153"/>
        <v>0</v>
      </c>
      <c r="BE154">
        <f t="shared" si="154"/>
        <v>0</v>
      </c>
      <c r="BF154">
        <f t="shared" si="155"/>
        <v>0</v>
      </c>
      <c r="BG154">
        <f t="shared" si="156"/>
        <v>0</v>
      </c>
      <c r="BH154">
        <f t="shared" si="157"/>
        <v>0</v>
      </c>
      <c r="BI154">
        <f t="shared" si="158"/>
        <v>0</v>
      </c>
      <c r="BJ154">
        <f t="shared" si="159"/>
        <v>0</v>
      </c>
      <c r="BK154">
        <f t="shared" si="160"/>
        <v>0</v>
      </c>
      <c r="BL154">
        <f t="shared" si="161"/>
        <v>0</v>
      </c>
      <c r="BM154">
        <f t="shared" si="162"/>
        <v>0</v>
      </c>
      <c r="BN154">
        <f t="shared" si="163"/>
        <v>0</v>
      </c>
      <c r="BO154">
        <f t="shared" si="164"/>
        <v>0</v>
      </c>
      <c r="BP154">
        <f t="shared" si="165"/>
        <v>0</v>
      </c>
      <c r="BQ154">
        <f t="shared" si="166"/>
        <v>0</v>
      </c>
      <c r="BR154">
        <f t="shared" si="167"/>
        <v>0</v>
      </c>
      <c r="BS154">
        <f t="shared" si="168"/>
        <v>0</v>
      </c>
      <c r="BT154">
        <f t="shared" si="200"/>
        <v>0</v>
      </c>
      <c r="BW154">
        <f t="shared" si="169"/>
        <v>0</v>
      </c>
      <c r="BX154">
        <f t="shared" si="169"/>
        <v>0</v>
      </c>
      <c r="BY154">
        <f t="shared" si="170"/>
        <v>0</v>
      </c>
      <c r="BZ154">
        <f t="shared" si="171"/>
        <v>0</v>
      </c>
      <c r="CA154">
        <f t="shared" si="172"/>
        <v>0</v>
      </c>
      <c r="CB154">
        <f t="shared" si="172"/>
        <v>0</v>
      </c>
      <c r="CC154">
        <f t="shared" si="173"/>
        <v>0</v>
      </c>
      <c r="CD154">
        <f t="shared" si="174"/>
        <v>0</v>
      </c>
      <c r="CE154">
        <f t="shared" si="175"/>
        <v>0</v>
      </c>
      <c r="CF154">
        <f t="shared" si="176"/>
        <v>0</v>
      </c>
      <c r="CG154">
        <f t="shared" si="177"/>
        <v>0</v>
      </c>
      <c r="CH154">
        <f t="shared" si="178"/>
        <v>0</v>
      </c>
      <c r="CI154">
        <f t="shared" si="179"/>
        <v>0</v>
      </c>
      <c r="CJ154">
        <f t="shared" si="180"/>
        <v>0</v>
      </c>
      <c r="CK154">
        <f t="shared" si="181"/>
        <v>0</v>
      </c>
      <c r="CL154">
        <f t="shared" si="182"/>
        <v>0</v>
      </c>
      <c r="CM154">
        <f t="shared" si="183"/>
        <v>0</v>
      </c>
      <c r="CN154">
        <f t="shared" si="184"/>
        <v>0</v>
      </c>
      <c r="CO154">
        <f t="shared" si="185"/>
        <v>0</v>
      </c>
      <c r="CP154">
        <f t="shared" si="186"/>
        <v>0</v>
      </c>
      <c r="CQ154">
        <f t="shared" si="187"/>
        <v>0</v>
      </c>
      <c r="CR154">
        <f t="shared" si="188"/>
        <v>0</v>
      </c>
      <c r="CS154">
        <f t="shared" si="189"/>
        <v>0</v>
      </c>
      <c r="CT154">
        <f t="shared" si="190"/>
        <v>0</v>
      </c>
      <c r="CU154">
        <f t="shared" si="191"/>
        <v>0</v>
      </c>
      <c r="CV154">
        <f t="shared" si="192"/>
        <v>0</v>
      </c>
      <c r="CW154">
        <f t="shared" si="193"/>
        <v>0</v>
      </c>
      <c r="CX154">
        <f t="shared" si="194"/>
        <v>0</v>
      </c>
      <c r="CY154">
        <f t="shared" si="195"/>
        <v>0</v>
      </c>
      <c r="CZ154">
        <f t="shared" si="196"/>
        <v>0</v>
      </c>
      <c r="DA154">
        <f t="shared" si="197"/>
        <v>0</v>
      </c>
      <c r="DB154">
        <f t="shared" si="198"/>
        <v>0</v>
      </c>
      <c r="DC154">
        <f t="shared" si="199"/>
        <v>0</v>
      </c>
      <c r="DD154">
        <f t="shared" si="201"/>
        <v>0</v>
      </c>
    </row>
    <row r="155" spans="1:108" x14ac:dyDescent="0.2">
      <c r="A155" s="85" t="str">
        <f>IF(Timelister!A154="","",(Timelister!A154))</f>
        <v/>
      </c>
      <c r="B155" s="84" t="str">
        <f>IF(Timelister!B154="","",(Timelister!B154))</f>
        <v/>
      </c>
      <c r="C155" s="20" t="str">
        <f>IF(Timelister!C154="","",(Timelister!C154))</f>
        <v/>
      </c>
      <c r="D155" s="21" t="str">
        <f>IF(Timelister!D154="","",(Timelister!D154))</f>
        <v/>
      </c>
      <c r="E155" s="20" t="str">
        <f>Timelister!O154</f>
        <v/>
      </c>
      <c r="F155" s="20" t="str">
        <f>IF(Timelister!E154="","",(Timelister!E154))</f>
        <v/>
      </c>
      <c r="G155" s="120"/>
      <c r="H155" s="120"/>
      <c r="I155" s="120"/>
      <c r="J155" s="120"/>
      <c r="K155" s="120"/>
      <c r="L155" s="120"/>
      <c r="M155" s="120"/>
      <c r="N155" s="120"/>
      <c r="O155" s="254"/>
      <c r="P155" s="120"/>
      <c r="Q155" s="120"/>
      <c r="R155" s="120"/>
      <c r="S155" s="254"/>
      <c r="T155" s="120"/>
      <c r="U155" s="185"/>
      <c r="V155" s="185"/>
      <c r="W155" s="242"/>
      <c r="X155" s="242"/>
      <c r="Y155" s="120"/>
      <c r="Z155" s="120"/>
      <c r="AA155" s="120"/>
      <c r="AB155" s="120"/>
      <c r="AC155" s="120"/>
      <c r="AD155" s="121"/>
      <c r="AE155" s="121"/>
      <c r="AF155" s="121"/>
      <c r="AG155" s="121"/>
      <c r="AH155" s="121"/>
      <c r="AI155" s="121"/>
      <c r="AJ155" s="24" t="str">
        <f>IF(A155="","",((G155*$G$10+K155*$K$10+#REF!*#REF!+M155*$M$10+N155*$N$10+O155*$O$10+#REF!*#REF!+#REF!*#REF!+P155*$P$10+Q155*$Q$10+R155*$R$10+#REF!+W155+#REF!+X155+Y155+Z155+AA155+AB155*$AB$10+AC155*$AC$10+AD155*$AD$10+#REF!*#REF!+AE155*$AE$10+#REF!*#REF!+AF155*$AF$10+AH155*$AH$10+AG155*$AG$10+AI155)))</f>
        <v/>
      </c>
      <c r="AK155" s="137"/>
      <c r="AM155">
        <f t="shared" si="138"/>
        <v>0</v>
      </c>
      <c r="AN155">
        <f t="shared" si="138"/>
        <v>0</v>
      </c>
      <c r="AO155">
        <f t="shared" si="139"/>
        <v>0</v>
      </c>
      <c r="AP155">
        <f t="shared" si="140"/>
        <v>0</v>
      </c>
      <c r="AQ155">
        <f t="shared" si="141"/>
        <v>0</v>
      </c>
      <c r="AR155">
        <f t="shared" si="141"/>
        <v>0</v>
      </c>
      <c r="AS155">
        <f t="shared" si="142"/>
        <v>0</v>
      </c>
      <c r="AT155">
        <f t="shared" si="143"/>
        <v>0</v>
      </c>
      <c r="AU155">
        <f t="shared" si="144"/>
        <v>0</v>
      </c>
      <c r="AV155">
        <f t="shared" si="145"/>
        <v>0</v>
      </c>
      <c r="AW155">
        <f t="shared" si="146"/>
        <v>0</v>
      </c>
      <c r="AX155">
        <f t="shared" si="147"/>
        <v>0</v>
      </c>
      <c r="AY155">
        <f t="shared" si="148"/>
        <v>0</v>
      </c>
      <c r="AZ155">
        <f t="shared" si="149"/>
        <v>0</v>
      </c>
      <c r="BA155">
        <f t="shared" si="150"/>
        <v>0</v>
      </c>
      <c r="BB155">
        <f t="shared" si="151"/>
        <v>0</v>
      </c>
      <c r="BC155">
        <f t="shared" si="152"/>
        <v>0</v>
      </c>
      <c r="BD155">
        <f t="shared" si="153"/>
        <v>0</v>
      </c>
      <c r="BE155">
        <f t="shared" si="154"/>
        <v>0</v>
      </c>
      <c r="BF155">
        <f t="shared" si="155"/>
        <v>0</v>
      </c>
      <c r="BG155">
        <f t="shared" si="156"/>
        <v>0</v>
      </c>
      <c r="BH155">
        <f t="shared" si="157"/>
        <v>0</v>
      </c>
      <c r="BI155">
        <f t="shared" si="158"/>
        <v>0</v>
      </c>
      <c r="BJ155">
        <f t="shared" si="159"/>
        <v>0</v>
      </c>
      <c r="BK155">
        <f t="shared" si="160"/>
        <v>0</v>
      </c>
      <c r="BL155">
        <f t="shared" si="161"/>
        <v>0</v>
      </c>
      <c r="BM155">
        <f t="shared" si="162"/>
        <v>0</v>
      </c>
      <c r="BN155">
        <f t="shared" si="163"/>
        <v>0</v>
      </c>
      <c r="BO155">
        <f t="shared" si="164"/>
        <v>0</v>
      </c>
      <c r="BP155">
        <f t="shared" si="165"/>
        <v>0</v>
      </c>
      <c r="BQ155">
        <f t="shared" si="166"/>
        <v>0</v>
      </c>
      <c r="BR155">
        <f t="shared" si="167"/>
        <v>0</v>
      </c>
      <c r="BS155">
        <f t="shared" si="168"/>
        <v>0</v>
      </c>
      <c r="BT155">
        <f t="shared" si="200"/>
        <v>0</v>
      </c>
      <c r="BW155">
        <f t="shared" si="169"/>
        <v>0</v>
      </c>
      <c r="BX155">
        <f t="shared" si="169"/>
        <v>0</v>
      </c>
      <c r="BY155">
        <f t="shared" si="170"/>
        <v>0</v>
      </c>
      <c r="BZ155">
        <f t="shared" si="171"/>
        <v>0</v>
      </c>
      <c r="CA155">
        <f t="shared" si="172"/>
        <v>0</v>
      </c>
      <c r="CB155">
        <f t="shared" si="172"/>
        <v>0</v>
      </c>
      <c r="CC155">
        <f t="shared" si="173"/>
        <v>0</v>
      </c>
      <c r="CD155">
        <f t="shared" si="174"/>
        <v>0</v>
      </c>
      <c r="CE155">
        <f t="shared" si="175"/>
        <v>0</v>
      </c>
      <c r="CF155">
        <f t="shared" si="176"/>
        <v>0</v>
      </c>
      <c r="CG155">
        <f t="shared" si="177"/>
        <v>0</v>
      </c>
      <c r="CH155">
        <f t="shared" si="178"/>
        <v>0</v>
      </c>
      <c r="CI155">
        <f t="shared" si="179"/>
        <v>0</v>
      </c>
      <c r="CJ155">
        <f t="shared" si="180"/>
        <v>0</v>
      </c>
      <c r="CK155">
        <f t="shared" si="181"/>
        <v>0</v>
      </c>
      <c r="CL155">
        <f t="shared" si="182"/>
        <v>0</v>
      </c>
      <c r="CM155">
        <f t="shared" si="183"/>
        <v>0</v>
      </c>
      <c r="CN155">
        <f t="shared" si="184"/>
        <v>0</v>
      </c>
      <c r="CO155">
        <f t="shared" si="185"/>
        <v>0</v>
      </c>
      <c r="CP155">
        <f t="shared" si="186"/>
        <v>0</v>
      </c>
      <c r="CQ155">
        <f t="shared" si="187"/>
        <v>0</v>
      </c>
      <c r="CR155">
        <f t="shared" si="188"/>
        <v>0</v>
      </c>
      <c r="CS155">
        <f t="shared" si="189"/>
        <v>0</v>
      </c>
      <c r="CT155">
        <f t="shared" si="190"/>
        <v>0</v>
      </c>
      <c r="CU155">
        <f t="shared" si="191"/>
        <v>0</v>
      </c>
      <c r="CV155">
        <f t="shared" si="192"/>
        <v>0</v>
      </c>
      <c r="CW155">
        <f t="shared" si="193"/>
        <v>0</v>
      </c>
      <c r="CX155">
        <f t="shared" si="194"/>
        <v>0</v>
      </c>
      <c r="CY155">
        <f t="shared" si="195"/>
        <v>0</v>
      </c>
      <c r="CZ155">
        <f t="shared" si="196"/>
        <v>0</v>
      </c>
      <c r="DA155">
        <f t="shared" si="197"/>
        <v>0</v>
      </c>
      <c r="DB155">
        <f t="shared" si="198"/>
        <v>0</v>
      </c>
      <c r="DC155">
        <f t="shared" si="199"/>
        <v>0</v>
      </c>
      <c r="DD155">
        <f t="shared" si="201"/>
        <v>0</v>
      </c>
    </row>
    <row r="156" spans="1:108" x14ac:dyDescent="0.2">
      <c r="A156" s="85" t="str">
        <f>IF(Timelister!A155="","",(Timelister!A155))</f>
        <v/>
      </c>
      <c r="B156" s="84" t="str">
        <f>IF(Timelister!B155="","",(Timelister!B155))</f>
        <v/>
      </c>
      <c r="C156" s="20" t="str">
        <f>IF(Timelister!C155="","",(Timelister!C155))</f>
        <v/>
      </c>
      <c r="D156" s="21" t="str">
        <f>IF(Timelister!D155="","",(Timelister!D155))</f>
        <v/>
      </c>
      <c r="E156" s="20" t="str">
        <f>Timelister!O155</f>
        <v/>
      </c>
      <c r="F156" s="20" t="str">
        <f>IF(Timelister!E155="","",(Timelister!E155))</f>
        <v/>
      </c>
      <c r="G156" s="120"/>
      <c r="H156" s="120"/>
      <c r="I156" s="120"/>
      <c r="J156" s="120"/>
      <c r="K156" s="120"/>
      <c r="L156" s="120"/>
      <c r="M156" s="120"/>
      <c r="N156" s="120"/>
      <c r="O156" s="254"/>
      <c r="P156" s="120"/>
      <c r="Q156" s="120"/>
      <c r="R156" s="120"/>
      <c r="S156" s="254"/>
      <c r="T156" s="120"/>
      <c r="U156" s="185"/>
      <c r="V156" s="185"/>
      <c r="W156" s="242"/>
      <c r="X156" s="242"/>
      <c r="Y156" s="120"/>
      <c r="Z156" s="120"/>
      <c r="AA156" s="120"/>
      <c r="AB156" s="120"/>
      <c r="AC156" s="120"/>
      <c r="AD156" s="121"/>
      <c r="AE156" s="121"/>
      <c r="AF156" s="121"/>
      <c r="AG156" s="121"/>
      <c r="AH156" s="121"/>
      <c r="AI156" s="121"/>
      <c r="AJ156" s="24" t="str">
        <f>IF(A156="","",((G156*$G$10+K156*$K$10+#REF!*#REF!+M156*$M$10+N156*$N$10+O156*$O$10+#REF!*#REF!+#REF!*#REF!+P156*$P$10+Q156*$Q$10+R156*$R$10+#REF!+W156+#REF!+X156+Y156+Z156+AA156+AB156*$AB$10+AC156*$AC$10+AD156*$AD$10+#REF!*#REF!+AE156*$AE$10+#REF!*#REF!+AF156*$AF$10+AH156*$AH$10+AG156*$AG$10+AI156)))</f>
        <v/>
      </c>
      <c r="AK156" s="137"/>
      <c r="AM156">
        <f t="shared" si="138"/>
        <v>0</v>
      </c>
      <c r="AN156">
        <f t="shared" si="138"/>
        <v>0</v>
      </c>
      <c r="AO156">
        <f t="shared" si="139"/>
        <v>0</v>
      </c>
      <c r="AP156">
        <f t="shared" si="140"/>
        <v>0</v>
      </c>
      <c r="AQ156">
        <f t="shared" si="141"/>
        <v>0</v>
      </c>
      <c r="AR156">
        <f t="shared" si="141"/>
        <v>0</v>
      </c>
      <c r="AS156">
        <f t="shared" si="142"/>
        <v>0</v>
      </c>
      <c r="AT156">
        <f t="shared" si="143"/>
        <v>0</v>
      </c>
      <c r="AU156">
        <f t="shared" si="144"/>
        <v>0</v>
      </c>
      <c r="AV156">
        <f t="shared" si="145"/>
        <v>0</v>
      </c>
      <c r="AW156">
        <f t="shared" si="146"/>
        <v>0</v>
      </c>
      <c r="AX156">
        <f t="shared" si="147"/>
        <v>0</v>
      </c>
      <c r="AY156">
        <f t="shared" si="148"/>
        <v>0</v>
      </c>
      <c r="AZ156">
        <f t="shared" si="149"/>
        <v>0</v>
      </c>
      <c r="BA156">
        <f t="shared" si="150"/>
        <v>0</v>
      </c>
      <c r="BB156">
        <f t="shared" si="151"/>
        <v>0</v>
      </c>
      <c r="BC156">
        <f t="shared" si="152"/>
        <v>0</v>
      </c>
      <c r="BD156">
        <f t="shared" si="153"/>
        <v>0</v>
      </c>
      <c r="BE156">
        <f t="shared" si="154"/>
        <v>0</v>
      </c>
      <c r="BF156">
        <f t="shared" si="155"/>
        <v>0</v>
      </c>
      <c r="BG156">
        <f t="shared" si="156"/>
        <v>0</v>
      </c>
      <c r="BH156">
        <f t="shared" si="157"/>
        <v>0</v>
      </c>
      <c r="BI156">
        <f t="shared" si="158"/>
        <v>0</v>
      </c>
      <c r="BJ156">
        <f t="shared" si="159"/>
        <v>0</v>
      </c>
      <c r="BK156">
        <f t="shared" si="160"/>
        <v>0</v>
      </c>
      <c r="BL156">
        <f t="shared" si="161"/>
        <v>0</v>
      </c>
      <c r="BM156">
        <f t="shared" si="162"/>
        <v>0</v>
      </c>
      <c r="BN156">
        <f t="shared" si="163"/>
        <v>0</v>
      </c>
      <c r="BO156">
        <f t="shared" si="164"/>
        <v>0</v>
      </c>
      <c r="BP156">
        <f t="shared" si="165"/>
        <v>0</v>
      </c>
      <c r="BQ156">
        <f t="shared" si="166"/>
        <v>0</v>
      </c>
      <c r="BR156">
        <f t="shared" si="167"/>
        <v>0</v>
      </c>
      <c r="BS156">
        <f t="shared" si="168"/>
        <v>0</v>
      </c>
      <c r="BT156">
        <f t="shared" si="200"/>
        <v>0</v>
      </c>
      <c r="BW156">
        <f t="shared" si="169"/>
        <v>0</v>
      </c>
      <c r="BX156">
        <f t="shared" si="169"/>
        <v>0</v>
      </c>
      <c r="BY156">
        <f t="shared" si="170"/>
        <v>0</v>
      </c>
      <c r="BZ156">
        <f t="shared" si="171"/>
        <v>0</v>
      </c>
      <c r="CA156">
        <f t="shared" si="172"/>
        <v>0</v>
      </c>
      <c r="CB156">
        <f t="shared" si="172"/>
        <v>0</v>
      </c>
      <c r="CC156">
        <f t="shared" si="173"/>
        <v>0</v>
      </c>
      <c r="CD156">
        <f t="shared" si="174"/>
        <v>0</v>
      </c>
      <c r="CE156">
        <f t="shared" si="175"/>
        <v>0</v>
      </c>
      <c r="CF156">
        <f t="shared" si="176"/>
        <v>0</v>
      </c>
      <c r="CG156">
        <f t="shared" si="177"/>
        <v>0</v>
      </c>
      <c r="CH156">
        <f t="shared" si="178"/>
        <v>0</v>
      </c>
      <c r="CI156">
        <f t="shared" si="179"/>
        <v>0</v>
      </c>
      <c r="CJ156">
        <f t="shared" si="180"/>
        <v>0</v>
      </c>
      <c r="CK156">
        <f t="shared" si="181"/>
        <v>0</v>
      </c>
      <c r="CL156">
        <f t="shared" si="182"/>
        <v>0</v>
      </c>
      <c r="CM156">
        <f t="shared" si="183"/>
        <v>0</v>
      </c>
      <c r="CN156">
        <f t="shared" si="184"/>
        <v>0</v>
      </c>
      <c r="CO156">
        <f t="shared" si="185"/>
        <v>0</v>
      </c>
      <c r="CP156">
        <f t="shared" si="186"/>
        <v>0</v>
      </c>
      <c r="CQ156">
        <f t="shared" si="187"/>
        <v>0</v>
      </c>
      <c r="CR156">
        <f t="shared" si="188"/>
        <v>0</v>
      </c>
      <c r="CS156">
        <f t="shared" si="189"/>
        <v>0</v>
      </c>
      <c r="CT156">
        <f t="shared" si="190"/>
        <v>0</v>
      </c>
      <c r="CU156">
        <f t="shared" si="191"/>
        <v>0</v>
      </c>
      <c r="CV156">
        <f t="shared" si="192"/>
        <v>0</v>
      </c>
      <c r="CW156">
        <f t="shared" si="193"/>
        <v>0</v>
      </c>
      <c r="CX156">
        <f t="shared" si="194"/>
        <v>0</v>
      </c>
      <c r="CY156">
        <f t="shared" si="195"/>
        <v>0</v>
      </c>
      <c r="CZ156">
        <f t="shared" si="196"/>
        <v>0</v>
      </c>
      <c r="DA156">
        <f t="shared" si="197"/>
        <v>0</v>
      </c>
      <c r="DB156">
        <f t="shared" si="198"/>
        <v>0</v>
      </c>
      <c r="DC156">
        <f t="shared" si="199"/>
        <v>0</v>
      </c>
      <c r="DD156">
        <f t="shared" si="201"/>
        <v>0</v>
      </c>
    </row>
    <row r="157" spans="1:108" x14ac:dyDescent="0.2">
      <c r="A157" s="85" t="str">
        <f>IF(Timelister!A156="","",(Timelister!A156))</f>
        <v/>
      </c>
      <c r="B157" s="84" t="str">
        <f>IF(Timelister!B156="","",(Timelister!B156))</f>
        <v/>
      </c>
      <c r="C157" s="20" t="str">
        <f>IF(Timelister!C156="","",(Timelister!C156))</f>
        <v/>
      </c>
      <c r="D157" s="21" t="str">
        <f>IF(Timelister!D156="","",(Timelister!D156))</f>
        <v/>
      </c>
      <c r="E157" s="20" t="str">
        <f>Timelister!O156</f>
        <v/>
      </c>
      <c r="F157" s="20" t="str">
        <f>IF(Timelister!E156="","",(Timelister!E156))</f>
        <v/>
      </c>
      <c r="G157" s="120"/>
      <c r="H157" s="120"/>
      <c r="I157" s="120"/>
      <c r="J157" s="120"/>
      <c r="K157" s="120"/>
      <c r="L157" s="120"/>
      <c r="M157" s="120"/>
      <c r="N157" s="120"/>
      <c r="O157" s="254"/>
      <c r="P157" s="120"/>
      <c r="Q157" s="120"/>
      <c r="R157" s="120"/>
      <c r="S157" s="254"/>
      <c r="T157" s="120"/>
      <c r="U157" s="185"/>
      <c r="V157" s="185"/>
      <c r="W157" s="242"/>
      <c r="X157" s="242"/>
      <c r="Y157" s="120"/>
      <c r="Z157" s="120"/>
      <c r="AA157" s="120"/>
      <c r="AB157" s="120"/>
      <c r="AC157" s="120"/>
      <c r="AD157" s="121"/>
      <c r="AE157" s="121"/>
      <c r="AF157" s="121"/>
      <c r="AG157" s="121"/>
      <c r="AH157" s="121"/>
      <c r="AI157" s="121"/>
      <c r="AJ157" s="24" t="str">
        <f>IF(A157="","",((G157*$G$10+K157*$K$10+#REF!*#REF!+M157*$M$10+N157*$N$10+O157*$O$10+#REF!*#REF!+#REF!*#REF!+P157*$P$10+Q157*$Q$10+R157*$R$10+#REF!+W157+#REF!+X157+Y157+Z157+AA157+AB157*$AB$10+AC157*$AC$10+AD157*$AD$10+#REF!*#REF!+AE157*$AE$10+#REF!*#REF!+AF157*$AF$10+AH157*$AH$10+AG157*$AG$10+AI157)))</f>
        <v/>
      </c>
      <c r="AK157" s="137"/>
      <c r="AM157">
        <f t="shared" si="138"/>
        <v>0</v>
      </c>
      <c r="AN157">
        <f t="shared" si="138"/>
        <v>0</v>
      </c>
      <c r="AO157">
        <f t="shared" si="139"/>
        <v>0</v>
      </c>
      <c r="AP157">
        <f t="shared" si="140"/>
        <v>0</v>
      </c>
      <c r="AQ157">
        <f t="shared" si="141"/>
        <v>0</v>
      </c>
      <c r="AR157">
        <f t="shared" si="141"/>
        <v>0</v>
      </c>
      <c r="AS157">
        <f t="shared" si="142"/>
        <v>0</v>
      </c>
      <c r="AT157">
        <f t="shared" si="143"/>
        <v>0</v>
      </c>
      <c r="AU157">
        <f t="shared" si="144"/>
        <v>0</v>
      </c>
      <c r="AV157">
        <f t="shared" si="145"/>
        <v>0</v>
      </c>
      <c r="AW157">
        <f t="shared" si="146"/>
        <v>0</v>
      </c>
      <c r="AX157">
        <f t="shared" si="147"/>
        <v>0</v>
      </c>
      <c r="AY157">
        <f t="shared" si="148"/>
        <v>0</v>
      </c>
      <c r="AZ157">
        <f t="shared" si="149"/>
        <v>0</v>
      </c>
      <c r="BA157">
        <f t="shared" si="150"/>
        <v>0</v>
      </c>
      <c r="BB157">
        <f t="shared" si="151"/>
        <v>0</v>
      </c>
      <c r="BC157">
        <f t="shared" si="152"/>
        <v>0</v>
      </c>
      <c r="BD157">
        <f t="shared" si="153"/>
        <v>0</v>
      </c>
      <c r="BE157">
        <f t="shared" si="154"/>
        <v>0</v>
      </c>
      <c r="BF157">
        <f t="shared" si="155"/>
        <v>0</v>
      </c>
      <c r="BG157">
        <f t="shared" si="156"/>
        <v>0</v>
      </c>
      <c r="BH157">
        <f t="shared" si="157"/>
        <v>0</v>
      </c>
      <c r="BI157">
        <f t="shared" si="158"/>
        <v>0</v>
      </c>
      <c r="BJ157">
        <f t="shared" si="159"/>
        <v>0</v>
      </c>
      <c r="BK157">
        <f t="shared" si="160"/>
        <v>0</v>
      </c>
      <c r="BL157">
        <f t="shared" si="161"/>
        <v>0</v>
      </c>
      <c r="BM157">
        <f t="shared" si="162"/>
        <v>0</v>
      </c>
      <c r="BN157">
        <f t="shared" si="163"/>
        <v>0</v>
      </c>
      <c r="BO157">
        <f t="shared" si="164"/>
        <v>0</v>
      </c>
      <c r="BP157">
        <f t="shared" si="165"/>
        <v>0</v>
      </c>
      <c r="BQ157">
        <f t="shared" si="166"/>
        <v>0</v>
      </c>
      <c r="BR157">
        <f t="shared" si="167"/>
        <v>0</v>
      </c>
      <c r="BS157">
        <f t="shared" si="168"/>
        <v>0</v>
      </c>
      <c r="BT157">
        <f t="shared" si="200"/>
        <v>0</v>
      </c>
      <c r="BW157">
        <f t="shared" si="169"/>
        <v>0</v>
      </c>
      <c r="BX157">
        <f t="shared" si="169"/>
        <v>0</v>
      </c>
      <c r="BY157">
        <f t="shared" si="170"/>
        <v>0</v>
      </c>
      <c r="BZ157">
        <f t="shared" si="171"/>
        <v>0</v>
      </c>
      <c r="CA157">
        <f t="shared" si="172"/>
        <v>0</v>
      </c>
      <c r="CB157">
        <f t="shared" si="172"/>
        <v>0</v>
      </c>
      <c r="CC157">
        <f t="shared" si="173"/>
        <v>0</v>
      </c>
      <c r="CD157">
        <f t="shared" si="174"/>
        <v>0</v>
      </c>
      <c r="CE157">
        <f t="shared" si="175"/>
        <v>0</v>
      </c>
      <c r="CF157">
        <f t="shared" si="176"/>
        <v>0</v>
      </c>
      <c r="CG157">
        <f t="shared" si="177"/>
        <v>0</v>
      </c>
      <c r="CH157">
        <f t="shared" si="178"/>
        <v>0</v>
      </c>
      <c r="CI157">
        <f t="shared" si="179"/>
        <v>0</v>
      </c>
      <c r="CJ157">
        <f t="shared" si="180"/>
        <v>0</v>
      </c>
      <c r="CK157">
        <f t="shared" si="181"/>
        <v>0</v>
      </c>
      <c r="CL157">
        <f t="shared" si="182"/>
        <v>0</v>
      </c>
      <c r="CM157">
        <f t="shared" si="183"/>
        <v>0</v>
      </c>
      <c r="CN157">
        <f t="shared" si="184"/>
        <v>0</v>
      </c>
      <c r="CO157">
        <f t="shared" si="185"/>
        <v>0</v>
      </c>
      <c r="CP157">
        <f t="shared" si="186"/>
        <v>0</v>
      </c>
      <c r="CQ157">
        <f t="shared" si="187"/>
        <v>0</v>
      </c>
      <c r="CR157">
        <f t="shared" si="188"/>
        <v>0</v>
      </c>
      <c r="CS157">
        <f t="shared" si="189"/>
        <v>0</v>
      </c>
      <c r="CT157">
        <f t="shared" si="190"/>
        <v>0</v>
      </c>
      <c r="CU157">
        <f t="shared" si="191"/>
        <v>0</v>
      </c>
      <c r="CV157">
        <f t="shared" si="192"/>
        <v>0</v>
      </c>
      <c r="CW157">
        <f t="shared" si="193"/>
        <v>0</v>
      </c>
      <c r="CX157">
        <f t="shared" si="194"/>
        <v>0</v>
      </c>
      <c r="CY157">
        <f t="shared" si="195"/>
        <v>0</v>
      </c>
      <c r="CZ157">
        <f t="shared" si="196"/>
        <v>0</v>
      </c>
      <c r="DA157">
        <f t="shared" si="197"/>
        <v>0</v>
      </c>
      <c r="DB157">
        <f t="shared" si="198"/>
        <v>0</v>
      </c>
      <c r="DC157">
        <f t="shared" si="199"/>
        <v>0</v>
      </c>
      <c r="DD157">
        <f t="shared" si="201"/>
        <v>0</v>
      </c>
    </row>
    <row r="158" spans="1:108" x14ac:dyDescent="0.2">
      <c r="A158" s="85" t="str">
        <f>IF(Timelister!A157="","",(Timelister!A157))</f>
        <v/>
      </c>
      <c r="B158" s="84" t="str">
        <f>IF(Timelister!B157="","",(Timelister!B157))</f>
        <v/>
      </c>
      <c r="C158" s="20" t="str">
        <f>IF(Timelister!C157="","",(Timelister!C157))</f>
        <v/>
      </c>
      <c r="D158" s="21" t="str">
        <f>IF(Timelister!D157="","",(Timelister!D157))</f>
        <v/>
      </c>
      <c r="E158" s="20" t="str">
        <f>Timelister!O157</f>
        <v/>
      </c>
      <c r="F158" s="20" t="str">
        <f>IF(Timelister!E157="","",(Timelister!E157))</f>
        <v/>
      </c>
      <c r="G158" s="120"/>
      <c r="H158" s="120"/>
      <c r="I158" s="120"/>
      <c r="J158" s="120"/>
      <c r="K158" s="120"/>
      <c r="L158" s="120"/>
      <c r="M158" s="120"/>
      <c r="N158" s="120"/>
      <c r="O158" s="254"/>
      <c r="P158" s="120"/>
      <c r="Q158" s="120"/>
      <c r="R158" s="120"/>
      <c r="S158" s="254"/>
      <c r="T158" s="120"/>
      <c r="U158" s="185"/>
      <c r="V158" s="185"/>
      <c r="W158" s="242"/>
      <c r="X158" s="242"/>
      <c r="Y158" s="120"/>
      <c r="Z158" s="120"/>
      <c r="AA158" s="120"/>
      <c r="AB158" s="120"/>
      <c r="AC158" s="120"/>
      <c r="AD158" s="121"/>
      <c r="AE158" s="121"/>
      <c r="AF158" s="121"/>
      <c r="AG158" s="121"/>
      <c r="AH158" s="121"/>
      <c r="AI158" s="121"/>
      <c r="AJ158" s="24" t="str">
        <f>IF(A158="","",((G158*$G$10+K158*$K$10+#REF!*#REF!+M158*$M$10+N158*$N$10+O158*$O$10+#REF!*#REF!+#REF!*#REF!+P158*$P$10+Q158*$Q$10+R158*$R$10+#REF!+W158+#REF!+X158+Y158+Z158+AA158+AB158*$AB$10+AC158*$AC$10+AD158*$AD$10+#REF!*#REF!+AE158*$AE$10+#REF!*#REF!+AF158*$AF$10+AH158*$AH$10+AG158*$AG$10+AI158)))</f>
        <v/>
      </c>
      <c r="AK158" s="137"/>
      <c r="AM158">
        <f t="shared" si="138"/>
        <v>0</v>
      </c>
      <c r="AN158">
        <f t="shared" si="138"/>
        <v>0</v>
      </c>
      <c r="AO158">
        <f t="shared" si="139"/>
        <v>0</v>
      </c>
      <c r="AP158">
        <f t="shared" si="140"/>
        <v>0</v>
      </c>
      <c r="AQ158">
        <f t="shared" si="141"/>
        <v>0</v>
      </c>
      <c r="AR158">
        <f t="shared" si="141"/>
        <v>0</v>
      </c>
      <c r="AS158">
        <f t="shared" si="142"/>
        <v>0</v>
      </c>
      <c r="AT158">
        <f t="shared" si="143"/>
        <v>0</v>
      </c>
      <c r="AU158">
        <f t="shared" si="144"/>
        <v>0</v>
      </c>
      <c r="AV158">
        <f t="shared" si="145"/>
        <v>0</v>
      </c>
      <c r="AW158">
        <f t="shared" si="146"/>
        <v>0</v>
      </c>
      <c r="AX158">
        <f t="shared" si="147"/>
        <v>0</v>
      </c>
      <c r="AY158">
        <f t="shared" si="148"/>
        <v>0</v>
      </c>
      <c r="AZ158">
        <f t="shared" si="149"/>
        <v>0</v>
      </c>
      <c r="BA158">
        <f t="shared" si="150"/>
        <v>0</v>
      </c>
      <c r="BB158">
        <f t="shared" si="151"/>
        <v>0</v>
      </c>
      <c r="BC158">
        <f t="shared" si="152"/>
        <v>0</v>
      </c>
      <c r="BD158">
        <f t="shared" si="153"/>
        <v>0</v>
      </c>
      <c r="BE158">
        <f t="shared" si="154"/>
        <v>0</v>
      </c>
      <c r="BF158">
        <f t="shared" si="155"/>
        <v>0</v>
      </c>
      <c r="BG158">
        <f t="shared" si="156"/>
        <v>0</v>
      </c>
      <c r="BH158">
        <f t="shared" si="157"/>
        <v>0</v>
      </c>
      <c r="BI158">
        <f t="shared" si="158"/>
        <v>0</v>
      </c>
      <c r="BJ158">
        <f t="shared" si="159"/>
        <v>0</v>
      </c>
      <c r="BK158">
        <f t="shared" si="160"/>
        <v>0</v>
      </c>
      <c r="BL158">
        <f t="shared" si="161"/>
        <v>0</v>
      </c>
      <c r="BM158">
        <f t="shared" si="162"/>
        <v>0</v>
      </c>
      <c r="BN158">
        <f t="shared" si="163"/>
        <v>0</v>
      </c>
      <c r="BO158">
        <f t="shared" si="164"/>
        <v>0</v>
      </c>
      <c r="BP158">
        <f t="shared" si="165"/>
        <v>0</v>
      </c>
      <c r="BQ158">
        <f t="shared" si="166"/>
        <v>0</v>
      </c>
      <c r="BR158">
        <f t="shared" si="167"/>
        <v>0</v>
      </c>
      <c r="BS158">
        <f t="shared" si="168"/>
        <v>0</v>
      </c>
      <c r="BT158">
        <f t="shared" si="200"/>
        <v>0</v>
      </c>
      <c r="BW158">
        <f t="shared" si="169"/>
        <v>0</v>
      </c>
      <c r="BX158">
        <f t="shared" si="169"/>
        <v>0</v>
      </c>
      <c r="BY158">
        <f t="shared" si="170"/>
        <v>0</v>
      </c>
      <c r="BZ158">
        <f t="shared" si="171"/>
        <v>0</v>
      </c>
      <c r="CA158">
        <f t="shared" si="172"/>
        <v>0</v>
      </c>
      <c r="CB158">
        <f t="shared" si="172"/>
        <v>0</v>
      </c>
      <c r="CC158">
        <f t="shared" si="173"/>
        <v>0</v>
      </c>
      <c r="CD158">
        <f t="shared" si="174"/>
        <v>0</v>
      </c>
      <c r="CE158">
        <f t="shared" si="175"/>
        <v>0</v>
      </c>
      <c r="CF158">
        <f t="shared" si="176"/>
        <v>0</v>
      </c>
      <c r="CG158">
        <f t="shared" si="177"/>
        <v>0</v>
      </c>
      <c r="CH158">
        <f t="shared" si="178"/>
        <v>0</v>
      </c>
      <c r="CI158">
        <f t="shared" si="179"/>
        <v>0</v>
      </c>
      <c r="CJ158">
        <f t="shared" si="180"/>
        <v>0</v>
      </c>
      <c r="CK158">
        <f t="shared" si="181"/>
        <v>0</v>
      </c>
      <c r="CL158">
        <f t="shared" si="182"/>
        <v>0</v>
      </c>
      <c r="CM158">
        <f t="shared" si="183"/>
        <v>0</v>
      </c>
      <c r="CN158">
        <f t="shared" si="184"/>
        <v>0</v>
      </c>
      <c r="CO158">
        <f t="shared" si="185"/>
        <v>0</v>
      </c>
      <c r="CP158">
        <f t="shared" si="186"/>
        <v>0</v>
      </c>
      <c r="CQ158">
        <f t="shared" si="187"/>
        <v>0</v>
      </c>
      <c r="CR158">
        <f t="shared" si="188"/>
        <v>0</v>
      </c>
      <c r="CS158">
        <f t="shared" si="189"/>
        <v>0</v>
      </c>
      <c r="CT158">
        <f t="shared" si="190"/>
        <v>0</v>
      </c>
      <c r="CU158">
        <f t="shared" si="191"/>
        <v>0</v>
      </c>
      <c r="CV158">
        <f t="shared" si="192"/>
        <v>0</v>
      </c>
      <c r="CW158">
        <f t="shared" si="193"/>
        <v>0</v>
      </c>
      <c r="CX158">
        <f t="shared" si="194"/>
        <v>0</v>
      </c>
      <c r="CY158">
        <f t="shared" si="195"/>
        <v>0</v>
      </c>
      <c r="CZ158">
        <f t="shared" si="196"/>
        <v>0</v>
      </c>
      <c r="DA158">
        <f t="shared" si="197"/>
        <v>0</v>
      </c>
      <c r="DB158">
        <f t="shared" si="198"/>
        <v>0</v>
      </c>
      <c r="DC158">
        <f t="shared" si="199"/>
        <v>0</v>
      </c>
      <c r="DD158">
        <f t="shared" si="201"/>
        <v>0</v>
      </c>
    </row>
    <row r="159" spans="1:108" x14ac:dyDescent="0.2">
      <c r="A159" s="85" t="str">
        <f>IF(Timelister!A158="","",(Timelister!A158))</f>
        <v/>
      </c>
      <c r="B159" s="84" t="str">
        <f>IF(Timelister!B158="","",(Timelister!B158))</f>
        <v/>
      </c>
      <c r="C159" s="20" t="str">
        <f>IF(Timelister!C158="","",(Timelister!C158))</f>
        <v/>
      </c>
      <c r="D159" s="21" t="str">
        <f>IF(Timelister!D158="","",(Timelister!D158))</f>
        <v/>
      </c>
      <c r="E159" s="20" t="str">
        <f>Timelister!O158</f>
        <v/>
      </c>
      <c r="F159" s="20" t="str">
        <f>IF(Timelister!E158="","",(Timelister!E158))</f>
        <v/>
      </c>
      <c r="G159" s="120"/>
      <c r="H159" s="120"/>
      <c r="I159" s="120"/>
      <c r="J159" s="120"/>
      <c r="K159" s="120"/>
      <c r="L159" s="120"/>
      <c r="M159" s="120"/>
      <c r="N159" s="120"/>
      <c r="O159" s="254"/>
      <c r="P159" s="120"/>
      <c r="Q159" s="120"/>
      <c r="R159" s="120"/>
      <c r="S159" s="254"/>
      <c r="T159" s="120"/>
      <c r="U159" s="185"/>
      <c r="V159" s="185"/>
      <c r="W159" s="242"/>
      <c r="X159" s="242"/>
      <c r="Y159" s="120"/>
      <c r="Z159" s="120"/>
      <c r="AA159" s="120"/>
      <c r="AB159" s="120"/>
      <c r="AC159" s="120"/>
      <c r="AD159" s="121"/>
      <c r="AE159" s="121"/>
      <c r="AF159" s="121"/>
      <c r="AG159" s="121"/>
      <c r="AH159" s="121"/>
      <c r="AI159" s="121"/>
      <c r="AJ159" s="24" t="str">
        <f>IF(A159="","",((G159*$G$10+K159*$K$10+#REF!*#REF!+M159*$M$10+N159*$N$10+O159*$O$10+#REF!*#REF!+#REF!*#REF!+P159*$P$10+Q159*$Q$10+R159*$R$10+#REF!+W159+#REF!+X159+Y159+Z159+AA159+AB159*$AB$10+AC159*$AC$10+AD159*$AD$10+#REF!*#REF!+AE159*$AE$10+#REF!*#REF!+AF159*$AF$10+AH159*$AH$10+AG159*$AG$10+AI159)))</f>
        <v/>
      </c>
      <c r="AK159" s="137"/>
      <c r="AM159">
        <f t="shared" si="138"/>
        <v>0</v>
      </c>
      <c r="AN159">
        <f t="shared" si="138"/>
        <v>0</v>
      </c>
      <c r="AO159">
        <f t="shared" si="139"/>
        <v>0</v>
      </c>
      <c r="AP159">
        <f t="shared" si="140"/>
        <v>0</v>
      </c>
      <c r="AQ159">
        <f t="shared" si="141"/>
        <v>0</v>
      </c>
      <c r="AR159">
        <f t="shared" si="141"/>
        <v>0</v>
      </c>
      <c r="AS159">
        <f t="shared" si="142"/>
        <v>0</v>
      </c>
      <c r="AT159">
        <f t="shared" si="143"/>
        <v>0</v>
      </c>
      <c r="AU159">
        <f t="shared" si="144"/>
        <v>0</v>
      </c>
      <c r="AV159">
        <f t="shared" si="145"/>
        <v>0</v>
      </c>
      <c r="AW159">
        <f t="shared" si="146"/>
        <v>0</v>
      </c>
      <c r="AX159">
        <f t="shared" si="147"/>
        <v>0</v>
      </c>
      <c r="AY159">
        <f t="shared" si="148"/>
        <v>0</v>
      </c>
      <c r="AZ159">
        <f t="shared" si="149"/>
        <v>0</v>
      </c>
      <c r="BA159">
        <f t="shared" si="150"/>
        <v>0</v>
      </c>
      <c r="BB159">
        <f t="shared" si="151"/>
        <v>0</v>
      </c>
      <c r="BC159">
        <f t="shared" si="152"/>
        <v>0</v>
      </c>
      <c r="BD159">
        <f t="shared" si="153"/>
        <v>0</v>
      </c>
      <c r="BE159">
        <f t="shared" si="154"/>
        <v>0</v>
      </c>
      <c r="BF159">
        <f t="shared" si="155"/>
        <v>0</v>
      </c>
      <c r="BG159">
        <f t="shared" si="156"/>
        <v>0</v>
      </c>
      <c r="BH159">
        <f t="shared" si="157"/>
        <v>0</v>
      </c>
      <c r="BI159">
        <f t="shared" si="158"/>
        <v>0</v>
      </c>
      <c r="BJ159">
        <f t="shared" si="159"/>
        <v>0</v>
      </c>
      <c r="BK159">
        <f t="shared" si="160"/>
        <v>0</v>
      </c>
      <c r="BL159">
        <f t="shared" si="161"/>
        <v>0</v>
      </c>
      <c r="BM159">
        <f t="shared" si="162"/>
        <v>0</v>
      </c>
      <c r="BN159">
        <f t="shared" si="163"/>
        <v>0</v>
      </c>
      <c r="BO159">
        <f t="shared" si="164"/>
        <v>0</v>
      </c>
      <c r="BP159">
        <f t="shared" si="165"/>
        <v>0</v>
      </c>
      <c r="BQ159">
        <f t="shared" si="166"/>
        <v>0</v>
      </c>
      <c r="BR159">
        <f t="shared" si="167"/>
        <v>0</v>
      </c>
      <c r="BS159">
        <f t="shared" si="168"/>
        <v>0</v>
      </c>
      <c r="BT159">
        <f t="shared" si="200"/>
        <v>0</v>
      </c>
      <c r="BW159">
        <f t="shared" si="169"/>
        <v>0</v>
      </c>
      <c r="BX159">
        <f t="shared" si="169"/>
        <v>0</v>
      </c>
      <c r="BY159">
        <f t="shared" si="170"/>
        <v>0</v>
      </c>
      <c r="BZ159">
        <f t="shared" si="171"/>
        <v>0</v>
      </c>
      <c r="CA159">
        <f t="shared" si="172"/>
        <v>0</v>
      </c>
      <c r="CB159">
        <f t="shared" si="172"/>
        <v>0</v>
      </c>
      <c r="CC159">
        <f t="shared" si="173"/>
        <v>0</v>
      </c>
      <c r="CD159">
        <f t="shared" si="174"/>
        <v>0</v>
      </c>
      <c r="CE159">
        <f t="shared" si="175"/>
        <v>0</v>
      </c>
      <c r="CF159">
        <f t="shared" si="176"/>
        <v>0</v>
      </c>
      <c r="CG159">
        <f t="shared" si="177"/>
        <v>0</v>
      </c>
      <c r="CH159">
        <f t="shared" si="178"/>
        <v>0</v>
      </c>
      <c r="CI159">
        <f t="shared" si="179"/>
        <v>0</v>
      </c>
      <c r="CJ159">
        <f t="shared" si="180"/>
        <v>0</v>
      </c>
      <c r="CK159">
        <f t="shared" si="181"/>
        <v>0</v>
      </c>
      <c r="CL159">
        <f t="shared" si="182"/>
        <v>0</v>
      </c>
      <c r="CM159">
        <f t="shared" si="183"/>
        <v>0</v>
      </c>
      <c r="CN159">
        <f t="shared" si="184"/>
        <v>0</v>
      </c>
      <c r="CO159">
        <f t="shared" si="185"/>
        <v>0</v>
      </c>
      <c r="CP159">
        <f t="shared" si="186"/>
        <v>0</v>
      </c>
      <c r="CQ159">
        <f t="shared" si="187"/>
        <v>0</v>
      </c>
      <c r="CR159">
        <f t="shared" si="188"/>
        <v>0</v>
      </c>
      <c r="CS159">
        <f t="shared" si="189"/>
        <v>0</v>
      </c>
      <c r="CT159">
        <f t="shared" si="190"/>
        <v>0</v>
      </c>
      <c r="CU159">
        <f t="shared" si="191"/>
        <v>0</v>
      </c>
      <c r="CV159">
        <f t="shared" si="192"/>
        <v>0</v>
      </c>
      <c r="CW159">
        <f t="shared" si="193"/>
        <v>0</v>
      </c>
      <c r="CX159">
        <f t="shared" si="194"/>
        <v>0</v>
      </c>
      <c r="CY159">
        <f t="shared" si="195"/>
        <v>0</v>
      </c>
      <c r="CZ159">
        <f t="shared" si="196"/>
        <v>0</v>
      </c>
      <c r="DA159">
        <f t="shared" si="197"/>
        <v>0</v>
      </c>
      <c r="DB159">
        <f t="shared" si="198"/>
        <v>0</v>
      </c>
      <c r="DC159">
        <f t="shared" si="199"/>
        <v>0</v>
      </c>
      <c r="DD159">
        <f t="shared" si="201"/>
        <v>0</v>
      </c>
    </row>
    <row r="160" spans="1:108" x14ac:dyDescent="0.2">
      <c r="A160" s="85" t="str">
        <f>IF(Timelister!A159="","",(Timelister!A159))</f>
        <v/>
      </c>
      <c r="B160" s="84" t="str">
        <f>IF(Timelister!B159="","",(Timelister!B159))</f>
        <v/>
      </c>
      <c r="C160" s="20" t="str">
        <f>IF(Timelister!C159="","",(Timelister!C159))</f>
        <v/>
      </c>
      <c r="D160" s="21" t="str">
        <f>IF(Timelister!D159="","",(Timelister!D159))</f>
        <v/>
      </c>
      <c r="E160" s="20" t="str">
        <f>Timelister!O159</f>
        <v/>
      </c>
      <c r="F160" s="20" t="str">
        <f>IF(Timelister!E159="","",(Timelister!E159))</f>
        <v/>
      </c>
      <c r="G160" s="120"/>
      <c r="H160" s="120"/>
      <c r="I160" s="120"/>
      <c r="J160" s="120"/>
      <c r="K160" s="120"/>
      <c r="L160" s="120"/>
      <c r="M160" s="120"/>
      <c r="N160" s="120"/>
      <c r="O160" s="254"/>
      <c r="P160" s="120"/>
      <c r="Q160" s="120"/>
      <c r="R160" s="120"/>
      <c r="S160" s="254"/>
      <c r="T160" s="120"/>
      <c r="U160" s="185"/>
      <c r="V160" s="185"/>
      <c r="W160" s="242"/>
      <c r="X160" s="242"/>
      <c r="Y160" s="120"/>
      <c r="Z160" s="120"/>
      <c r="AA160" s="120"/>
      <c r="AB160" s="120"/>
      <c r="AC160" s="120"/>
      <c r="AD160" s="121"/>
      <c r="AE160" s="121"/>
      <c r="AF160" s="121"/>
      <c r="AG160" s="121"/>
      <c r="AH160" s="121"/>
      <c r="AI160" s="121"/>
      <c r="AJ160" s="24" t="str">
        <f>IF(A160="","",((G160*$G$10+K160*$K$10+#REF!*#REF!+M160*$M$10+N160*$N$10+O160*$O$10+#REF!*#REF!+#REF!*#REF!+P160*$P$10+Q160*$Q$10+R160*$R$10+#REF!+W160+#REF!+X160+Y160+Z160+AA160+AB160*$AB$10+AC160*$AC$10+AD160*$AD$10+#REF!*#REF!+AE160*$AE$10+#REF!*#REF!+AF160*$AF$10+AH160*$AH$10+AG160*$AG$10+AI160)))</f>
        <v/>
      </c>
      <c r="AK160" s="137"/>
      <c r="AM160">
        <f t="shared" si="138"/>
        <v>0</v>
      </c>
      <c r="AN160">
        <f t="shared" si="138"/>
        <v>0</v>
      </c>
      <c r="AO160">
        <f t="shared" si="139"/>
        <v>0</v>
      </c>
      <c r="AP160">
        <f t="shared" si="140"/>
        <v>0</v>
      </c>
      <c r="AQ160">
        <f t="shared" si="141"/>
        <v>0</v>
      </c>
      <c r="AR160">
        <f t="shared" si="141"/>
        <v>0</v>
      </c>
      <c r="AS160">
        <f t="shared" si="142"/>
        <v>0</v>
      </c>
      <c r="AT160">
        <f t="shared" si="143"/>
        <v>0</v>
      </c>
      <c r="AU160">
        <f t="shared" si="144"/>
        <v>0</v>
      </c>
      <c r="AV160">
        <f t="shared" si="145"/>
        <v>0</v>
      </c>
      <c r="AW160">
        <f t="shared" si="146"/>
        <v>0</v>
      </c>
      <c r="AX160">
        <f t="shared" si="147"/>
        <v>0</v>
      </c>
      <c r="AY160">
        <f t="shared" si="148"/>
        <v>0</v>
      </c>
      <c r="AZ160">
        <f t="shared" si="149"/>
        <v>0</v>
      </c>
      <c r="BA160">
        <f t="shared" si="150"/>
        <v>0</v>
      </c>
      <c r="BB160">
        <f t="shared" si="151"/>
        <v>0</v>
      </c>
      <c r="BC160">
        <f t="shared" si="152"/>
        <v>0</v>
      </c>
      <c r="BD160">
        <f t="shared" si="153"/>
        <v>0</v>
      </c>
      <c r="BE160">
        <f t="shared" si="154"/>
        <v>0</v>
      </c>
      <c r="BF160">
        <f t="shared" si="155"/>
        <v>0</v>
      </c>
      <c r="BG160">
        <f t="shared" si="156"/>
        <v>0</v>
      </c>
      <c r="BH160">
        <f t="shared" si="157"/>
        <v>0</v>
      </c>
      <c r="BI160">
        <f t="shared" si="158"/>
        <v>0</v>
      </c>
      <c r="BJ160">
        <f t="shared" si="159"/>
        <v>0</v>
      </c>
      <c r="BK160">
        <f t="shared" si="160"/>
        <v>0</v>
      </c>
      <c r="BL160">
        <f t="shared" si="161"/>
        <v>0</v>
      </c>
      <c r="BM160">
        <f t="shared" si="162"/>
        <v>0</v>
      </c>
      <c r="BN160">
        <f t="shared" si="163"/>
        <v>0</v>
      </c>
      <c r="BO160">
        <f t="shared" si="164"/>
        <v>0</v>
      </c>
      <c r="BP160">
        <f t="shared" si="165"/>
        <v>0</v>
      </c>
      <c r="BQ160">
        <f t="shared" si="166"/>
        <v>0</v>
      </c>
      <c r="BR160">
        <f t="shared" si="167"/>
        <v>0</v>
      </c>
      <c r="BS160">
        <f t="shared" si="168"/>
        <v>0</v>
      </c>
      <c r="BT160">
        <f t="shared" si="200"/>
        <v>0</v>
      </c>
      <c r="BW160">
        <f t="shared" si="169"/>
        <v>0</v>
      </c>
      <c r="BX160">
        <f t="shared" si="169"/>
        <v>0</v>
      </c>
      <c r="BY160">
        <f t="shared" si="170"/>
        <v>0</v>
      </c>
      <c r="BZ160">
        <f t="shared" si="171"/>
        <v>0</v>
      </c>
      <c r="CA160">
        <f t="shared" si="172"/>
        <v>0</v>
      </c>
      <c r="CB160">
        <f t="shared" si="172"/>
        <v>0</v>
      </c>
      <c r="CC160">
        <f t="shared" si="173"/>
        <v>0</v>
      </c>
      <c r="CD160">
        <f t="shared" si="174"/>
        <v>0</v>
      </c>
      <c r="CE160">
        <f t="shared" si="175"/>
        <v>0</v>
      </c>
      <c r="CF160">
        <f t="shared" si="176"/>
        <v>0</v>
      </c>
      <c r="CG160">
        <f t="shared" si="177"/>
        <v>0</v>
      </c>
      <c r="CH160">
        <f t="shared" si="178"/>
        <v>0</v>
      </c>
      <c r="CI160">
        <f t="shared" si="179"/>
        <v>0</v>
      </c>
      <c r="CJ160">
        <f t="shared" si="180"/>
        <v>0</v>
      </c>
      <c r="CK160">
        <f t="shared" si="181"/>
        <v>0</v>
      </c>
      <c r="CL160">
        <f t="shared" si="182"/>
        <v>0</v>
      </c>
      <c r="CM160">
        <f t="shared" si="183"/>
        <v>0</v>
      </c>
      <c r="CN160">
        <f t="shared" si="184"/>
        <v>0</v>
      </c>
      <c r="CO160">
        <f t="shared" si="185"/>
        <v>0</v>
      </c>
      <c r="CP160">
        <f t="shared" si="186"/>
        <v>0</v>
      </c>
      <c r="CQ160">
        <f t="shared" si="187"/>
        <v>0</v>
      </c>
      <c r="CR160">
        <f t="shared" si="188"/>
        <v>0</v>
      </c>
      <c r="CS160">
        <f t="shared" si="189"/>
        <v>0</v>
      </c>
      <c r="CT160">
        <f t="shared" si="190"/>
        <v>0</v>
      </c>
      <c r="CU160">
        <f t="shared" si="191"/>
        <v>0</v>
      </c>
      <c r="CV160">
        <f t="shared" si="192"/>
        <v>0</v>
      </c>
      <c r="CW160">
        <f t="shared" si="193"/>
        <v>0</v>
      </c>
      <c r="CX160">
        <f t="shared" si="194"/>
        <v>0</v>
      </c>
      <c r="CY160">
        <f t="shared" si="195"/>
        <v>0</v>
      </c>
      <c r="CZ160">
        <f t="shared" si="196"/>
        <v>0</v>
      </c>
      <c r="DA160">
        <f t="shared" si="197"/>
        <v>0</v>
      </c>
      <c r="DB160">
        <f t="shared" si="198"/>
        <v>0</v>
      </c>
      <c r="DC160">
        <f t="shared" si="199"/>
        <v>0</v>
      </c>
      <c r="DD160">
        <f t="shared" si="201"/>
        <v>0</v>
      </c>
    </row>
    <row r="161" spans="1:108" x14ac:dyDescent="0.2">
      <c r="A161" s="85" t="str">
        <f>IF(Timelister!A160="","",(Timelister!A160))</f>
        <v/>
      </c>
      <c r="B161" s="84" t="str">
        <f>IF(Timelister!B160="","",(Timelister!B160))</f>
        <v/>
      </c>
      <c r="C161" s="20" t="str">
        <f>IF(Timelister!C160="","",(Timelister!C160))</f>
        <v/>
      </c>
      <c r="D161" s="21" t="str">
        <f>IF(Timelister!D160="","",(Timelister!D160))</f>
        <v/>
      </c>
      <c r="E161" s="20" t="str">
        <f>Timelister!O160</f>
        <v/>
      </c>
      <c r="F161" s="20" t="str">
        <f>IF(Timelister!E160="","",(Timelister!E160))</f>
        <v/>
      </c>
      <c r="G161" s="120"/>
      <c r="H161" s="120"/>
      <c r="I161" s="120"/>
      <c r="J161" s="120"/>
      <c r="K161" s="120"/>
      <c r="L161" s="120"/>
      <c r="M161" s="120"/>
      <c r="N161" s="120"/>
      <c r="O161" s="254"/>
      <c r="P161" s="120"/>
      <c r="Q161" s="120"/>
      <c r="R161" s="120"/>
      <c r="S161" s="254"/>
      <c r="T161" s="120"/>
      <c r="U161" s="185"/>
      <c r="V161" s="185"/>
      <c r="W161" s="242"/>
      <c r="X161" s="242"/>
      <c r="Y161" s="120"/>
      <c r="Z161" s="120"/>
      <c r="AA161" s="120"/>
      <c r="AB161" s="120"/>
      <c r="AC161" s="120"/>
      <c r="AD161" s="121"/>
      <c r="AE161" s="121"/>
      <c r="AF161" s="121"/>
      <c r="AG161" s="121"/>
      <c r="AH161" s="121"/>
      <c r="AI161" s="121"/>
      <c r="AJ161" s="24" t="str">
        <f>IF(A161="","",((G161*$G$10+K161*$K$10+#REF!*#REF!+M161*$M$10+N161*$N$10+O161*$O$10+#REF!*#REF!+#REF!*#REF!+P161*$P$10+Q161*$Q$10+R161*$R$10+#REF!+W161+#REF!+X161+Y161+Z161+AA161+AB161*$AB$10+AC161*$AC$10+AD161*$AD$10+#REF!*#REF!+AE161*$AE$10+#REF!*#REF!+AF161*$AF$10+AH161*$AH$10+AG161*$AG$10+AI161)))</f>
        <v/>
      </c>
      <c r="AK161" s="137"/>
      <c r="AM161">
        <f t="shared" si="138"/>
        <v>0</v>
      </c>
      <c r="AN161">
        <f t="shared" si="138"/>
        <v>0</v>
      </c>
      <c r="AO161">
        <f t="shared" si="139"/>
        <v>0</v>
      </c>
      <c r="AP161">
        <f t="shared" si="140"/>
        <v>0</v>
      </c>
      <c r="AQ161">
        <f t="shared" si="141"/>
        <v>0</v>
      </c>
      <c r="AR161">
        <f t="shared" si="141"/>
        <v>0</v>
      </c>
      <c r="AS161">
        <f t="shared" si="142"/>
        <v>0</v>
      </c>
      <c r="AT161">
        <f t="shared" si="143"/>
        <v>0</v>
      </c>
      <c r="AU161">
        <f t="shared" si="144"/>
        <v>0</v>
      </c>
      <c r="AV161">
        <f t="shared" si="145"/>
        <v>0</v>
      </c>
      <c r="AW161">
        <f t="shared" si="146"/>
        <v>0</v>
      </c>
      <c r="AX161">
        <f t="shared" si="147"/>
        <v>0</v>
      </c>
      <c r="AY161">
        <f t="shared" si="148"/>
        <v>0</v>
      </c>
      <c r="AZ161">
        <f t="shared" si="149"/>
        <v>0</v>
      </c>
      <c r="BA161">
        <f t="shared" si="150"/>
        <v>0</v>
      </c>
      <c r="BB161">
        <f t="shared" si="151"/>
        <v>0</v>
      </c>
      <c r="BC161">
        <f t="shared" si="152"/>
        <v>0</v>
      </c>
      <c r="BD161">
        <f t="shared" si="153"/>
        <v>0</v>
      </c>
      <c r="BE161">
        <f t="shared" si="154"/>
        <v>0</v>
      </c>
      <c r="BF161">
        <f t="shared" si="155"/>
        <v>0</v>
      </c>
      <c r="BG161">
        <f t="shared" si="156"/>
        <v>0</v>
      </c>
      <c r="BH161">
        <f t="shared" si="157"/>
        <v>0</v>
      </c>
      <c r="BI161">
        <f t="shared" si="158"/>
        <v>0</v>
      </c>
      <c r="BJ161">
        <f t="shared" si="159"/>
        <v>0</v>
      </c>
      <c r="BK161">
        <f t="shared" si="160"/>
        <v>0</v>
      </c>
      <c r="BL161">
        <f t="shared" si="161"/>
        <v>0</v>
      </c>
      <c r="BM161">
        <f t="shared" si="162"/>
        <v>0</v>
      </c>
      <c r="BN161">
        <f t="shared" si="163"/>
        <v>0</v>
      </c>
      <c r="BO161">
        <f t="shared" si="164"/>
        <v>0</v>
      </c>
      <c r="BP161">
        <f t="shared" si="165"/>
        <v>0</v>
      </c>
      <c r="BQ161">
        <f t="shared" si="166"/>
        <v>0</v>
      </c>
      <c r="BR161">
        <f t="shared" si="167"/>
        <v>0</v>
      </c>
      <c r="BS161">
        <f t="shared" si="168"/>
        <v>0</v>
      </c>
      <c r="BT161">
        <f t="shared" si="200"/>
        <v>0</v>
      </c>
      <c r="BW161">
        <f t="shared" si="169"/>
        <v>0</v>
      </c>
      <c r="BX161">
        <f t="shared" si="169"/>
        <v>0</v>
      </c>
      <c r="BY161">
        <f t="shared" si="170"/>
        <v>0</v>
      </c>
      <c r="BZ161">
        <f t="shared" si="171"/>
        <v>0</v>
      </c>
      <c r="CA161">
        <f t="shared" si="172"/>
        <v>0</v>
      </c>
      <c r="CB161">
        <f t="shared" si="172"/>
        <v>0</v>
      </c>
      <c r="CC161">
        <f t="shared" si="173"/>
        <v>0</v>
      </c>
      <c r="CD161">
        <f t="shared" si="174"/>
        <v>0</v>
      </c>
      <c r="CE161">
        <f t="shared" si="175"/>
        <v>0</v>
      </c>
      <c r="CF161">
        <f t="shared" si="176"/>
        <v>0</v>
      </c>
      <c r="CG161">
        <f t="shared" si="177"/>
        <v>0</v>
      </c>
      <c r="CH161">
        <f t="shared" si="178"/>
        <v>0</v>
      </c>
      <c r="CI161">
        <f t="shared" si="179"/>
        <v>0</v>
      </c>
      <c r="CJ161">
        <f t="shared" si="180"/>
        <v>0</v>
      </c>
      <c r="CK161">
        <f t="shared" si="181"/>
        <v>0</v>
      </c>
      <c r="CL161">
        <f t="shared" si="182"/>
        <v>0</v>
      </c>
      <c r="CM161">
        <f t="shared" si="183"/>
        <v>0</v>
      </c>
      <c r="CN161">
        <f t="shared" si="184"/>
        <v>0</v>
      </c>
      <c r="CO161">
        <f t="shared" si="185"/>
        <v>0</v>
      </c>
      <c r="CP161">
        <f t="shared" si="186"/>
        <v>0</v>
      </c>
      <c r="CQ161">
        <f t="shared" si="187"/>
        <v>0</v>
      </c>
      <c r="CR161">
        <f t="shared" si="188"/>
        <v>0</v>
      </c>
      <c r="CS161">
        <f t="shared" si="189"/>
        <v>0</v>
      </c>
      <c r="CT161">
        <f t="shared" si="190"/>
        <v>0</v>
      </c>
      <c r="CU161">
        <f t="shared" si="191"/>
        <v>0</v>
      </c>
      <c r="CV161">
        <f t="shared" si="192"/>
        <v>0</v>
      </c>
      <c r="CW161">
        <f t="shared" si="193"/>
        <v>0</v>
      </c>
      <c r="CX161">
        <f t="shared" si="194"/>
        <v>0</v>
      </c>
      <c r="CY161">
        <f t="shared" si="195"/>
        <v>0</v>
      </c>
      <c r="CZ161">
        <f t="shared" si="196"/>
        <v>0</v>
      </c>
      <c r="DA161">
        <f t="shared" si="197"/>
        <v>0</v>
      </c>
      <c r="DB161">
        <f t="shared" si="198"/>
        <v>0</v>
      </c>
      <c r="DC161">
        <f t="shared" si="199"/>
        <v>0</v>
      </c>
      <c r="DD161">
        <f t="shared" si="201"/>
        <v>0</v>
      </c>
    </row>
    <row r="162" spans="1:108" x14ac:dyDescent="0.2">
      <c r="A162" s="85" t="str">
        <f>IF(Timelister!A161="","",(Timelister!A161))</f>
        <v/>
      </c>
      <c r="B162" s="84" t="str">
        <f>IF(Timelister!B161="","",(Timelister!B161))</f>
        <v/>
      </c>
      <c r="C162" s="20" t="str">
        <f>IF(Timelister!C161="","",(Timelister!C161))</f>
        <v/>
      </c>
      <c r="D162" s="21" t="str">
        <f>IF(Timelister!D161="","",(Timelister!D161))</f>
        <v/>
      </c>
      <c r="E162" s="20" t="str">
        <f>Timelister!O161</f>
        <v/>
      </c>
      <c r="F162" s="20" t="str">
        <f>IF(Timelister!E161="","",(Timelister!E161))</f>
        <v/>
      </c>
      <c r="G162" s="120"/>
      <c r="H162" s="120"/>
      <c r="I162" s="120"/>
      <c r="J162" s="120"/>
      <c r="K162" s="120"/>
      <c r="L162" s="120"/>
      <c r="M162" s="120"/>
      <c r="N162" s="120"/>
      <c r="O162" s="254"/>
      <c r="P162" s="120"/>
      <c r="Q162" s="120"/>
      <c r="R162" s="120"/>
      <c r="S162" s="254"/>
      <c r="T162" s="120"/>
      <c r="U162" s="185"/>
      <c r="V162" s="185"/>
      <c r="W162" s="242"/>
      <c r="X162" s="242"/>
      <c r="Y162" s="120"/>
      <c r="Z162" s="120"/>
      <c r="AA162" s="120"/>
      <c r="AB162" s="120"/>
      <c r="AC162" s="120"/>
      <c r="AD162" s="121"/>
      <c r="AE162" s="121"/>
      <c r="AF162" s="121"/>
      <c r="AG162" s="121"/>
      <c r="AH162" s="121"/>
      <c r="AI162" s="121"/>
      <c r="AJ162" s="24" t="str">
        <f>IF(A162="","",((G162*$G$10+K162*$K$10+#REF!*#REF!+M162*$M$10+N162*$N$10+O162*$O$10+#REF!*#REF!+#REF!*#REF!+P162*$P$10+Q162*$Q$10+R162*$R$10+#REF!+W162+#REF!+X162+Y162+Z162+AA162+AB162*$AB$10+AC162*$AC$10+AD162*$AD$10+#REF!*#REF!+AE162*$AE$10+#REF!*#REF!+AF162*$AF$10+AH162*$AH$10+AG162*$AG$10+AI162)))</f>
        <v/>
      </c>
      <c r="AK162" s="137"/>
      <c r="AM162">
        <f t="shared" si="138"/>
        <v>0</v>
      </c>
      <c r="AN162">
        <f t="shared" si="138"/>
        <v>0</v>
      </c>
      <c r="AO162">
        <f t="shared" si="139"/>
        <v>0</v>
      </c>
      <c r="AP162">
        <f t="shared" si="140"/>
        <v>0</v>
      </c>
      <c r="AQ162">
        <f t="shared" si="141"/>
        <v>0</v>
      </c>
      <c r="AR162">
        <f t="shared" si="141"/>
        <v>0</v>
      </c>
      <c r="AS162">
        <f t="shared" si="142"/>
        <v>0</v>
      </c>
      <c r="AT162">
        <f t="shared" si="143"/>
        <v>0</v>
      </c>
      <c r="AU162">
        <f t="shared" si="144"/>
        <v>0</v>
      </c>
      <c r="AV162">
        <f t="shared" si="145"/>
        <v>0</v>
      </c>
      <c r="AW162">
        <f t="shared" si="146"/>
        <v>0</v>
      </c>
      <c r="AX162">
        <f t="shared" si="147"/>
        <v>0</v>
      </c>
      <c r="AY162">
        <f t="shared" si="148"/>
        <v>0</v>
      </c>
      <c r="AZ162">
        <f t="shared" si="149"/>
        <v>0</v>
      </c>
      <c r="BA162">
        <f t="shared" si="150"/>
        <v>0</v>
      </c>
      <c r="BB162">
        <f t="shared" si="151"/>
        <v>0</v>
      </c>
      <c r="BC162">
        <f t="shared" si="152"/>
        <v>0</v>
      </c>
      <c r="BD162">
        <f t="shared" si="153"/>
        <v>0</v>
      </c>
      <c r="BE162">
        <f t="shared" si="154"/>
        <v>0</v>
      </c>
      <c r="BF162">
        <f t="shared" si="155"/>
        <v>0</v>
      </c>
      <c r="BG162">
        <f t="shared" si="156"/>
        <v>0</v>
      </c>
      <c r="BH162">
        <f t="shared" si="157"/>
        <v>0</v>
      </c>
      <c r="BI162">
        <f t="shared" si="158"/>
        <v>0</v>
      </c>
      <c r="BJ162">
        <f t="shared" si="159"/>
        <v>0</v>
      </c>
      <c r="BK162">
        <f t="shared" si="160"/>
        <v>0</v>
      </c>
      <c r="BL162">
        <f t="shared" si="161"/>
        <v>0</v>
      </c>
      <c r="BM162">
        <f t="shared" si="162"/>
        <v>0</v>
      </c>
      <c r="BN162">
        <f t="shared" si="163"/>
        <v>0</v>
      </c>
      <c r="BO162">
        <f t="shared" si="164"/>
        <v>0</v>
      </c>
      <c r="BP162">
        <f t="shared" si="165"/>
        <v>0</v>
      </c>
      <c r="BQ162">
        <f t="shared" si="166"/>
        <v>0</v>
      </c>
      <c r="BR162">
        <f t="shared" si="167"/>
        <v>0</v>
      </c>
      <c r="BS162">
        <f t="shared" si="168"/>
        <v>0</v>
      </c>
      <c r="BT162">
        <f t="shared" si="200"/>
        <v>0</v>
      </c>
      <c r="BW162">
        <f t="shared" si="169"/>
        <v>0</v>
      </c>
      <c r="BX162">
        <f t="shared" si="169"/>
        <v>0</v>
      </c>
      <c r="BY162">
        <f t="shared" si="170"/>
        <v>0</v>
      </c>
      <c r="BZ162">
        <f t="shared" si="171"/>
        <v>0</v>
      </c>
      <c r="CA162">
        <f t="shared" si="172"/>
        <v>0</v>
      </c>
      <c r="CB162">
        <f t="shared" si="172"/>
        <v>0</v>
      </c>
      <c r="CC162">
        <f t="shared" si="173"/>
        <v>0</v>
      </c>
      <c r="CD162">
        <f t="shared" si="174"/>
        <v>0</v>
      </c>
      <c r="CE162">
        <f t="shared" si="175"/>
        <v>0</v>
      </c>
      <c r="CF162">
        <f t="shared" si="176"/>
        <v>0</v>
      </c>
      <c r="CG162">
        <f t="shared" si="177"/>
        <v>0</v>
      </c>
      <c r="CH162">
        <f t="shared" si="178"/>
        <v>0</v>
      </c>
      <c r="CI162">
        <f t="shared" si="179"/>
        <v>0</v>
      </c>
      <c r="CJ162">
        <f t="shared" si="180"/>
        <v>0</v>
      </c>
      <c r="CK162">
        <f t="shared" si="181"/>
        <v>0</v>
      </c>
      <c r="CL162">
        <f t="shared" si="182"/>
        <v>0</v>
      </c>
      <c r="CM162">
        <f t="shared" si="183"/>
        <v>0</v>
      </c>
      <c r="CN162">
        <f t="shared" si="184"/>
        <v>0</v>
      </c>
      <c r="CO162">
        <f t="shared" si="185"/>
        <v>0</v>
      </c>
      <c r="CP162">
        <f t="shared" si="186"/>
        <v>0</v>
      </c>
      <c r="CQ162">
        <f t="shared" si="187"/>
        <v>0</v>
      </c>
      <c r="CR162">
        <f t="shared" si="188"/>
        <v>0</v>
      </c>
      <c r="CS162">
        <f t="shared" si="189"/>
        <v>0</v>
      </c>
      <c r="CT162">
        <f t="shared" si="190"/>
        <v>0</v>
      </c>
      <c r="CU162">
        <f t="shared" si="191"/>
        <v>0</v>
      </c>
      <c r="CV162">
        <f t="shared" si="192"/>
        <v>0</v>
      </c>
      <c r="CW162">
        <f t="shared" si="193"/>
        <v>0</v>
      </c>
      <c r="CX162">
        <f t="shared" si="194"/>
        <v>0</v>
      </c>
      <c r="CY162">
        <f t="shared" si="195"/>
        <v>0</v>
      </c>
      <c r="CZ162">
        <f t="shared" si="196"/>
        <v>0</v>
      </c>
      <c r="DA162">
        <f t="shared" si="197"/>
        <v>0</v>
      </c>
      <c r="DB162">
        <f t="shared" si="198"/>
        <v>0</v>
      </c>
      <c r="DC162">
        <f t="shared" si="199"/>
        <v>0</v>
      </c>
      <c r="DD162">
        <f t="shared" si="201"/>
        <v>0</v>
      </c>
    </row>
    <row r="163" spans="1:108" x14ac:dyDescent="0.2">
      <c r="A163" s="85" t="str">
        <f>IF(Timelister!A162="","",(Timelister!A162))</f>
        <v/>
      </c>
      <c r="B163" s="84" t="str">
        <f>IF(Timelister!B162="","",(Timelister!B162))</f>
        <v/>
      </c>
      <c r="C163" s="20" t="str">
        <f>IF(Timelister!C162="","",(Timelister!C162))</f>
        <v/>
      </c>
      <c r="D163" s="21" t="str">
        <f>IF(Timelister!D162="","",(Timelister!D162))</f>
        <v/>
      </c>
      <c r="E163" s="20" t="str">
        <f>Timelister!O162</f>
        <v/>
      </c>
      <c r="F163" s="20" t="str">
        <f>IF(Timelister!E162="","",(Timelister!E162))</f>
        <v/>
      </c>
      <c r="G163" s="120"/>
      <c r="H163" s="120"/>
      <c r="I163" s="120"/>
      <c r="J163" s="120"/>
      <c r="K163" s="120"/>
      <c r="L163" s="120"/>
      <c r="M163" s="120"/>
      <c r="N163" s="120"/>
      <c r="O163" s="254"/>
      <c r="P163" s="120"/>
      <c r="Q163" s="120"/>
      <c r="R163" s="120"/>
      <c r="S163" s="254"/>
      <c r="T163" s="120"/>
      <c r="U163" s="185"/>
      <c r="V163" s="185"/>
      <c r="W163" s="242"/>
      <c r="X163" s="242"/>
      <c r="Y163" s="120"/>
      <c r="Z163" s="120"/>
      <c r="AA163" s="120"/>
      <c r="AB163" s="120"/>
      <c r="AC163" s="120"/>
      <c r="AD163" s="121"/>
      <c r="AE163" s="121"/>
      <c r="AF163" s="121"/>
      <c r="AG163" s="121"/>
      <c r="AH163" s="121"/>
      <c r="AI163" s="121"/>
      <c r="AJ163" s="24" t="str">
        <f>IF(A163="","",((G163*$G$10+K163*$K$10+#REF!*#REF!+M163*$M$10+N163*$N$10+O163*$O$10+#REF!*#REF!+#REF!*#REF!+P163*$P$10+Q163*$Q$10+R163*$R$10+#REF!+W163+#REF!+X163+Y163+Z163+AA163+AB163*$AB$10+AC163*$AC$10+AD163*$AD$10+#REF!*#REF!+AE163*$AE$10+#REF!*#REF!+AF163*$AF$10+AH163*$AH$10+AG163*$AG$10+AI163)))</f>
        <v/>
      </c>
      <c r="AK163" s="137"/>
      <c r="AM163">
        <f t="shared" si="138"/>
        <v>0</v>
      </c>
      <c r="AN163">
        <f t="shared" si="138"/>
        <v>0</v>
      </c>
      <c r="AO163">
        <f t="shared" si="139"/>
        <v>0</v>
      </c>
      <c r="AP163">
        <f t="shared" si="140"/>
        <v>0</v>
      </c>
      <c r="AQ163">
        <f t="shared" si="141"/>
        <v>0</v>
      </c>
      <c r="AR163">
        <f t="shared" si="141"/>
        <v>0</v>
      </c>
      <c r="AS163">
        <f t="shared" si="142"/>
        <v>0</v>
      </c>
      <c r="AT163">
        <f t="shared" si="143"/>
        <v>0</v>
      </c>
      <c r="AU163">
        <f t="shared" si="144"/>
        <v>0</v>
      </c>
      <c r="AV163">
        <f t="shared" si="145"/>
        <v>0</v>
      </c>
      <c r="AW163">
        <f t="shared" si="146"/>
        <v>0</v>
      </c>
      <c r="AX163">
        <f t="shared" si="147"/>
        <v>0</v>
      </c>
      <c r="AY163">
        <f t="shared" si="148"/>
        <v>0</v>
      </c>
      <c r="AZ163">
        <f t="shared" si="149"/>
        <v>0</v>
      </c>
      <c r="BA163">
        <f t="shared" si="150"/>
        <v>0</v>
      </c>
      <c r="BB163">
        <f t="shared" si="151"/>
        <v>0</v>
      </c>
      <c r="BC163">
        <f t="shared" si="152"/>
        <v>0</v>
      </c>
      <c r="BD163">
        <f t="shared" si="153"/>
        <v>0</v>
      </c>
      <c r="BE163">
        <f t="shared" si="154"/>
        <v>0</v>
      </c>
      <c r="BF163">
        <f t="shared" si="155"/>
        <v>0</v>
      </c>
      <c r="BG163">
        <f t="shared" si="156"/>
        <v>0</v>
      </c>
      <c r="BH163">
        <f t="shared" si="157"/>
        <v>0</v>
      </c>
      <c r="BI163">
        <f t="shared" si="158"/>
        <v>0</v>
      </c>
      <c r="BJ163">
        <f t="shared" si="159"/>
        <v>0</v>
      </c>
      <c r="BK163">
        <f t="shared" si="160"/>
        <v>0</v>
      </c>
      <c r="BL163">
        <f t="shared" si="161"/>
        <v>0</v>
      </c>
      <c r="BM163">
        <f t="shared" si="162"/>
        <v>0</v>
      </c>
      <c r="BN163">
        <f t="shared" si="163"/>
        <v>0</v>
      </c>
      <c r="BO163">
        <f t="shared" si="164"/>
        <v>0</v>
      </c>
      <c r="BP163">
        <f t="shared" si="165"/>
        <v>0</v>
      </c>
      <c r="BQ163">
        <f t="shared" si="166"/>
        <v>0</v>
      </c>
      <c r="BR163">
        <f t="shared" si="167"/>
        <v>0</v>
      </c>
      <c r="BS163">
        <f t="shared" si="168"/>
        <v>0</v>
      </c>
      <c r="BT163">
        <f t="shared" si="200"/>
        <v>0</v>
      </c>
      <c r="BW163">
        <f t="shared" si="169"/>
        <v>0</v>
      </c>
      <c r="BX163">
        <f t="shared" si="169"/>
        <v>0</v>
      </c>
      <c r="BY163">
        <f t="shared" si="170"/>
        <v>0</v>
      </c>
      <c r="BZ163">
        <f t="shared" si="171"/>
        <v>0</v>
      </c>
      <c r="CA163">
        <f t="shared" si="172"/>
        <v>0</v>
      </c>
      <c r="CB163">
        <f t="shared" si="172"/>
        <v>0</v>
      </c>
      <c r="CC163">
        <f t="shared" si="173"/>
        <v>0</v>
      </c>
      <c r="CD163">
        <f t="shared" si="174"/>
        <v>0</v>
      </c>
      <c r="CE163">
        <f t="shared" si="175"/>
        <v>0</v>
      </c>
      <c r="CF163">
        <f t="shared" si="176"/>
        <v>0</v>
      </c>
      <c r="CG163">
        <f t="shared" si="177"/>
        <v>0</v>
      </c>
      <c r="CH163">
        <f t="shared" si="178"/>
        <v>0</v>
      </c>
      <c r="CI163">
        <f t="shared" si="179"/>
        <v>0</v>
      </c>
      <c r="CJ163">
        <f t="shared" si="180"/>
        <v>0</v>
      </c>
      <c r="CK163">
        <f t="shared" si="181"/>
        <v>0</v>
      </c>
      <c r="CL163">
        <f t="shared" si="182"/>
        <v>0</v>
      </c>
      <c r="CM163">
        <f t="shared" si="183"/>
        <v>0</v>
      </c>
      <c r="CN163">
        <f t="shared" si="184"/>
        <v>0</v>
      </c>
      <c r="CO163">
        <f t="shared" si="185"/>
        <v>0</v>
      </c>
      <c r="CP163">
        <f t="shared" si="186"/>
        <v>0</v>
      </c>
      <c r="CQ163">
        <f t="shared" si="187"/>
        <v>0</v>
      </c>
      <c r="CR163">
        <f t="shared" si="188"/>
        <v>0</v>
      </c>
      <c r="CS163">
        <f t="shared" si="189"/>
        <v>0</v>
      </c>
      <c r="CT163">
        <f t="shared" si="190"/>
        <v>0</v>
      </c>
      <c r="CU163">
        <f t="shared" si="191"/>
        <v>0</v>
      </c>
      <c r="CV163">
        <f t="shared" si="192"/>
        <v>0</v>
      </c>
      <c r="CW163">
        <f t="shared" si="193"/>
        <v>0</v>
      </c>
      <c r="CX163">
        <f t="shared" si="194"/>
        <v>0</v>
      </c>
      <c r="CY163">
        <f t="shared" si="195"/>
        <v>0</v>
      </c>
      <c r="CZ163">
        <f t="shared" si="196"/>
        <v>0</v>
      </c>
      <c r="DA163">
        <f t="shared" si="197"/>
        <v>0</v>
      </c>
      <c r="DB163">
        <f t="shared" si="198"/>
        <v>0</v>
      </c>
      <c r="DC163">
        <f t="shared" si="199"/>
        <v>0</v>
      </c>
      <c r="DD163">
        <f t="shared" si="201"/>
        <v>0</v>
      </c>
    </row>
    <row r="164" spans="1:108" x14ac:dyDescent="0.2">
      <c r="A164" s="85" t="str">
        <f>IF(Timelister!A163="","",(Timelister!A163))</f>
        <v/>
      </c>
      <c r="B164" s="84" t="str">
        <f>IF(Timelister!B163="","",(Timelister!B163))</f>
        <v/>
      </c>
      <c r="C164" s="20" t="str">
        <f>IF(Timelister!C163="","",(Timelister!C163))</f>
        <v/>
      </c>
      <c r="D164" s="21" t="str">
        <f>IF(Timelister!D163="","",(Timelister!D163))</f>
        <v/>
      </c>
      <c r="E164" s="20" t="str">
        <f>Timelister!O163</f>
        <v/>
      </c>
      <c r="F164" s="20" t="str">
        <f>IF(Timelister!E163="","",(Timelister!E163))</f>
        <v/>
      </c>
      <c r="G164" s="120"/>
      <c r="H164" s="120"/>
      <c r="I164" s="120"/>
      <c r="J164" s="120"/>
      <c r="K164" s="120"/>
      <c r="L164" s="120"/>
      <c r="M164" s="120"/>
      <c r="N164" s="120"/>
      <c r="O164" s="254"/>
      <c r="P164" s="120"/>
      <c r="Q164" s="120"/>
      <c r="R164" s="120"/>
      <c r="S164" s="254"/>
      <c r="T164" s="120"/>
      <c r="U164" s="185"/>
      <c r="V164" s="185"/>
      <c r="W164" s="242"/>
      <c r="X164" s="242"/>
      <c r="Y164" s="120"/>
      <c r="Z164" s="120"/>
      <c r="AA164" s="120"/>
      <c r="AB164" s="120"/>
      <c r="AC164" s="120"/>
      <c r="AD164" s="121"/>
      <c r="AE164" s="121"/>
      <c r="AF164" s="121"/>
      <c r="AG164" s="121"/>
      <c r="AH164" s="121"/>
      <c r="AI164" s="121"/>
      <c r="AJ164" s="24" t="str">
        <f>IF(A164="","",((G164*$G$10+K164*$K$10+#REF!*#REF!+M164*$M$10+N164*$N$10+O164*$O$10+#REF!*#REF!+#REF!*#REF!+P164*$P$10+Q164*$Q$10+R164*$R$10+#REF!+W164+#REF!+X164+Y164+Z164+AA164+AB164*$AB$10+AC164*$AC$10+AD164*$AD$10+#REF!*#REF!+AE164*$AE$10+#REF!*#REF!+AF164*$AF$10+AH164*$AH$10+AG164*$AG$10+AI164)))</f>
        <v/>
      </c>
      <c r="AK164" s="137"/>
      <c r="AM164">
        <f t="shared" si="138"/>
        <v>0</v>
      </c>
      <c r="AN164">
        <f t="shared" si="138"/>
        <v>0</v>
      </c>
      <c r="AO164">
        <f t="shared" si="139"/>
        <v>0</v>
      </c>
      <c r="AP164">
        <f t="shared" si="140"/>
        <v>0</v>
      </c>
      <c r="AQ164">
        <f t="shared" si="141"/>
        <v>0</v>
      </c>
      <c r="AR164">
        <f t="shared" si="141"/>
        <v>0</v>
      </c>
      <c r="AS164">
        <f t="shared" si="142"/>
        <v>0</v>
      </c>
      <c r="AT164">
        <f t="shared" si="143"/>
        <v>0</v>
      </c>
      <c r="AU164">
        <f t="shared" si="144"/>
        <v>0</v>
      </c>
      <c r="AV164">
        <f t="shared" si="145"/>
        <v>0</v>
      </c>
      <c r="AW164">
        <f t="shared" si="146"/>
        <v>0</v>
      </c>
      <c r="AX164">
        <f t="shared" si="147"/>
        <v>0</v>
      </c>
      <c r="AY164">
        <f t="shared" si="148"/>
        <v>0</v>
      </c>
      <c r="AZ164">
        <f t="shared" si="149"/>
        <v>0</v>
      </c>
      <c r="BA164">
        <f t="shared" si="150"/>
        <v>0</v>
      </c>
      <c r="BB164">
        <f t="shared" si="151"/>
        <v>0</v>
      </c>
      <c r="BC164">
        <f t="shared" si="152"/>
        <v>0</v>
      </c>
      <c r="BD164">
        <f t="shared" si="153"/>
        <v>0</v>
      </c>
      <c r="BE164">
        <f t="shared" si="154"/>
        <v>0</v>
      </c>
      <c r="BF164">
        <f t="shared" si="155"/>
        <v>0</v>
      </c>
      <c r="BG164">
        <f t="shared" si="156"/>
        <v>0</v>
      </c>
      <c r="BH164">
        <f t="shared" si="157"/>
        <v>0</v>
      </c>
      <c r="BI164">
        <f t="shared" si="158"/>
        <v>0</v>
      </c>
      <c r="BJ164">
        <f t="shared" si="159"/>
        <v>0</v>
      </c>
      <c r="BK164">
        <f t="shared" si="160"/>
        <v>0</v>
      </c>
      <c r="BL164">
        <f t="shared" si="161"/>
        <v>0</v>
      </c>
      <c r="BM164">
        <f t="shared" si="162"/>
        <v>0</v>
      </c>
      <c r="BN164">
        <f t="shared" si="163"/>
        <v>0</v>
      </c>
      <c r="BO164">
        <f t="shared" si="164"/>
        <v>0</v>
      </c>
      <c r="BP164">
        <f t="shared" si="165"/>
        <v>0</v>
      </c>
      <c r="BQ164">
        <f t="shared" si="166"/>
        <v>0</v>
      </c>
      <c r="BR164">
        <f t="shared" si="167"/>
        <v>0</v>
      </c>
      <c r="BS164">
        <f t="shared" si="168"/>
        <v>0</v>
      </c>
      <c r="BT164">
        <f t="shared" si="200"/>
        <v>0</v>
      </c>
      <c r="BW164">
        <f t="shared" si="169"/>
        <v>0</v>
      </c>
      <c r="BX164">
        <f t="shared" si="169"/>
        <v>0</v>
      </c>
      <c r="BY164">
        <f t="shared" si="170"/>
        <v>0</v>
      </c>
      <c r="BZ164">
        <f t="shared" si="171"/>
        <v>0</v>
      </c>
      <c r="CA164">
        <f t="shared" si="172"/>
        <v>0</v>
      </c>
      <c r="CB164">
        <f t="shared" si="172"/>
        <v>0</v>
      </c>
      <c r="CC164">
        <f t="shared" si="173"/>
        <v>0</v>
      </c>
      <c r="CD164">
        <f t="shared" si="174"/>
        <v>0</v>
      </c>
      <c r="CE164">
        <f t="shared" si="175"/>
        <v>0</v>
      </c>
      <c r="CF164">
        <f t="shared" si="176"/>
        <v>0</v>
      </c>
      <c r="CG164">
        <f t="shared" si="177"/>
        <v>0</v>
      </c>
      <c r="CH164">
        <f t="shared" si="178"/>
        <v>0</v>
      </c>
      <c r="CI164">
        <f t="shared" si="179"/>
        <v>0</v>
      </c>
      <c r="CJ164">
        <f t="shared" si="180"/>
        <v>0</v>
      </c>
      <c r="CK164">
        <f t="shared" si="181"/>
        <v>0</v>
      </c>
      <c r="CL164">
        <f t="shared" si="182"/>
        <v>0</v>
      </c>
      <c r="CM164">
        <f t="shared" si="183"/>
        <v>0</v>
      </c>
      <c r="CN164">
        <f t="shared" si="184"/>
        <v>0</v>
      </c>
      <c r="CO164">
        <f t="shared" si="185"/>
        <v>0</v>
      </c>
      <c r="CP164">
        <f t="shared" si="186"/>
        <v>0</v>
      </c>
      <c r="CQ164">
        <f t="shared" si="187"/>
        <v>0</v>
      </c>
      <c r="CR164">
        <f t="shared" si="188"/>
        <v>0</v>
      </c>
      <c r="CS164">
        <f t="shared" si="189"/>
        <v>0</v>
      </c>
      <c r="CT164">
        <f t="shared" si="190"/>
        <v>0</v>
      </c>
      <c r="CU164">
        <f t="shared" si="191"/>
        <v>0</v>
      </c>
      <c r="CV164">
        <f t="shared" si="192"/>
        <v>0</v>
      </c>
      <c r="CW164">
        <f t="shared" si="193"/>
        <v>0</v>
      </c>
      <c r="CX164">
        <f t="shared" si="194"/>
        <v>0</v>
      </c>
      <c r="CY164">
        <f t="shared" si="195"/>
        <v>0</v>
      </c>
      <c r="CZ164">
        <f t="shared" si="196"/>
        <v>0</v>
      </c>
      <c r="DA164">
        <f t="shared" si="197"/>
        <v>0</v>
      </c>
      <c r="DB164">
        <f t="shared" si="198"/>
        <v>0</v>
      </c>
      <c r="DC164">
        <f t="shared" si="199"/>
        <v>0</v>
      </c>
      <c r="DD164">
        <f t="shared" si="201"/>
        <v>0</v>
      </c>
    </row>
    <row r="165" spans="1:108" x14ac:dyDescent="0.2">
      <c r="A165" s="85" t="str">
        <f>IF(Timelister!A164="","",(Timelister!A164))</f>
        <v/>
      </c>
      <c r="B165" s="84" t="str">
        <f>IF(Timelister!B164="","",(Timelister!B164))</f>
        <v/>
      </c>
      <c r="C165" s="20" t="str">
        <f>IF(Timelister!C164="","",(Timelister!C164))</f>
        <v/>
      </c>
      <c r="D165" s="21" t="str">
        <f>IF(Timelister!D164="","",(Timelister!D164))</f>
        <v/>
      </c>
      <c r="E165" s="20" t="str">
        <f>Timelister!O164</f>
        <v/>
      </c>
      <c r="F165" s="20" t="str">
        <f>IF(Timelister!E164="","",(Timelister!E164))</f>
        <v/>
      </c>
      <c r="G165" s="120"/>
      <c r="H165" s="120"/>
      <c r="I165" s="120"/>
      <c r="J165" s="120"/>
      <c r="K165" s="120"/>
      <c r="L165" s="120"/>
      <c r="M165" s="120"/>
      <c r="N165" s="120"/>
      <c r="O165" s="254"/>
      <c r="P165" s="120"/>
      <c r="Q165" s="120"/>
      <c r="R165" s="120"/>
      <c r="S165" s="254"/>
      <c r="T165" s="120"/>
      <c r="U165" s="185"/>
      <c r="V165" s="185"/>
      <c r="W165" s="242"/>
      <c r="X165" s="242"/>
      <c r="Y165" s="120"/>
      <c r="Z165" s="120"/>
      <c r="AA165" s="120"/>
      <c r="AB165" s="120"/>
      <c r="AC165" s="120"/>
      <c r="AD165" s="121"/>
      <c r="AE165" s="121"/>
      <c r="AF165" s="121"/>
      <c r="AG165" s="121"/>
      <c r="AH165" s="121"/>
      <c r="AI165" s="121"/>
      <c r="AJ165" s="24" t="str">
        <f>IF(A165="","",((G165*$G$10+K165*$K$10+#REF!*#REF!+M165*$M$10+N165*$N$10+O165*$O$10+#REF!*#REF!+#REF!*#REF!+P165*$P$10+Q165*$Q$10+R165*$R$10+#REF!+W165+#REF!+X165+Y165+Z165+AA165+AB165*$AB$10+AC165*$AC$10+AD165*$AD$10+#REF!*#REF!+AE165*$AE$10+#REF!*#REF!+AF165*$AF$10+AH165*$AH$10+AG165*$AG$10+AI165)))</f>
        <v/>
      </c>
      <c r="AK165" s="137"/>
      <c r="AM165">
        <f t="shared" si="138"/>
        <v>0</v>
      </c>
      <c r="AN165">
        <f t="shared" si="138"/>
        <v>0</v>
      </c>
      <c r="AO165">
        <f t="shared" si="139"/>
        <v>0</v>
      </c>
      <c r="AP165">
        <f t="shared" si="140"/>
        <v>0</v>
      </c>
      <c r="AQ165">
        <f t="shared" si="141"/>
        <v>0</v>
      </c>
      <c r="AR165">
        <f t="shared" si="141"/>
        <v>0</v>
      </c>
      <c r="AS165">
        <f t="shared" si="142"/>
        <v>0</v>
      </c>
      <c r="AT165">
        <f t="shared" si="143"/>
        <v>0</v>
      </c>
      <c r="AU165">
        <f t="shared" si="144"/>
        <v>0</v>
      </c>
      <c r="AV165">
        <f t="shared" si="145"/>
        <v>0</v>
      </c>
      <c r="AW165">
        <f t="shared" si="146"/>
        <v>0</v>
      </c>
      <c r="AX165">
        <f t="shared" si="147"/>
        <v>0</v>
      </c>
      <c r="AY165">
        <f t="shared" si="148"/>
        <v>0</v>
      </c>
      <c r="AZ165">
        <f t="shared" si="149"/>
        <v>0</v>
      </c>
      <c r="BA165">
        <f t="shared" si="150"/>
        <v>0</v>
      </c>
      <c r="BB165">
        <f t="shared" si="151"/>
        <v>0</v>
      </c>
      <c r="BC165">
        <f t="shared" si="152"/>
        <v>0</v>
      </c>
      <c r="BD165">
        <f t="shared" si="153"/>
        <v>0</v>
      </c>
      <c r="BE165">
        <f t="shared" si="154"/>
        <v>0</v>
      </c>
      <c r="BF165">
        <f t="shared" si="155"/>
        <v>0</v>
      </c>
      <c r="BG165">
        <f t="shared" si="156"/>
        <v>0</v>
      </c>
      <c r="BH165">
        <f t="shared" si="157"/>
        <v>0</v>
      </c>
      <c r="BI165">
        <f t="shared" si="158"/>
        <v>0</v>
      </c>
      <c r="BJ165">
        <f t="shared" si="159"/>
        <v>0</v>
      </c>
      <c r="BK165">
        <f t="shared" si="160"/>
        <v>0</v>
      </c>
      <c r="BL165">
        <f t="shared" si="161"/>
        <v>0</v>
      </c>
      <c r="BM165">
        <f t="shared" si="162"/>
        <v>0</v>
      </c>
      <c r="BN165">
        <f t="shared" si="163"/>
        <v>0</v>
      </c>
      <c r="BO165">
        <f t="shared" si="164"/>
        <v>0</v>
      </c>
      <c r="BP165">
        <f t="shared" si="165"/>
        <v>0</v>
      </c>
      <c r="BQ165">
        <f t="shared" si="166"/>
        <v>0</v>
      </c>
      <c r="BR165">
        <f t="shared" si="167"/>
        <v>0</v>
      </c>
      <c r="BS165">
        <f t="shared" si="168"/>
        <v>0</v>
      </c>
      <c r="BT165">
        <f t="shared" si="200"/>
        <v>0</v>
      </c>
      <c r="BW165">
        <f t="shared" si="169"/>
        <v>0</v>
      </c>
      <c r="BX165">
        <f t="shared" si="169"/>
        <v>0</v>
      </c>
      <c r="BY165">
        <f t="shared" si="170"/>
        <v>0</v>
      </c>
      <c r="BZ165">
        <f t="shared" si="171"/>
        <v>0</v>
      </c>
      <c r="CA165">
        <f t="shared" si="172"/>
        <v>0</v>
      </c>
      <c r="CB165">
        <f t="shared" si="172"/>
        <v>0</v>
      </c>
      <c r="CC165">
        <f t="shared" si="173"/>
        <v>0</v>
      </c>
      <c r="CD165">
        <f t="shared" si="174"/>
        <v>0</v>
      </c>
      <c r="CE165">
        <f t="shared" si="175"/>
        <v>0</v>
      </c>
      <c r="CF165">
        <f t="shared" si="176"/>
        <v>0</v>
      </c>
      <c r="CG165">
        <f t="shared" si="177"/>
        <v>0</v>
      </c>
      <c r="CH165">
        <f t="shared" si="178"/>
        <v>0</v>
      </c>
      <c r="CI165">
        <f t="shared" si="179"/>
        <v>0</v>
      </c>
      <c r="CJ165">
        <f t="shared" si="180"/>
        <v>0</v>
      </c>
      <c r="CK165">
        <f t="shared" si="181"/>
        <v>0</v>
      </c>
      <c r="CL165">
        <f t="shared" si="182"/>
        <v>0</v>
      </c>
      <c r="CM165">
        <f t="shared" si="183"/>
        <v>0</v>
      </c>
      <c r="CN165">
        <f t="shared" si="184"/>
        <v>0</v>
      </c>
      <c r="CO165">
        <f t="shared" si="185"/>
        <v>0</v>
      </c>
      <c r="CP165">
        <f t="shared" si="186"/>
        <v>0</v>
      </c>
      <c r="CQ165">
        <f t="shared" si="187"/>
        <v>0</v>
      </c>
      <c r="CR165">
        <f t="shared" si="188"/>
        <v>0</v>
      </c>
      <c r="CS165">
        <f t="shared" si="189"/>
        <v>0</v>
      </c>
      <c r="CT165">
        <f t="shared" si="190"/>
        <v>0</v>
      </c>
      <c r="CU165">
        <f t="shared" si="191"/>
        <v>0</v>
      </c>
      <c r="CV165">
        <f t="shared" si="192"/>
        <v>0</v>
      </c>
      <c r="CW165">
        <f t="shared" si="193"/>
        <v>0</v>
      </c>
      <c r="CX165">
        <f t="shared" si="194"/>
        <v>0</v>
      </c>
      <c r="CY165">
        <f t="shared" si="195"/>
        <v>0</v>
      </c>
      <c r="CZ165">
        <f t="shared" si="196"/>
        <v>0</v>
      </c>
      <c r="DA165">
        <f t="shared" si="197"/>
        <v>0</v>
      </c>
      <c r="DB165">
        <f t="shared" si="198"/>
        <v>0</v>
      </c>
      <c r="DC165">
        <f t="shared" si="199"/>
        <v>0</v>
      </c>
      <c r="DD165">
        <f t="shared" si="201"/>
        <v>0</v>
      </c>
    </row>
    <row r="166" spans="1:108" x14ac:dyDescent="0.2">
      <c r="A166" s="85" t="str">
        <f>IF(Timelister!A165="","",(Timelister!A165))</f>
        <v/>
      </c>
      <c r="B166" s="84" t="str">
        <f>IF(Timelister!B165="","",(Timelister!B165))</f>
        <v/>
      </c>
      <c r="C166" s="20" t="str">
        <f>IF(Timelister!C165="","",(Timelister!C165))</f>
        <v/>
      </c>
      <c r="D166" s="21" t="str">
        <f>IF(Timelister!D165="","",(Timelister!D165))</f>
        <v/>
      </c>
      <c r="E166" s="20" t="str">
        <f>Timelister!O165</f>
        <v/>
      </c>
      <c r="F166" s="20" t="str">
        <f>IF(Timelister!E165="","",(Timelister!E165))</f>
        <v/>
      </c>
      <c r="G166" s="120"/>
      <c r="H166" s="120"/>
      <c r="I166" s="120"/>
      <c r="J166" s="120"/>
      <c r="K166" s="120"/>
      <c r="L166" s="120"/>
      <c r="M166" s="120"/>
      <c r="N166" s="120"/>
      <c r="O166" s="254"/>
      <c r="P166" s="120"/>
      <c r="Q166" s="120"/>
      <c r="R166" s="120"/>
      <c r="S166" s="254"/>
      <c r="T166" s="120"/>
      <c r="U166" s="185"/>
      <c r="V166" s="185"/>
      <c r="W166" s="242"/>
      <c r="X166" s="242"/>
      <c r="Y166" s="120"/>
      <c r="Z166" s="120"/>
      <c r="AA166" s="120"/>
      <c r="AB166" s="120"/>
      <c r="AC166" s="120"/>
      <c r="AD166" s="121"/>
      <c r="AE166" s="121"/>
      <c r="AF166" s="121"/>
      <c r="AG166" s="121"/>
      <c r="AH166" s="121"/>
      <c r="AI166" s="121"/>
      <c r="AJ166" s="24" t="str">
        <f>IF(A166="","",((G166*$G$10+K166*$K$10+#REF!*#REF!+M166*$M$10+N166*$N$10+O166*$O$10+#REF!*#REF!+#REF!*#REF!+P166*$P$10+Q166*$Q$10+R166*$R$10+#REF!+W166+#REF!+X166+Y166+Z166+AA166+AB166*$AB$10+AC166*$AC$10+AD166*$AD$10+#REF!*#REF!+AE166*$AE$10+#REF!*#REF!+AF166*$AF$10+AH166*$AH$10+AG166*$AG$10+AI166)))</f>
        <v/>
      </c>
      <c r="AK166" s="137"/>
      <c r="AM166">
        <f t="shared" si="138"/>
        <v>0</v>
      </c>
      <c r="AN166">
        <f t="shared" si="138"/>
        <v>0</v>
      </c>
      <c r="AO166">
        <f t="shared" si="139"/>
        <v>0</v>
      </c>
      <c r="AP166">
        <f t="shared" si="140"/>
        <v>0</v>
      </c>
      <c r="AQ166">
        <f t="shared" si="141"/>
        <v>0</v>
      </c>
      <c r="AR166">
        <f t="shared" si="141"/>
        <v>0</v>
      </c>
      <c r="AS166">
        <f t="shared" si="142"/>
        <v>0</v>
      </c>
      <c r="AT166">
        <f t="shared" si="143"/>
        <v>0</v>
      </c>
      <c r="AU166">
        <f t="shared" si="144"/>
        <v>0</v>
      </c>
      <c r="AV166">
        <f t="shared" si="145"/>
        <v>0</v>
      </c>
      <c r="AW166">
        <f t="shared" si="146"/>
        <v>0</v>
      </c>
      <c r="AX166">
        <f t="shared" si="147"/>
        <v>0</v>
      </c>
      <c r="AY166">
        <f t="shared" si="148"/>
        <v>0</v>
      </c>
      <c r="AZ166">
        <f t="shared" si="149"/>
        <v>0</v>
      </c>
      <c r="BA166">
        <f t="shared" si="150"/>
        <v>0</v>
      </c>
      <c r="BB166">
        <f t="shared" si="151"/>
        <v>0</v>
      </c>
      <c r="BC166">
        <f t="shared" si="152"/>
        <v>0</v>
      </c>
      <c r="BD166">
        <f t="shared" si="153"/>
        <v>0</v>
      </c>
      <c r="BE166">
        <f t="shared" si="154"/>
        <v>0</v>
      </c>
      <c r="BF166">
        <f t="shared" si="155"/>
        <v>0</v>
      </c>
      <c r="BG166">
        <f t="shared" si="156"/>
        <v>0</v>
      </c>
      <c r="BH166">
        <f t="shared" si="157"/>
        <v>0</v>
      </c>
      <c r="BI166">
        <f t="shared" si="158"/>
        <v>0</v>
      </c>
      <c r="BJ166">
        <f t="shared" si="159"/>
        <v>0</v>
      </c>
      <c r="BK166">
        <f t="shared" si="160"/>
        <v>0</v>
      </c>
      <c r="BL166">
        <f t="shared" si="161"/>
        <v>0</v>
      </c>
      <c r="BM166">
        <f t="shared" si="162"/>
        <v>0</v>
      </c>
      <c r="BN166">
        <f t="shared" si="163"/>
        <v>0</v>
      </c>
      <c r="BO166">
        <f t="shared" si="164"/>
        <v>0</v>
      </c>
      <c r="BP166">
        <f t="shared" si="165"/>
        <v>0</v>
      </c>
      <c r="BQ166">
        <f t="shared" si="166"/>
        <v>0</v>
      </c>
      <c r="BR166">
        <f t="shared" si="167"/>
        <v>0</v>
      </c>
      <c r="BS166">
        <f t="shared" si="168"/>
        <v>0</v>
      </c>
      <c r="BT166">
        <f t="shared" si="200"/>
        <v>0</v>
      </c>
      <c r="BW166">
        <f t="shared" si="169"/>
        <v>0</v>
      </c>
      <c r="BX166">
        <f t="shared" si="169"/>
        <v>0</v>
      </c>
      <c r="BY166">
        <f t="shared" si="170"/>
        <v>0</v>
      </c>
      <c r="BZ166">
        <f t="shared" si="171"/>
        <v>0</v>
      </c>
      <c r="CA166">
        <f t="shared" si="172"/>
        <v>0</v>
      </c>
      <c r="CB166">
        <f t="shared" si="172"/>
        <v>0</v>
      </c>
      <c r="CC166">
        <f t="shared" si="173"/>
        <v>0</v>
      </c>
      <c r="CD166">
        <f t="shared" si="174"/>
        <v>0</v>
      </c>
      <c r="CE166">
        <f t="shared" si="175"/>
        <v>0</v>
      </c>
      <c r="CF166">
        <f t="shared" si="176"/>
        <v>0</v>
      </c>
      <c r="CG166">
        <f t="shared" si="177"/>
        <v>0</v>
      </c>
      <c r="CH166">
        <f t="shared" si="178"/>
        <v>0</v>
      </c>
      <c r="CI166">
        <f t="shared" si="179"/>
        <v>0</v>
      </c>
      <c r="CJ166">
        <f t="shared" si="180"/>
        <v>0</v>
      </c>
      <c r="CK166">
        <f t="shared" si="181"/>
        <v>0</v>
      </c>
      <c r="CL166">
        <f t="shared" si="182"/>
        <v>0</v>
      </c>
      <c r="CM166">
        <f t="shared" si="183"/>
        <v>0</v>
      </c>
      <c r="CN166">
        <f t="shared" si="184"/>
        <v>0</v>
      </c>
      <c r="CO166">
        <f t="shared" si="185"/>
        <v>0</v>
      </c>
      <c r="CP166">
        <f t="shared" si="186"/>
        <v>0</v>
      </c>
      <c r="CQ166">
        <f t="shared" si="187"/>
        <v>0</v>
      </c>
      <c r="CR166">
        <f t="shared" si="188"/>
        <v>0</v>
      </c>
      <c r="CS166">
        <f t="shared" si="189"/>
        <v>0</v>
      </c>
      <c r="CT166">
        <f t="shared" si="190"/>
        <v>0</v>
      </c>
      <c r="CU166">
        <f t="shared" si="191"/>
        <v>0</v>
      </c>
      <c r="CV166">
        <f t="shared" si="192"/>
        <v>0</v>
      </c>
      <c r="CW166">
        <f t="shared" si="193"/>
        <v>0</v>
      </c>
      <c r="CX166">
        <f t="shared" si="194"/>
        <v>0</v>
      </c>
      <c r="CY166">
        <f t="shared" si="195"/>
        <v>0</v>
      </c>
      <c r="CZ166">
        <f t="shared" si="196"/>
        <v>0</v>
      </c>
      <c r="DA166">
        <f t="shared" si="197"/>
        <v>0</v>
      </c>
      <c r="DB166">
        <f t="shared" si="198"/>
        <v>0</v>
      </c>
      <c r="DC166">
        <f t="shared" si="199"/>
        <v>0</v>
      </c>
      <c r="DD166">
        <f t="shared" si="201"/>
        <v>0</v>
      </c>
    </row>
    <row r="167" spans="1:108" x14ac:dyDescent="0.2">
      <c r="A167" s="85" t="str">
        <f>IF(Timelister!A166="","",(Timelister!A166))</f>
        <v/>
      </c>
      <c r="B167" s="84" t="str">
        <f>IF(Timelister!B166="","",(Timelister!B166))</f>
        <v/>
      </c>
      <c r="C167" s="20" t="str">
        <f>IF(Timelister!C166="","",(Timelister!C166))</f>
        <v/>
      </c>
      <c r="D167" s="21" t="str">
        <f>IF(Timelister!D166="","",(Timelister!D166))</f>
        <v/>
      </c>
      <c r="E167" s="20" t="str">
        <f>Timelister!O166</f>
        <v/>
      </c>
      <c r="F167" s="20" t="str">
        <f>IF(Timelister!E166="","",(Timelister!E166))</f>
        <v/>
      </c>
      <c r="G167" s="120"/>
      <c r="H167" s="120"/>
      <c r="I167" s="120"/>
      <c r="J167" s="120"/>
      <c r="K167" s="120"/>
      <c r="L167" s="120"/>
      <c r="M167" s="120"/>
      <c r="N167" s="120"/>
      <c r="O167" s="254"/>
      <c r="P167" s="120"/>
      <c r="Q167" s="120"/>
      <c r="R167" s="120"/>
      <c r="S167" s="254"/>
      <c r="T167" s="120"/>
      <c r="U167" s="185"/>
      <c r="V167" s="185"/>
      <c r="W167" s="242"/>
      <c r="X167" s="242"/>
      <c r="Y167" s="120"/>
      <c r="Z167" s="120"/>
      <c r="AA167" s="120"/>
      <c r="AB167" s="120"/>
      <c r="AC167" s="120"/>
      <c r="AD167" s="121"/>
      <c r="AE167" s="121"/>
      <c r="AF167" s="121"/>
      <c r="AG167" s="121"/>
      <c r="AH167" s="121"/>
      <c r="AI167" s="121"/>
      <c r="AJ167" s="24" t="str">
        <f>IF(A167="","",((G167*$G$10+K167*$K$10+#REF!*#REF!+M167*$M$10+N167*$N$10+O167*$O$10+#REF!*#REF!+#REF!*#REF!+P167*$P$10+Q167*$Q$10+R167*$R$10+#REF!+W167+#REF!+X167+Y167+Z167+AA167+AB167*$AB$10+AC167*$AC$10+AD167*$AD$10+#REF!*#REF!+AE167*$AE$10+#REF!*#REF!+AF167*$AF$10+AH167*$AH$10+AG167*$AG$10+AI167)))</f>
        <v/>
      </c>
      <c r="AK167" s="137"/>
      <c r="AM167">
        <f t="shared" si="138"/>
        <v>0</v>
      </c>
      <c r="AN167">
        <f t="shared" si="138"/>
        <v>0</v>
      </c>
      <c r="AO167">
        <f t="shared" si="139"/>
        <v>0</v>
      </c>
      <c r="AP167">
        <f t="shared" si="140"/>
        <v>0</v>
      </c>
      <c r="AQ167">
        <f t="shared" si="141"/>
        <v>0</v>
      </c>
      <c r="AR167">
        <f t="shared" si="141"/>
        <v>0</v>
      </c>
      <c r="AS167">
        <f t="shared" si="142"/>
        <v>0</v>
      </c>
      <c r="AT167">
        <f t="shared" si="143"/>
        <v>0</v>
      </c>
      <c r="AU167">
        <f t="shared" si="144"/>
        <v>0</v>
      </c>
      <c r="AV167">
        <f t="shared" si="145"/>
        <v>0</v>
      </c>
      <c r="AW167">
        <f t="shared" si="146"/>
        <v>0</v>
      </c>
      <c r="AX167">
        <f t="shared" si="147"/>
        <v>0</v>
      </c>
      <c r="AY167">
        <f t="shared" si="148"/>
        <v>0</v>
      </c>
      <c r="AZ167">
        <f t="shared" si="149"/>
        <v>0</v>
      </c>
      <c r="BA167">
        <f t="shared" si="150"/>
        <v>0</v>
      </c>
      <c r="BB167">
        <f t="shared" si="151"/>
        <v>0</v>
      </c>
      <c r="BC167">
        <f t="shared" si="152"/>
        <v>0</v>
      </c>
      <c r="BD167">
        <f t="shared" si="153"/>
        <v>0</v>
      </c>
      <c r="BE167">
        <f t="shared" si="154"/>
        <v>0</v>
      </c>
      <c r="BF167">
        <f t="shared" si="155"/>
        <v>0</v>
      </c>
      <c r="BG167">
        <f t="shared" si="156"/>
        <v>0</v>
      </c>
      <c r="BH167">
        <f t="shared" si="157"/>
        <v>0</v>
      </c>
      <c r="BI167">
        <f t="shared" si="158"/>
        <v>0</v>
      </c>
      <c r="BJ167">
        <f t="shared" si="159"/>
        <v>0</v>
      </c>
      <c r="BK167">
        <f t="shared" si="160"/>
        <v>0</v>
      </c>
      <c r="BL167">
        <f t="shared" si="161"/>
        <v>0</v>
      </c>
      <c r="BM167">
        <f t="shared" si="162"/>
        <v>0</v>
      </c>
      <c r="BN167">
        <f t="shared" si="163"/>
        <v>0</v>
      </c>
      <c r="BO167">
        <f t="shared" si="164"/>
        <v>0</v>
      </c>
      <c r="BP167">
        <f t="shared" si="165"/>
        <v>0</v>
      </c>
      <c r="BQ167">
        <f t="shared" si="166"/>
        <v>0</v>
      </c>
      <c r="BR167">
        <f t="shared" si="167"/>
        <v>0</v>
      </c>
      <c r="BS167">
        <f t="shared" si="168"/>
        <v>0</v>
      </c>
      <c r="BT167">
        <f t="shared" si="200"/>
        <v>0</v>
      </c>
      <c r="BW167">
        <f t="shared" si="169"/>
        <v>0</v>
      </c>
      <c r="BX167">
        <f t="shared" si="169"/>
        <v>0</v>
      </c>
      <c r="BY167">
        <f t="shared" si="170"/>
        <v>0</v>
      </c>
      <c r="BZ167">
        <f t="shared" si="171"/>
        <v>0</v>
      </c>
      <c r="CA167">
        <f t="shared" si="172"/>
        <v>0</v>
      </c>
      <c r="CB167">
        <f t="shared" si="172"/>
        <v>0</v>
      </c>
      <c r="CC167">
        <f t="shared" si="173"/>
        <v>0</v>
      </c>
      <c r="CD167">
        <f t="shared" si="174"/>
        <v>0</v>
      </c>
      <c r="CE167">
        <f t="shared" si="175"/>
        <v>0</v>
      </c>
      <c r="CF167">
        <f t="shared" si="176"/>
        <v>0</v>
      </c>
      <c r="CG167">
        <f t="shared" si="177"/>
        <v>0</v>
      </c>
      <c r="CH167">
        <f t="shared" si="178"/>
        <v>0</v>
      </c>
      <c r="CI167">
        <f t="shared" si="179"/>
        <v>0</v>
      </c>
      <c r="CJ167">
        <f t="shared" si="180"/>
        <v>0</v>
      </c>
      <c r="CK167">
        <f t="shared" si="181"/>
        <v>0</v>
      </c>
      <c r="CL167">
        <f t="shared" si="182"/>
        <v>0</v>
      </c>
      <c r="CM167">
        <f t="shared" si="183"/>
        <v>0</v>
      </c>
      <c r="CN167">
        <f t="shared" si="184"/>
        <v>0</v>
      </c>
      <c r="CO167">
        <f t="shared" si="185"/>
        <v>0</v>
      </c>
      <c r="CP167">
        <f t="shared" si="186"/>
        <v>0</v>
      </c>
      <c r="CQ167">
        <f t="shared" si="187"/>
        <v>0</v>
      </c>
      <c r="CR167">
        <f t="shared" si="188"/>
        <v>0</v>
      </c>
      <c r="CS167">
        <f t="shared" si="189"/>
        <v>0</v>
      </c>
      <c r="CT167">
        <f t="shared" si="190"/>
        <v>0</v>
      </c>
      <c r="CU167">
        <f t="shared" si="191"/>
        <v>0</v>
      </c>
      <c r="CV167">
        <f t="shared" si="192"/>
        <v>0</v>
      </c>
      <c r="CW167">
        <f t="shared" si="193"/>
        <v>0</v>
      </c>
      <c r="CX167">
        <f t="shared" si="194"/>
        <v>0</v>
      </c>
      <c r="CY167">
        <f t="shared" si="195"/>
        <v>0</v>
      </c>
      <c r="CZ167">
        <f t="shared" si="196"/>
        <v>0</v>
      </c>
      <c r="DA167">
        <f t="shared" si="197"/>
        <v>0</v>
      </c>
      <c r="DB167">
        <f t="shared" si="198"/>
        <v>0</v>
      </c>
      <c r="DC167">
        <f t="shared" si="199"/>
        <v>0</v>
      </c>
      <c r="DD167">
        <f t="shared" si="201"/>
        <v>0</v>
      </c>
    </row>
    <row r="168" spans="1:108" x14ac:dyDescent="0.2">
      <c r="A168" s="85" t="str">
        <f>IF(Timelister!A167="","",(Timelister!A167))</f>
        <v/>
      </c>
      <c r="B168" s="84" t="str">
        <f>IF(Timelister!B167="","",(Timelister!B167))</f>
        <v/>
      </c>
      <c r="C168" s="20" t="str">
        <f>IF(Timelister!C167="","",(Timelister!C167))</f>
        <v/>
      </c>
      <c r="D168" s="21" t="str">
        <f>IF(Timelister!D167="","",(Timelister!D167))</f>
        <v/>
      </c>
      <c r="E168" s="20" t="str">
        <f>Timelister!O167</f>
        <v/>
      </c>
      <c r="F168" s="20" t="str">
        <f>IF(Timelister!E167="","",(Timelister!E167))</f>
        <v/>
      </c>
      <c r="G168" s="120"/>
      <c r="H168" s="120"/>
      <c r="I168" s="120"/>
      <c r="J168" s="120"/>
      <c r="K168" s="120"/>
      <c r="L168" s="120"/>
      <c r="M168" s="120"/>
      <c r="N168" s="120"/>
      <c r="O168" s="254"/>
      <c r="P168" s="120"/>
      <c r="Q168" s="120"/>
      <c r="R168" s="120"/>
      <c r="S168" s="254"/>
      <c r="T168" s="120"/>
      <c r="U168" s="185"/>
      <c r="V168" s="185"/>
      <c r="W168" s="242"/>
      <c r="X168" s="242"/>
      <c r="Y168" s="120"/>
      <c r="Z168" s="120"/>
      <c r="AA168" s="120"/>
      <c r="AB168" s="120"/>
      <c r="AC168" s="120"/>
      <c r="AD168" s="121"/>
      <c r="AE168" s="121"/>
      <c r="AF168" s="121"/>
      <c r="AG168" s="121"/>
      <c r="AH168" s="121"/>
      <c r="AI168" s="121"/>
      <c r="AJ168" s="24" t="str">
        <f>IF(A168="","",((G168*$G$10+K168*$K$10+#REF!*#REF!+M168*$M$10+N168*$N$10+O168*$O$10+#REF!*#REF!+#REF!*#REF!+P168*$P$10+Q168*$Q$10+R168*$R$10+#REF!+W168+#REF!+X168+Y168+Z168+AA168+AB168*$AB$10+AC168*$AC$10+AD168*$AD$10+#REF!*#REF!+AE168*$AE$10+#REF!*#REF!+AF168*$AF$10+AH168*$AH$10+AG168*$AG$10+AI168)))</f>
        <v/>
      </c>
      <c r="AK168" s="137"/>
      <c r="AM168">
        <f t="shared" si="138"/>
        <v>0</v>
      </c>
      <c r="AN168">
        <f t="shared" si="138"/>
        <v>0</v>
      </c>
      <c r="AO168">
        <f t="shared" si="139"/>
        <v>0</v>
      </c>
      <c r="AP168">
        <f t="shared" si="140"/>
        <v>0</v>
      </c>
      <c r="AQ168">
        <f t="shared" si="141"/>
        <v>0</v>
      </c>
      <c r="AR168">
        <f t="shared" si="141"/>
        <v>0</v>
      </c>
      <c r="AS168">
        <f t="shared" si="142"/>
        <v>0</v>
      </c>
      <c r="AT168">
        <f t="shared" si="143"/>
        <v>0</v>
      </c>
      <c r="AU168">
        <f t="shared" si="144"/>
        <v>0</v>
      </c>
      <c r="AV168">
        <f t="shared" si="145"/>
        <v>0</v>
      </c>
      <c r="AW168">
        <f t="shared" si="146"/>
        <v>0</v>
      </c>
      <c r="AX168">
        <f t="shared" si="147"/>
        <v>0</v>
      </c>
      <c r="AY168">
        <f t="shared" si="148"/>
        <v>0</v>
      </c>
      <c r="AZ168">
        <f t="shared" si="149"/>
        <v>0</v>
      </c>
      <c r="BA168">
        <f t="shared" si="150"/>
        <v>0</v>
      </c>
      <c r="BB168">
        <f t="shared" si="151"/>
        <v>0</v>
      </c>
      <c r="BC168">
        <f t="shared" si="152"/>
        <v>0</v>
      </c>
      <c r="BD168">
        <f t="shared" si="153"/>
        <v>0</v>
      </c>
      <c r="BE168">
        <f t="shared" si="154"/>
        <v>0</v>
      </c>
      <c r="BF168">
        <f t="shared" si="155"/>
        <v>0</v>
      </c>
      <c r="BG168">
        <f t="shared" si="156"/>
        <v>0</v>
      </c>
      <c r="BH168">
        <f t="shared" si="157"/>
        <v>0</v>
      </c>
      <c r="BI168">
        <f t="shared" si="158"/>
        <v>0</v>
      </c>
      <c r="BJ168">
        <f t="shared" si="159"/>
        <v>0</v>
      </c>
      <c r="BK168">
        <f t="shared" si="160"/>
        <v>0</v>
      </c>
      <c r="BL168">
        <f t="shared" si="161"/>
        <v>0</v>
      </c>
      <c r="BM168">
        <f t="shared" si="162"/>
        <v>0</v>
      </c>
      <c r="BN168">
        <f t="shared" si="163"/>
        <v>0</v>
      </c>
      <c r="BO168">
        <f t="shared" si="164"/>
        <v>0</v>
      </c>
      <c r="BP168">
        <f t="shared" si="165"/>
        <v>0</v>
      </c>
      <c r="BQ168">
        <f t="shared" si="166"/>
        <v>0</v>
      </c>
      <c r="BR168">
        <f t="shared" si="167"/>
        <v>0</v>
      </c>
      <c r="BS168">
        <f t="shared" si="168"/>
        <v>0</v>
      </c>
      <c r="BT168">
        <f t="shared" si="200"/>
        <v>0</v>
      </c>
      <c r="BW168">
        <f t="shared" si="169"/>
        <v>0</v>
      </c>
      <c r="BX168">
        <f t="shared" si="169"/>
        <v>0</v>
      </c>
      <c r="BY168">
        <f t="shared" si="170"/>
        <v>0</v>
      </c>
      <c r="BZ168">
        <f t="shared" si="171"/>
        <v>0</v>
      </c>
      <c r="CA168">
        <f t="shared" si="172"/>
        <v>0</v>
      </c>
      <c r="CB168">
        <f t="shared" si="172"/>
        <v>0</v>
      </c>
      <c r="CC168">
        <f t="shared" si="173"/>
        <v>0</v>
      </c>
      <c r="CD168">
        <f t="shared" si="174"/>
        <v>0</v>
      </c>
      <c r="CE168">
        <f t="shared" si="175"/>
        <v>0</v>
      </c>
      <c r="CF168">
        <f t="shared" si="176"/>
        <v>0</v>
      </c>
      <c r="CG168">
        <f t="shared" si="177"/>
        <v>0</v>
      </c>
      <c r="CH168">
        <f t="shared" si="178"/>
        <v>0</v>
      </c>
      <c r="CI168">
        <f t="shared" si="179"/>
        <v>0</v>
      </c>
      <c r="CJ168">
        <f t="shared" si="180"/>
        <v>0</v>
      </c>
      <c r="CK168">
        <f t="shared" si="181"/>
        <v>0</v>
      </c>
      <c r="CL168">
        <f t="shared" si="182"/>
        <v>0</v>
      </c>
      <c r="CM168">
        <f t="shared" si="183"/>
        <v>0</v>
      </c>
      <c r="CN168">
        <f t="shared" si="184"/>
        <v>0</v>
      </c>
      <c r="CO168">
        <f t="shared" si="185"/>
        <v>0</v>
      </c>
      <c r="CP168">
        <f t="shared" si="186"/>
        <v>0</v>
      </c>
      <c r="CQ168">
        <f t="shared" si="187"/>
        <v>0</v>
      </c>
      <c r="CR168">
        <f t="shared" si="188"/>
        <v>0</v>
      </c>
      <c r="CS168">
        <f t="shared" si="189"/>
        <v>0</v>
      </c>
      <c r="CT168">
        <f t="shared" si="190"/>
        <v>0</v>
      </c>
      <c r="CU168">
        <f t="shared" si="191"/>
        <v>0</v>
      </c>
      <c r="CV168">
        <f t="shared" si="192"/>
        <v>0</v>
      </c>
      <c r="CW168">
        <f t="shared" si="193"/>
        <v>0</v>
      </c>
      <c r="CX168">
        <f t="shared" si="194"/>
        <v>0</v>
      </c>
      <c r="CY168">
        <f t="shared" si="195"/>
        <v>0</v>
      </c>
      <c r="CZ168">
        <f t="shared" si="196"/>
        <v>0</v>
      </c>
      <c r="DA168">
        <f t="shared" si="197"/>
        <v>0</v>
      </c>
      <c r="DB168">
        <f t="shared" si="198"/>
        <v>0</v>
      </c>
      <c r="DC168">
        <f t="shared" si="199"/>
        <v>0</v>
      </c>
      <c r="DD168">
        <f t="shared" si="201"/>
        <v>0</v>
      </c>
    </row>
    <row r="169" spans="1:108" x14ac:dyDescent="0.2">
      <c r="A169" s="85" t="str">
        <f>IF(Timelister!A168="","",(Timelister!A168))</f>
        <v/>
      </c>
      <c r="B169" s="84" t="str">
        <f>IF(Timelister!B168="","",(Timelister!B168))</f>
        <v/>
      </c>
      <c r="C169" s="20" t="str">
        <f>IF(Timelister!C168="","",(Timelister!C168))</f>
        <v/>
      </c>
      <c r="D169" s="21" t="str">
        <f>IF(Timelister!D168="","",(Timelister!D168))</f>
        <v/>
      </c>
      <c r="E169" s="20" t="str">
        <f>Timelister!O168</f>
        <v/>
      </c>
      <c r="F169" s="20" t="str">
        <f>IF(Timelister!E168="","",(Timelister!E168))</f>
        <v/>
      </c>
      <c r="G169" s="120"/>
      <c r="H169" s="120"/>
      <c r="I169" s="120"/>
      <c r="J169" s="120"/>
      <c r="K169" s="120"/>
      <c r="L169" s="120"/>
      <c r="M169" s="120"/>
      <c r="N169" s="120"/>
      <c r="O169" s="254"/>
      <c r="P169" s="120"/>
      <c r="Q169" s="120"/>
      <c r="R169" s="120"/>
      <c r="S169" s="254"/>
      <c r="T169" s="120"/>
      <c r="U169" s="185"/>
      <c r="V169" s="185"/>
      <c r="W169" s="242"/>
      <c r="X169" s="242"/>
      <c r="Y169" s="120"/>
      <c r="Z169" s="120"/>
      <c r="AA169" s="120"/>
      <c r="AB169" s="120"/>
      <c r="AC169" s="120"/>
      <c r="AD169" s="121"/>
      <c r="AE169" s="121"/>
      <c r="AF169" s="121"/>
      <c r="AG169" s="121"/>
      <c r="AH169" s="121"/>
      <c r="AI169" s="121"/>
      <c r="AJ169" s="24" t="str">
        <f>IF(A169="","",((G169*$G$10+K169*$K$10+#REF!*#REF!+M169*$M$10+N169*$N$10+O169*$O$10+#REF!*#REF!+#REF!*#REF!+P169*$P$10+Q169*$Q$10+R169*$R$10+#REF!+W169+#REF!+X169+Y169+Z169+AA169+AB169*$AB$10+AC169*$AC$10+AD169*$AD$10+#REF!*#REF!+AE169*$AE$10+#REF!*#REF!+AF169*$AF$10+AH169*$AH$10+AG169*$AG$10+AI169)))</f>
        <v/>
      </c>
      <c r="AK169" s="137"/>
      <c r="AM169">
        <f t="shared" si="138"/>
        <v>0</v>
      </c>
      <c r="AN169">
        <f t="shared" si="138"/>
        <v>0</v>
      </c>
      <c r="AO169">
        <f t="shared" si="139"/>
        <v>0</v>
      </c>
      <c r="AP169">
        <f t="shared" si="140"/>
        <v>0</v>
      </c>
      <c r="AQ169">
        <f t="shared" si="141"/>
        <v>0</v>
      </c>
      <c r="AR169">
        <f t="shared" si="141"/>
        <v>0</v>
      </c>
      <c r="AS169">
        <f t="shared" si="142"/>
        <v>0</v>
      </c>
      <c r="AT169">
        <f t="shared" si="143"/>
        <v>0</v>
      </c>
      <c r="AU169">
        <f t="shared" si="144"/>
        <v>0</v>
      </c>
      <c r="AV169">
        <f t="shared" si="145"/>
        <v>0</v>
      </c>
      <c r="AW169">
        <f t="shared" si="146"/>
        <v>0</v>
      </c>
      <c r="AX169">
        <f t="shared" si="147"/>
        <v>0</v>
      </c>
      <c r="AY169">
        <f t="shared" si="148"/>
        <v>0</v>
      </c>
      <c r="AZ169">
        <f t="shared" si="149"/>
        <v>0</v>
      </c>
      <c r="BA169">
        <f t="shared" si="150"/>
        <v>0</v>
      </c>
      <c r="BB169">
        <f t="shared" si="151"/>
        <v>0</v>
      </c>
      <c r="BC169">
        <f t="shared" si="152"/>
        <v>0</v>
      </c>
      <c r="BD169">
        <f t="shared" si="153"/>
        <v>0</v>
      </c>
      <c r="BE169">
        <f t="shared" si="154"/>
        <v>0</v>
      </c>
      <c r="BF169">
        <f t="shared" si="155"/>
        <v>0</v>
      </c>
      <c r="BG169">
        <f t="shared" si="156"/>
        <v>0</v>
      </c>
      <c r="BH169">
        <f t="shared" si="157"/>
        <v>0</v>
      </c>
      <c r="BI169">
        <f t="shared" si="158"/>
        <v>0</v>
      </c>
      <c r="BJ169">
        <f t="shared" si="159"/>
        <v>0</v>
      </c>
      <c r="BK169">
        <f t="shared" si="160"/>
        <v>0</v>
      </c>
      <c r="BL169">
        <f t="shared" si="161"/>
        <v>0</v>
      </c>
      <c r="BM169">
        <f t="shared" si="162"/>
        <v>0</v>
      </c>
      <c r="BN169">
        <f t="shared" si="163"/>
        <v>0</v>
      </c>
      <c r="BO169">
        <f t="shared" si="164"/>
        <v>0</v>
      </c>
      <c r="BP169">
        <f t="shared" si="165"/>
        <v>0</v>
      </c>
      <c r="BQ169">
        <f t="shared" si="166"/>
        <v>0</v>
      </c>
      <c r="BR169">
        <f t="shared" si="167"/>
        <v>0</v>
      </c>
      <c r="BS169">
        <f t="shared" si="168"/>
        <v>0</v>
      </c>
      <c r="BT169">
        <f t="shared" si="200"/>
        <v>0</v>
      </c>
      <c r="BW169">
        <f t="shared" si="169"/>
        <v>0</v>
      </c>
      <c r="BX169">
        <f t="shared" si="169"/>
        <v>0</v>
      </c>
      <c r="BY169">
        <f t="shared" si="170"/>
        <v>0</v>
      </c>
      <c r="BZ169">
        <f t="shared" si="171"/>
        <v>0</v>
      </c>
      <c r="CA169">
        <f t="shared" si="172"/>
        <v>0</v>
      </c>
      <c r="CB169">
        <f t="shared" si="172"/>
        <v>0</v>
      </c>
      <c r="CC169">
        <f t="shared" si="173"/>
        <v>0</v>
      </c>
      <c r="CD169">
        <f t="shared" si="174"/>
        <v>0</v>
      </c>
      <c r="CE169">
        <f t="shared" si="175"/>
        <v>0</v>
      </c>
      <c r="CF169">
        <f t="shared" si="176"/>
        <v>0</v>
      </c>
      <c r="CG169">
        <f t="shared" si="177"/>
        <v>0</v>
      </c>
      <c r="CH169">
        <f t="shared" si="178"/>
        <v>0</v>
      </c>
      <c r="CI169">
        <f t="shared" si="179"/>
        <v>0</v>
      </c>
      <c r="CJ169">
        <f t="shared" si="180"/>
        <v>0</v>
      </c>
      <c r="CK169">
        <f t="shared" si="181"/>
        <v>0</v>
      </c>
      <c r="CL169">
        <f t="shared" si="182"/>
        <v>0</v>
      </c>
      <c r="CM169">
        <f t="shared" si="183"/>
        <v>0</v>
      </c>
      <c r="CN169">
        <f t="shared" si="184"/>
        <v>0</v>
      </c>
      <c r="CO169">
        <f t="shared" si="185"/>
        <v>0</v>
      </c>
      <c r="CP169">
        <f t="shared" si="186"/>
        <v>0</v>
      </c>
      <c r="CQ169">
        <f t="shared" si="187"/>
        <v>0</v>
      </c>
      <c r="CR169">
        <f t="shared" si="188"/>
        <v>0</v>
      </c>
      <c r="CS169">
        <f t="shared" si="189"/>
        <v>0</v>
      </c>
      <c r="CT169">
        <f t="shared" si="190"/>
        <v>0</v>
      </c>
      <c r="CU169">
        <f t="shared" si="191"/>
        <v>0</v>
      </c>
      <c r="CV169">
        <f t="shared" si="192"/>
        <v>0</v>
      </c>
      <c r="CW169">
        <f t="shared" si="193"/>
        <v>0</v>
      </c>
      <c r="CX169">
        <f t="shared" si="194"/>
        <v>0</v>
      </c>
      <c r="CY169">
        <f t="shared" si="195"/>
        <v>0</v>
      </c>
      <c r="CZ169">
        <f t="shared" si="196"/>
        <v>0</v>
      </c>
      <c r="DA169">
        <f t="shared" si="197"/>
        <v>0</v>
      </c>
      <c r="DB169">
        <f t="shared" si="198"/>
        <v>0</v>
      </c>
      <c r="DC169">
        <f t="shared" si="199"/>
        <v>0</v>
      </c>
      <c r="DD169">
        <f t="shared" si="201"/>
        <v>0</v>
      </c>
    </row>
    <row r="170" spans="1:108" x14ac:dyDescent="0.2">
      <c r="A170" s="85" t="str">
        <f>IF(Timelister!A169="","",(Timelister!A169))</f>
        <v/>
      </c>
      <c r="B170" s="84" t="str">
        <f>IF(Timelister!B169="","",(Timelister!B169))</f>
        <v/>
      </c>
      <c r="C170" s="20" t="str">
        <f>IF(Timelister!C169="","",(Timelister!C169))</f>
        <v/>
      </c>
      <c r="D170" s="21" t="str">
        <f>IF(Timelister!D169="","",(Timelister!D169))</f>
        <v/>
      </c>
      <c r="E170" s="20" t="str">
        <f>Timelister!O169</f>
        <v/>
      </c>
      <c r="F170" s="20" t="str">
        <f>IF(Timelister!E169="","",(Timelister!E169))</f>
        <v/>
      </c>
      <c r="G170" s="120"/>
      <c r="H170" s="120"/>
      <c r="I170" s="120"/>
      <c r="J170" s="120"/>
      <c r="K170" s="120"/>
      <c r="L170" s="120"/>
      <c r="M170" s="120"/>
      <c r="N170" s="120"/>
      <c r="O170" s="254"/>
      <c r="P170" s="120"/>
      <c r="Q170" s="120"/>
      <c r="R170" s="120"/>
      <c r="S170" s="254"/>
      <c r="T170" s="120"/>
      <c r="U170" s="185"/>
      <c r="V170" s="185"/>
      <c r="W170" s="242"/>
      <c r="X170" s="242"/>
      <c r="Y170" s="120"/>
      <c r="Z170" s="120"/>
      <c r="AA170" s="120"/>
      <c r="AB170" s="120"/>
      <c r="AC170" s="120"/>
      <c r="AD170" s="121"/>
      <c r="AE170" s="121"/>
      <c r="AF170" s="121"/>
      <c r="AG170" s="121"/>
      <c r="AH170" s="121"/>
      <c r="AI170" s="121"/>
      <c r="AJ170" s="24" t="str">
        <f>IF(A170="","",((G170*$G$10+K170*$K$10+#REF!*#REF!+M170*$M$10+N170*$N$10+O170*$O$10+#REF!*#REF!+#REF!*#REF!+P170*$P$10+Q170*$Q$10+R170*$R$10+#REF!+W170+#REF!+X170+Y170+Z170+AA170+AB170*$AB$10+AC170*$AC$10+AD170*$AD$10+#REF!*#REF!+AE170*$AE$10+#REF!*#REF!+AF170*$AF$10+AH170*$AH$10+AG170*$AG$10+AI170)))</f>
        <v/>
      </c>
      <c r="AK170" s="137"/>
      <c r="AM170">
        <f t="shared" si="138"/>
        <v>0</v>
      </c>
      <c r="AN170">
        <f t="shared" si="138"/>
        <v>0</v>
      </c>
      <c r="AO170">
        <f t="shared" si="139"/>
        <v>0</v>
      </c>
      <c r="AP170">
        <f t="shared" si="140"/>
        <v>0</v>
      </c>
      <c r="AQ170">
        <f t="shared" si="141"/>
        <v>0</v>
      </c>
      <c r="AR170">
        <f t="shared" si="141"/>
        <v>0</v>
      </c>
      <c r="AS170">
        <f t="shared" si="142"/>
        <v>0</v>
      </c>
      <c r="AT170">
        <f t="shared" si="143"/>
        <v>0</v>
      </c>
      <c r="AU170">
        <f t="shared" si="144"/>
        <v>0</v>
      </c>
      <c r="AV170">
        <f t="shared" si="145"/>
        <v>0</v>
      </c>
      <c r="AW170">
        <f t="shared" si="146"/>
        <v>0</v>
      </c>
      <c r="AX170">
        <f t="shared" si="147"/>
        <v>0</v>
      </c>
      <c r="AY170">
        <f t="shared" si="148"/>
        <v>0</v>
      </c>
      <c r="AZ170">
        <f t="shared" si="149"/>
        <v>0</v>
      </c>
      <c r="BA170">
        <f t="shared" si="150"/>
        <v>0</v>
      </c>
      <c r="BB170">
        <f t="shared" si="151"/>
        <v>0</v>
      </c>
      <c r="BC170">
        <f t="shared" si="152"/>
        <v>0</v>
      </c>
      <c r="BD170">
        <f t="shared" si="153"/>
        <v>0</v>
      </c>
      <c r="BE170">
        <f t="shared" si="154"/>
        <v>0</v>
      </c>
      <c r="BF170">
        <f t="shared" si="155"/>
        <v>0</v>
      </c>
      <c r="BG170">
        <f t="shared" si="156"/>
        <v>0</v>
      </c>
      <c r="BH170">
        <f t="shared" si="157"/>
        <v>0</v>
      </c>
      <c r="BI170">
        <f t="shared" si="158"/>
        <v>0</v>
      </c>
      <c r="BJ170">
        <f t="shared" si="159"/>
        <v>0</v>
      </c>
      <c r="BK170">
        <f t="shared" si="160"/>
        <v>0</v>
      </c>
      <c r="BL170">
        <f t="shared" si="161"/>
        <v>0</v>
      </c>
      <c r="BM170">
        <f t="shared" si="162"/>
        <v>0</v>
      </c>
      <c r="BN170">
        <f t="shared" si="163"/>
        <v>0</v>
      </c>
      <c r="BO170">
        <f t="shared" si="164"/>
        <v>0</v>
      </c>
      <c r="BP170">
        <f t="shared" si="165"/>
        <v>0</v>
      </c>
      <c r="BQ170">
        <f t="shared" si="166"/>
        <v>0</v>
      </c>
      <c r="BR170">
        <f t="shared" si="167"/>
        <v>0</v>
      </c>
      <c r="BS170">
        <f t="shared" si="168"/>
        <v>0</v>
      </c>
      <c r="BT170">
        <f t="shared" si="200"/>
        <v>0</v>
      </c>
      <c r="BW170">
        <f t="shared" si="169"/>
        <v>0</v>
      </c>
      <c r="BX170">
        <f t="shared" si="169"/>
        <v>0</v>
      </c>
      <c r="BY170">
        <f t="shared" si="170"/>
        <v>0</v>
      </c>
      <c r="BZ170">
        <f t="shared" si="171"/>
        <v>0</v>
      </c>
      <c r="CA170">
        <f t="shared" si="172"/>
        <v>0</v>
      </c>
      <c r="CB170">
        <f t="shared" si="172"/>
        <v>0</v>
      </c>
      <c r="CC170">
        <f t="shared" si="173"/>
        <v>0</v>
      </c>
      <c r="CD170">
        <f t="shared" si="174"/>
        <v>0</v>
      </c>
      <c r="CE170">
        <f t="shared" si="175"/>
        <v>0</v>
      </c>
      <c r="CF170">
        <f t="shared" si="176"/>
        <v>0</v>
      </c>
      <c r="CG170">
        <f t="shared" si="177"/>
        <v>0</v>
      </c>
      <c r="CH170">
        <f t="shared" si="178"/>
        <v>0</v>
      </c>
      <c r="CI170">
        <f t="shared" si="179"/>
        <v>0</v>
      </c>
      <c r="CJ170">
        <f t="shared" si="180"/>
        <v>0</v>
      </c>
      <c r="CK170">
        <f t="shared" si="181"/>
        <v>0</v>
      </c>
      <c r="CL170">
        <f t="shared" si="182"/>
        <v>0</v>
      </c>
      <c r="CM170">
        <f t="shared" si="183"/>
        <v>0</v>
      </c>
      <c r="CN170">
        <f t="shared" si="184"/>
        <v>0</v>
      </c>
      <c r="CO170">
        <f t="shared" si="185"/>
        <v>0</v>
      </c>
      <c r="CP170">
        <f t="shared" si="186"/>
        <v>0</v>
      </c>
      <c r="CQ170">
        <f t="shared" si="187"/>
        <v>0</v>
      </c>
      <c r="CR170">
        <f t="shared" si="188"/>
        <v>0</v>
      </c>
      <c r="CS170">
        <f t="shared" si="189"/>
        <v>0</v>
      </c>
      <c r="CT170">
        <f t="shared" si="190"/>
        <v>0</v>
      </c>
      <c r="CU170">
        <f t="shared" si="191"/>
        <v>0</v>
      </c>
      <c r="CV170">
        <f t="shared" si="192"/>
        <v>0</v>
      </c>
      <c r="CW170">
        <f t="shared" si="193"/>
        <v>0</v>
      </c>
      <c r="CX170">
        <f t="shared" si="194"/>
        <v>0</v>
      </c>
      <c r="CY170">
        <f t="shared" si="195"/>
        <v>0</v>
      </c>
      <c r="CZ170">
        <f t="shared" si="196"/>
        <v>0</v>
      </c>
      <c r="DA170">
        <f t="shared" si="197"/>
        <v>0</v>
      </c>
      <c r="DB170">
        <f t="shared" si="198"/>
        <v>0</v>
      </c>
      <c r="DC170">
        <f t="shared" si="199"/>
        <v>0</v>
      </c>
      <c r="DD170">
        <f t="shared" si="201"/>
        <v>0</v>
      </c>
    </row>
    <row r="171" spans="1:108" x14ac:dyDescent="0.2">
      <c r="A171" s="85" t="str">
        <f>IF(Timelister!A170="","",(Timelister!A170))</f>
        <v/>
      </c>
      <c r="B171" s="84" t="str">
        <f>IF(Timelister!B170="","",(Timelister!B170))</f>
        <v/>
      </c>
      <c r="C171" s="20" t="str">
        <f>IF(Timelister!C170="","",(Timelister!C170))</f>
        <v/>
      </c>
      <c r="D171" s="21" t="str">
        <f>IF(Timelister!D170="","",(Timelister!D170))</f>
        <v/>
      </c>
      <c r="E171" s="20" t="str">
        <f>Timelister!O170</f>
        <v/>
      </c>
      <c r="F171" s="20" t="str">
        <f>IF(Timelister!E170="","",(Timelister!E170))</f>
        <v/>
      </c>
      <c r="G171" s="120"/>
      <c r="H171" s="120"/>
      <c r="I171" s="120"/>
      <c r="J171" s="120"/>
      <c r="K171" s="120"/>
      <c r="L171" s="120"/>
      <c r="M171" s="120"/>
      <c r="N171" s="120"/>
      <c r="O171" s="254"/>
      <c r="P171" s="120"/>
      <c r="Q171" s="120"/>
      <c r="R171" s="120"/>
      <c r="S171" s="254"/>
      <c r="T171" s="120"/>
      <c r="U171" s="185"/>
      <c r="V171" s="185"/>
      <c r="W171" s="242"/>
      <c r="X171" s="242"/>
      <c r="Y171" s="120"/>
      <c r="Z171" s="120"/>
      <c r="AA171" s="120"/>
      <c r="AB171" s="120"/>
      <c r="AC171" s="120"/>
      <c r="AD171" s="121"/>
      <c r="AE171" s="121"/>
      <c r="AF171" s="121"/>
      <c r="AG171" s="121"/>
      <c r="AH171" s="121"/>
      <c r="AI171" s="121"/>
      <c r="AJ171" s="24" t="str">
        <f>IF(A171="","",((G171*$G$10+K171*$K$10+#REF!*#REF!+M171*$M$10+N171*$N$10+O171*$O$10+#REF!*#REF!+#REF!*#REF!+P171*$P$10+Q171*$Q$10+R171*$R$10+#REF!+W171+#REF!+X171+Y171+Z171+AA171+AB171*$AB$10+AC171*$AC$10+AD171*$AD$10+#REF!*#REF!+AE171*$AE$10+#REF!*#REF!+AF171*$AF$10+AH171*$AH$10+AG171*$AG$10+AI171)))</f>
        <v/>
      </c>
      <c r="AK171" s="137"/>
      <c r="AM171">
        <f t="shared" si="138"/>
        <v>0</v>
      </c>
      <c r="AN171">
        <f t="shared" si="138"/>
        <v>0</v>
      </c>
      <c r="AO171">
        <f t="shared" si="139"/>
        <v>0</v>
      </c>
      <c r="AP171">
        <f t="shared" si="140"/>
        <v>0</v>
      </c>
      <c r="AQ171">
        <f t="shared" si="141"/>
        <v>0</v>
      </c>
      <c r="AR171">
        <f t="shared" si="141"/>
        <v>0</v>
      </c>
      <c r="AS171">
        <f t="shared" si="142"/>
        <v>0</v>
      </c>
      <c r="AT171">
        <f t="shared" si="143"/>
        <v>0</v>
      </c>
      <c r="AU171">
        <f t="shared" si="144"/>
        <v>0</v>
      </c>
      <c r="AV171">
        <f t="shared" si="145"/>
        <v>0</v>
      </c>
      <c r="AW171">
        <f t="shared" si="146"/>
        <v>0</v>
      </c>
      <c r="AX171">
        <f t="shared" si="147"/>
        <v>0</v>
      </c>
      <c r="AY171">
        <f t="shared" si="148"/>
        <v>0</v>
      </c>
      <c r="AZ171">
        <f t="shared" si="149"/>
        <v>0</v>
      </c>
      <c r="BA171">
        <f t="shared" si="150"/>
        <v>0</v>
      </c>
      <c r="BB171">
        <f t="shared" si="151"/>
        <v>0</v>
      </c>
      <c r="BC171">
        <f t="shared" si="152"/>
        <v>0</v>
      </c>
      <c r="BD171">
        <f t="shared" si="153"/>
        <v>0</v>
      </c>
      <c r="BE171">
        <f t="shared" si="154"/>
        <v>0</v>
      </c>
      <c r="BF171">
        <f t="shared" si="155"/>
        <v>0</v>
      </c>
      <c r="BG171">
        <f t="shared" si="156"/>
        <v>0</v>
      </c>
      <c r="BH171">
        <f t="shared" si="157"/>
        <v>0</v>
      </c>
      <c r="BI171">
        <f t="shared" si="158"/>
        <v>0</v>
      </c>
      <c r="BJ171">
        <f t="shared" si="159"/>
        <v>0</v>
      </c>
      <c r="BK171">
        <f t="shared" si="160"/>
        <v>0</v>
      </c>
      <c r="BL171">
        <f t="shared" si="161"/>
        <v>0</v>
      </c>
      <c r="BM171">
        <f t="shared" si="162"/>
        <v>0</v>
      </c>
      <c r="BN171">
        <f t="shared" si="163"/>
        <v>0</v>
      </c>
      <c r="BO171">
        <f t="shared" si="164"/>
        <v>0</v>
      </c>
      <c r="BP171">
        <f t="shared" si="165"/>
        <v>0</v>
      </c>
      <c r="BQ171">
        <f t="shared" si="166"/>
        <v>0</v>
      </c>
      <c r="BR171">
        <f t="shared" si="167"/>
        <v>0</v>
      </c>
      <c r="BS171">
        <f t="shared" si="168"/>
        <v>0</v>
      </c>
      <c r="BT171">
        <f t="shared" si="200"/>
        <v>0</v>
      </c>
      <c r="BW171">
        <f t="shared" si="169"/>
        <v>0</v>
      </c>
      <c r="BX171">
        <f t="shared" si="169"/>
        <v>0</v>
      </c>
      <c r="BY171">
        <f t="shared" si="170"/>
        <v>0</v>
      </c>
      <c r="BZ171">
        <f t="shared" si="171"/>
        <v>0</v>
      </c>
      <c r="CA171">
        <f t="shared" si="172"/>
        <v>0</v>
      </c>
      <c r="CB171">
        <f t="shared" si="172"/>
        <v>0</v>
      </c>
      <c r="CC171">
        <f t="shared" si="173"/>
        <v>0</v>
      </c>
      <c r="CD171">
        <f t="shared" si="174"/>
        <v>0</v>
      </c>
      <c r="CE171">
        <f t="shared" si="175"/>
        <v>0</v>
      </c>
      <c r="CF171">
        <f t="shared" si="176"/>
        <v>0</v>
      </c>
      <c r="CG171">
        <f t="shared" si="177"/>
        <v>0</v>
      </c>
      <c r="CH171">
        <f t="shared" si="178"/>
        <v>0</v>
      </c>
      <c r="CI171">
        <f t="shared" si="179"/>
        <v>0</v>
      </c>
      <c r="CJ171">
        <f t="shared" si="180"/>
        <v>0</v>
      </c>
      <c r="CK171">
        <f t="shared" si="181"/>
        <v>0</v>
      </c>
      <c r="CL171">
        <f t="shared" si="182"/>
        <v>0</v>
      </c>
      <c r="CM171">
        <f t="shared" si="183"/>
        <v>0</v>
      </c>
      <c r="CN171">
        <f t="shared" si="184"/>
        <v>0</v>
      </c>
      <c r="CO171">
        <f t="shared" si="185"/>
        <v>0</v>
      </c>
      <c r="CP171">
        <f t="shared" si="186"/>
        <v>0</v>
      </c>
      <c r="CQ171">
        <f t="shared" si="187"/>
        <v>0</v>
      </c>
      <c r="CR171">
        <f t="shared" si="188"/>
        <v>0</v>
      </c>
      <c r="CS171">
        <f t="shared" si="189"/>
        <v>0</v>
      </c>
      <c r="CT171">
        <f t="shared" si="190"/>
        <v>0</v>
      </c>
      <c r="CU171">
        <f t="shared" si="191"/>
        <v>0</v>
      </c>
      <c r="CV171">
        <f t="shared" si="192"/>
        <v>0</v>
      </c>
      <c r="CW171">
        <f t="shared" si="193"/>
        <v>0</v>
      </c>
      <c r="CX171">
        <f t="shared" si="194"/>
        <v>0</v>
      </c>
      <c r="CY171">
        <f t="shared" si="195"/>
        <v>0</v>
      </c>
      <c r="CZ171">
        <f t="shared" si="196"/>
        <v>0</v>
      </c>
      <c r="DA171">
        <f t="shared" si="197"/>
        <v>0</v>
      </c>
      <c r="DB171">
        <f t="shared" si="198"/>
        <v>0</v>
      </c>
      <c r="DC171">
        <f t="shared" si="199"/>
        <v>0</v>
      </c>
      <c r="DD171">
        <f t="shared" si="201"/>
        <v>0</v>
      </c>
    </row>
    <row r="172" spans="1:108" x14ac:dyDescent="0.2">
      <c r="A172" s="85" t="str">
        <f>IF(Timelister!A171="","",(Timelister!A171))</f>
        <v/>
      </c>
      <c r="B172" s="84" t="str">
        <f>IF(Timelister!B171="","",(Timelister!B171))</f>
        <v/>
      </c>
      <c r="C172" s="20" t="str">
        <f>IF(Timelister!C171="","",(Timelister!C171))</f>
        <v/>
      </c>
      <c r="D172" s="21" t="str">
        <f>IF(Timelister!D171="","",(Timelister!D171))</f>
        <v/>
      </c>
      <c r="E172" s="20" t="str">
        <f>Timelister!O171</f>
        <v/>
      </c>
      <c r="F172" s="20" t="str">
        <f>IF(Timelister!E171="","",(Timelister!E171))</f>
        <v/>
      </c>
      <c r="G172" s="120"/>
      <c r="H172" s="120"/>
      <c r="I172" s="120"/>
      <c r="J172" s="120"/>
      <c r="K172" s="120"/>
      <c r="L172" s="120"/>
      <c r="M172" s="120"/>
      <c r="N172" s="120"/>
      <c r="O172" s="254"/>
      <c r="P172" s="120"/>
      <c r="Q172" s="120"/>
      <c r="R172" s="120"/>
      <c r="S172" s="254"/>
      <c r="T172" s="120"/>
      <c r="U172" s="185"/>
      <c r="V172" s="185"/>
      <c r="W172" s="242"/>
      <c r="X172" s="242"/>
      <c r="Y172" s="120"/>
      <c r="Z172" s="120"/>
      <c r="AA172" s="120"/>
      <c r="AB172" s="120"/>
      <c r="AC172" s="120"/>
      <c r="AD172" s="121"/>
      <c r="AE172" s="121"/>
      <c r="AF172" s="121"/>
      <c r="AG172" s="121"/>
      <c r="AH172" s="121"/>
      <c r="AI172" s="121"/>
      <c r="AJ172" s="24" t="str">
        <f>IF(A172="","",((G172*$G$10+K172*$K$10+#REF!*#REF!+M172*$M$10+N172*$N$10+O172*$O$10+#REF!*#REF!+#REF!*#REF!+P172*$P$10+Q172*$Q$10+R172*$R$10+#REF!+W172+#REF!+X172+Y172+Z172+AA172+AB172*$AB$10+AC172*$AC$10+AD172*$AD$10+#REF!*#REF!+AE172*$AE$10+#REF!*#REF!+AF172*$AF$10+AH172*$AH$10+AG172*$AG$10+AI172)))</f>
        <v/>
      </c>
      <c r="AK172" s="137"/>
      <c r="AM172">
        <f t="shared" si="138"/>
        <v>0</v>
      </c>
      <c r="AN172">
        <f t="shared" si="138"/>
        <v>0</v>
      </c>
      <c r="AO172">
        <f t="shared" si="139"/>
        <v>0</v>
      </c>
      <c r="AP172">
        <f t="shared" si="140"/>
        <v>0</v>
      </c>
      <c r="AQ172">
        <f t="shared" si="141"/>
        <v>0</v>
      </c>
      <c r="AR172">
        <f t="shared" si="141"/>
        <v>0</v>
      </c>
      <c r="AS172">
        <f t="shared" si="142"/>
        <v>0</v>
      </c>
      <c r="AT172">
        <f t="shared" si="143"/>
        <v>0</v>
      </c>
      <c r="AU172">
        <f t="shared" si="144"/>
        <v>0</v>
      </c>
      <c r="AV172">
        <f t="shared" si="145"/>
        <v>0</v>
      </c>
      <c r="AW172">
        <f t="shared" si="146"/>
        <v>0</v>
      </c>
      <c r="AX172">
        <f t="shared" si="147"/>
        <v>0</v>
      </c>
      <c r="AY172">
        <f t="shared" si="148"/>
        <v>0</v>
      </c>
      <c r="AZ172">
        <f t="shared" si="149"/>
        <v>0</v>
      </c>
      <c r="BA172">
        <f t="shared" si="150"/>
        <v>0</v>
      </c>
      <c r="BB172">
        <f t="shared" si="151"/>
        <v>0</v>
      </c>
      <c r="BC172">
        <f t="shared" si="152"/>
        <v>0</v>
      </c>
      <c r="BD172">
        <f t="shared" si="153"/>
        <v>0</v>
      </c>
      <c r="BE172">
        <f t="shared" si="154"/>
        <v>0</v>
      </c>
      <c r="BF172">
        <f t="shared" si="155"/>
        <v>0</v>
      </c>
      <c r="BG172">
        <f t="shared" si="156"/>
        <v>0</v>
      </c>
      <c r="BH172">
        <f t="shared" si="157"/>
        <v>0</v>
      </c>
      <c r="BI172">
        <f t="shared" si="158"/>
        <v>0</v>
      </c>
      <c r="BJ172">
        <f t="shared" si="159"/>
        <v>0</v>
      </c>
      <c r="BK172">
        <f t="shared" si="160"/>
        <v>0</v>
      </c>
      <c r="BL172">
        <f t="shared" si="161"/>
        <v>0</v>
      </c>
      <c r="BM172">
        <f t="shared" si="162"/>
        <v>0</v>
      </c>
      <c r="BN172">
        <f t="shared" si="163"/>
        <v>0</v>
      </c>
      <c r="BO172">
        <f t="shared" si="164"/>
        <v>0</v>
      </c>
      <c r="BP172">
        <f t="shared" si="165"/>
        <v>0</v>
      </c>
      <c r="BQ172">
        <f t="shared" si="166"/>
        <v>0</v>
      </c>
      <c r="BR172">
        <f t="shared" si="167"/>
        <v>0</v>
      </c>
      <c r="BS172">
        <f t="shared" si="168"/>
        <v>0</v>
      </c>
      <c r="BT172">
        <f t="shared" si="200"/>
        <v>0</v>
      </c>
      <c r="BW172">
        <f t="shared" si="169"/>
        <v>0</v>
      </c>
      <c r="BX172">
        <f t="shared" si="169"/>
        <v>0</v>
      </c>
      <c r="BY172">
        <f t="shared" si="170"/>
        <v>0</v>
      </c>
      <c r="BZ172">
        <f t="shared" si="171"/>
        <v>0</v>
      </c>
      <c r="CA172">
        <f t="shared" si="172"/>
        <v>0</v>
      </c>
      <c r="CB172">
        <f t="shared" si="172"/>
        <v>0</v>
      </c>
      <c r="CC172">
        <f t="shared" si="173"/>
        <v>0</v>
      </c>
      <c r="CD172">
        <f t="shared" si="174"/>
        <v>0</v>
      </c>
      <c r="CE172">
        <f t="shared" si="175"/>
        <v>0</v>
      </c>
      <c r="CF172">
        <f t="shared" si="176"/>
        <v>0</v>
      </c>
      <c r="CG172">
        <f t="shared" si="177"/>
        <v>0</v>
      </c>
      <c r="CH172">
        <f t="shared" si="178"/>
        <v>0</v>
      </c>
      <c r="CI172">
        <f t="shared" si="179"/>
        <v>0</v>
      </c>
      <c r="CJ172">
        <f t="shared" si="180"/>
        <v>0</v>
      </c>
      <c r="CK172">
        <f t="shared" si="181"/>
        <v>0</v>
      </c>
      <c r="CL172">
        <f t="shared" si="182"/>
        <v>0</v>
      </c>
      <c r="CM172">
        <f t="shared" si="183"/>
        <v>0</v>
      </c>
      <c r="CN172">
        <f t="shared" si="184"/>
        <v>0</v>
      </c>
      <c r="CO172">
        <f t="shared" si="185"/>
        <v>0</v>
      </c>
      <c r="CP172">
        <f t="shared" si="186"/>
        <v>0</v>
      </c>
      <c r="CQ172">
        <f t="shared" si="187"/>
        <v>0</v>
      </c>
      <c r="CR172">
        <f t="shared" si="188"/>
        <v>0</v>
      </c>
      <c r="CS172">
        <f t="shared" si="189"/>
        <v>0</v>
      </c>
      <c r="CT172">
        <f t="shared" si="190"/>
        <v>0</v>
      </c>
      <c r="CU172">
        <f t="shared" si="191"/>
        <v>0</v>
      </c>
      <c r="CV172">
        <f t="shared" si="192"/>
        <v>0</v>
      </c>
      <c r="CW172">
        <f t="shared" si="193"/>
        <v>0</v>
      </c>
      <c r="CX172">
        <f t="shared" si="194"/>
        <v>0</v>
      </c>
      <c r="CY172">
        <f t="shared" si="195"/>
        <v>0</v>
      </c>
      <c r="CZ172">
        <f t="shared" si="196"/>
        <v>0</v>
      </c>
      <c r="DA172">
        <f t="shared" si="197"/>
        <v>0</v>
      </c>
      <c r="DB172">
        <f t="shared" si="198"/>
        <v>0</v>
      </c>
      <c r="DC172">
        <f t="shared" si="199"/>
        <v>0</v>
      </c>
      <c r="DD172">
        <f t="shared" si="201"/>
        <v>0</v>
      </c>
    </row>
    <row r="173" spans="1:108" x14ac:dyDescent="0.2">
      <c r="A173" s="85" t="str">
        <f>IF(Timelister!A172="","",(Timelister!A172))</f>
        <v/>
      </c>
      <c r="B173" s="84" t="str">
        <f>IF(Timelister!B172="","",(Timelister!B172))</f>
        <v/>
      </c>
      <c r="C173" s="20" t="str">
        <f>IF(Timelister!C172="","",(Timelister!C172))</f>
        <v/>
      </c>
      <c r="D173" s="21" t="str">
        <f>IF(Timelister!D172="","",(Timelister!D172))</f>
        <v/>
      </c>
      <c r="E173" s="20" t="str">
        <f>Timelister!O172</f>
        <v/>
      </c>
      <c r="F173" s="20" t="str">
        <f>IF(Timelister!E172="","",(Timelister!E172))</f>
        <v/>
      </c>
      <c r="G173" s="120"/>
      <c r="H173" s="120"/>
      <c r="I173" s="120"/>
      <c r="J173" s="120"/>
      <c r="K173" s="120"/>
      <c r="L173" s="120"/>
      <c r="M173" s="120"/>
      <c r="N173" s="120"/>
      <c r="O173" s="254"/>
      <c r="P173" s="120"/>
      <c r="Q173" s="120"/>
      <c r="R173" s="120"/>
      <c r="S173" s="254"/>
      <c r="T173" s="120"/>
      <c r="U173" s="185"/>
      <c r="V173" s="185"/>
      <c r="W173" s="242"/>
      <c r="X173" s="242"/>
      <c r="Y173" s="120"/>
      <c r="Z173" s="120"/>
      <c r="AA173" s="120"/>
      <c r="AB173" s="120"/>
      <c r="AC173" s="120"/>
      <c r="AD173" s="121"/>
      <c r="AE173" s="121"/>
      <c r="AF173" s="121"/>
      <c r="AG173" s="121"/>
      <c r="AH173" s="121"/>
      <c r="AI173" s="121"/>
      <c r="AJ173" s="24" t="str">
        <f>IF(A173="","",((G173*$G$10+K173*$K$10+#REF!*#REF!+M173*$M$10+N173*$N$10+O173*$O$10+#REF!*#REF!+#REF!*#REF!+P173*$P$10+Q173*$Q$10+R173*$R$10+#REF!+W173+#REF!+X173+Y173+Z173+AA173+AB173*$AB$10+AC173*$AC$10+AD173*$AD$10+#REF!*#REF!+AE173*$AE$10+#REF!*#REF!+AF173*$AF$10+AH173*$AH$10+AG173*$AG$10+AI173)))</f>
        <v/>
      </c>
      <c r="AK173" s="137"/>
      <c r="AM173">
        <f t="shared" si="138"/>
        <v>0</v>
      </c>
      <c r="AN173">
        <f t="shared" si="138"/>
        <v>0</v>
      </c>
      <c r="AO173">
        <f t="shared" si="139"/>
        <v>0</v>
      </c>
      <c r="AP173">
        <f t="shared" si="140"/>
        <v>0</v>
      </c>
      <c r="AQ173">
        <f t="shared" si="141"/>
        <v>0</v>
      </c>
      <c r="AR173">
        <f t="shared" si="141"/>
        <v>0</v>
      </c>
      <c r="AS173">
        <f t="shared" si="142"/>
        <v>0</v>
      </c>
      <c r="AT173">
        <f t="shared" si="143"/>
        <v>0</v>
      </c>
      <c r="AU173">
        <f t="shared" si="144"/>
        <v>0</v>
      </c>
      <c r="AV173">
        <f t="shared" si="145"/>
        <v>0</v>
      </c>
      <c r="AW173">
        <f t="shared" si="146"/>
        <v>0</v>
      </c>
      <c r="AX173">
        <f t="shared" si="147"/>
        <v>0</v>
      </c>
      <c r="AY173">
        <f t="shared" si="148"/>
        <v>0</v>
      </c>
      <c r="AZ173">
        <f t="shared" si="149"/>
        <v>0</v>
      </c>
      <c r="BA173">
        <f t="shared" si="150"/>
        <v>0</v>
      </c>
      <c r="BB173">
        <f t="shared" si="151"/>
        <v>0</v>
      </c>
      <c r="BC173">
        <f t="shared" si="152"/>
        <v>0</v>
      </c>
      <c r="BD173">
        <f t="shared" si="153"/>
        <v>0</v>
      </c>
      <c r="BE173">
        <f t="shared" si="154"/>
        <v>0</v>
      </c>
      <c r="BF173">
        <f t="shared" si="155"/>
        <v>0</v>
      </c>
      <c r="BG173">
        <f t="shared" si="156"/>
        <v>0</v>
      </c>
      <c r="BH173">
        <f t="shared" si="157"/>
        <v>0</v>
      </c>
      <c r="BI173">
        <f t="shared" si="158"/>
        <v>0</v>
      </c>
      <c r="BJ173">
        <f t="shared" si="159"/>
        <v>0</v>
      </c>
      <c r="BK173">
        <f t="shared" si="160"/>
        <v>0</v>
      </c>
      <c r="BL173">
        <f t="shared" si="161"/>
        <v>0</v>
      </c>
      <c r="BM173">
        <f t="shared" si="162"/>
        <v>0</v>
      </c>
      <c r="BN173">
        <f t="shared" si="163"/>
        <v>0</v>
      </c>
      <c r="BO173">
        <f t="shared" si="164"/>
        <v>0</v>
      </c>
      <c r="BP173">
        <f t="shared" si="165"/>
        <v>0</v>
      </c>
      <c r="BQ173">
        <f t="shared" si="166"/>
        <v>0</v>
      </c>
      <c r="BR173">
        <f t="shared" si="167"/>
        <v>0</v>
      </c>
      <c r="BS173">
        <f t="shared" si="168"/>
        <v>0</v>
      </c>
      <c r="BT173">
        <f t="shared" si="200"/>
        <v>0</v>
      </c>
      <c r="BW173">
        <f t="shared" si="169"/>
        <v>0</v>
      </c>
      <c r="BX173">
        <f t="shared" si="169"/>
        <v>0</v>
      </c>
      <c r="BY173">
        <f t="shared" si="170"/>
        <v>0</v>
      </c>
      <c r="BZ173">
        <f t="shared" si="171"/>
        <v>0</v>
      </c>
      <c r="CA173">
        <f t="shared" si="172"/>
        <v>0</v>
      </c>
      <c r="CB173">
        <f t="shared" si="172"/>
        <v>0</v>
      </c>
      <c r="CC173">
        <f t="shared" si="173"/>
        <v>0</v>
      </c>
      <c r="CD173">
        <f t="shared" si="174"/>
        <v>0</v>
      </c>
      <c r="CE173">
        <f t="shared" si="175"/>
        <v>0</v>
      </c>
      <c r="CF173">
        <f t="shared" si="176"/>
        <v>0</v>
      </c>
      <c r="CG173">
        <f t="shared" si="177"/>
        <v>0</v>
      </c>
      <c r="CH173">
        <f t="shared" si="178"/>
        <v>0</v>
      </c>
      <c r="CI173">
        <f t="shared" si="179"/>
        <v>0</v>
      </c>
      <c r="CJ173">
        <f t="shared" si="180"/>
        <v>0</v>
      </c>
      <c r="CK173">
        <f t="shared" si="181"/>
        <v>0</v>
      </c>
      <c r="CL173">
        <f t="shared" si="182"/>
        <v>0</v>
      </c>
      <c r="CM173">
        <f t="shared" si="183"/>
        <v>0</v>
      </c>
      <c r="CN173">
        <f t="shared" si="184"/>
        <v>0</v>
      </c>
      <c r="CO173">
        <f t="shared" si="185"/>
        <v>0</v>
      </c>
      <c r="CP173">
        <f t="shared" si="186"/>
        <v>0</v>
      </c>
      <c r="CQ173">
        <f t="shared" si="187"/>
        <v>0</v>
      </c>
      <c r="CR173">
        <f t="shared" si="188"/>
        <v>0</v>
      </c>
      <c r="CS173">
        <f t="shared" si="189"/>
        <v>0</v>
      </c>
      <c r="CT173">
        <f t="shared" si="190"/>
        <v>0</v>
      </c>
      <c r="CU173">
        <f t="shared" si="191"/>
        <v>0</v>
      </c>
      <c r="CV173">
        <f t="shared" si="192"/>
        <v>0</v>
      </c>
      <c r="CW173">
        <f t="shared" si="193"/>
        <v>0</v>
      </c>
      <c r="CX173">
        <f t="shared" si="194"/>
        <v>0</v>
      </c>
      <c r="CY173">
        <f t="shared" si="195"/>
        <v>0</v>
      </c>
      <c r="CZ173">
        <f t="shared" si="196"/>
        <v>0</v>
      </c>
      <c r="DA173">
        <f t="shared" si="197"/>
        <v>0</v>
      </c>
      <c r="DB173">
        <f t="shared" si="198"/>
        <v>0</v>
      </c>
      <c r="DC173">
        <f t="shared" si="199"/>
        <v>0</v>
      </c>
      <c r="DD173">
        <f t="shared" si="201"/>
        <v>0</v>
      </c>
    </row>
    <row r="174" spans="1:108" x14ac:dyDescent="0.2">
      <c r="A174" s="85" t="str">
        <f>IF(Timelister!A173="","",(Timelister!A173))</f>
        <v/>
      </c>
      <c r="B174" s="84" t="str">
        <f>IF(Timelister!B173="","",(Timelister!B173))</f>
        <v/>
      </c>
      <c r="C174" s="20" t="str">
        <f>IF(Timelister!C173="","",(Timelister!C173))</f>
        <v/>
      </c>
      <c r="D174" s="21" t="str">
        <f>IF(Timelister!D173="","",(Timelister!D173))</f>
        <v/>
      </c>
      <c r="E174" s="20" t="str">
        <f>Timelister!O173</f>
        <v/>
      </c>
      <c r="F174" s="20" t="str">
        <f>IF(Timelister!E173="","",(Timelister!E173))</f>
        <v/>
      </c>
      <c r="G174" s="120"/>
      <c r="H174" s="120"/>
      <c r="I174" s="120"/>
      <c r="J174" s="120"/>
      <c r="K174" s="120"/>
      <c r="L174" s="120"/>
      <c r="M174" s="120"/>
      <c r="N174" s="120"/>
      <c r="O174" s="254"/>
      <c r="P174" s="120"/>
      <c r="Q174" s="120"/>
      <c r="R174" s="120"/>
      <c r="S174" s="254"/>
      <c r="T174" s="120"/>
      <c r="U174" s="185"/>
      <c r="V174" s="185"/>
      <c r="W174" s="242"/>
      <c r="X174" s="242"/>
      <c r="Y174" s="120"/>
      <c r="Z174" s="120"/>
      <c r="AA174" s="120"/>
      <c r="AB174" s="120"/>
      <c r="AC174" s="120"/>
      <c r="AD174" s="121"/>
      <c r="AE174" s="121"/>
      <c r="AF174" s="121"/>
      <c r="AG174" s="121"/>
      <c r="AH174" s="121"/>
      <c r="AI174" s="121"/>
      <c r="AJ174" s="24" t="str">
        <f>IF(A174="","",((G174*$G$10+K174*$K$10+#REF!*#REF!+M174*$M$10+N174*$N$10+O174*$O$10+#REF!*#REF!+#REF!*#REF!+P174*$P$10+Q174*$Q$10+R174*$R$10+#REF!+W174+#REF!+X174+Y174+Z174+AA174+AB174*$AB$10+AC174*$AC$10+AD174*$AD$10+#REF!*#REF!+AE174*$AE$10+#REF!*#REF!+AF174*$AF$10+AH174*$AH$10+AG174*$AG$10+AI174)))</f>
        <v/>
      </c>
      <c r="AK174" s="137"/>
      <c r="AM174">
        <f t="shared" si="138"/>
        <v>0</v>
      </c>
      <c r="AN174">
        <f t="shared" si="138"/>
        <v>0</v>
      </c>
      <c r="AO174">
        <f t="shared" si="139"/>
        <v>0</v>
      </c>
      <c r="AP174">
        <f t="shared" si="140"/>
        <v>0</v>
      </c>
      <c r="AQ174">
        <f t="shared" si="141"/>
        <v>0</v>
      </c>
      <c r="AR174">
        <f t="shared" si="141"/>
        <v>0</v>
      </c>
      <c r="AS174">
        <f t="shared" si="142"/>
        <v>0</v>
      </c>
      <c r="AT174">
        <f t="shared" si="143"/>
        <v>0</v>
      </c>
      <c r="AU174">
        <f t="shared" si="144"/>
        <v>0</v>
      </c>
      <c r="AV174">
        <f t="shared" si="145"/>
        <v>0</v>
      </c>
      <c r="AW174">
        <f t="shared" si="146"/>
        <v>0</v>
      </c>
      <c r="AX174">
        <f t="shared" si="147"/>
        <v>0</v>
      </c>
      <c r="AY174">
        <f t="shared" si="148"/>
        <v>0</v>
      </c>
      <c r="AZ174">
        <f t="shared" si="149"/>
        <v>0</v>
      </c>
      <c r="BA174">
        <f t="shared" si="150"/>
        <v>0</v>
      </c>
      <c r="BB174">
        <f t="shared" si="151"/>
        <v>0</v>
      </c>
      <c r="BC174">
        <f t="shared" si="152"/>
        <v>0</v>
      </c>
      <c r="BD174">
        <f t="shared" si="153"/>
        <v>0</v>
      </c>
      <c r="BE174">
        <f t="shared" si="154"/>
        <v>0</v>
      </c>
      <c r="BF174">
        <f t="shared" si="155"/>
        <v>0</v>
      </c>
      <c r="BG174">
        <f t="shared" si="156"/>
        <v>0</v>
      </c>
      <c r="BH174">
        <f t="shared" si="157"/>
        <v>0</v>
      </c>
      <c r="BI174">
        <f t="shared" si="158"/>
        <v>0</v>
      </c>
      <c r="BJ174">
        <f t="shared" si="159"/>
        <v>0</v>
      </c>
      <c r="BK174">
        <f t="shared" si="160"/>
        <v>0</v>
      </c>
      <c r="BL174">
        <f t="shared" si="161"/>
        <v>0</v>
      </c>
      <c r="BM174">
        <f t="shared" si="162"/>
        <v>0</v>
      </c>
      <c r="BN174">
        <f t="shared" si="163"/>
        <v>0</v>
      </c>
      <c r="BO174">
        <f t="shared" si="164"/>
        <v>0</v>
      </c>
      <c r="BP174">
        <f t="shared" si="165"/>
        <v>0</v>
      </c>
      <c r="BQ174">
        <f t="shared" si="166"/>
        <v>0</v>
      </c>
      <c r="BR174">
        <f t="shared" si="167"/>
        <v>0</v>
      </c>
      <c r="BS174">
        <f t="shared" si="168"/>
        <v>0</v>
      </c>
      <c r="BT174">
        <f t="shared" si="200"/>
        <v>0</v>
      </c>
      <c r="BW174">
        <f t="shared" si="169"/>
        <v>0</v>
      </c>
      <c r="BX174">
        <f t="shared" si="169"/>
        <v>0</v>
      </c>
      <c r="BY174">
        <f t="shared" si="170"/>
        <v>0</v>
      </c>
      <c r="BZ174">
        <f t="shared" si="171"/>
        <v>0</v>
      </c>
      <c r="CA174">
        <f t="shared" si="172"/>
        <v>0</v>
      </c>
      <c r="CB174">
        <f t="shared" si="172"/>
        <v>0</v>
      </c>
      <c r="CC174">
        <f t="shared" si="173"/>
        <v>0</v>
      </c>
      <c r="CD174">
        <f t="shared" si="174"/>
        <v>0</v>
      </c>
      <c r="CE174">
        <f t="shared" si="175"/>
        <v>0</v>
      </c>
      <c r="CF174">
        <f t="shared" si="176"/>
        <v>0</v>
      </c>
      <c r="CG174">
        <f t="shared" si="177"/>
        <v>0</v>
      </c>
      <c r="CH174">
        <f t="shared" si="178"/>
        <v>0</v>
      </c>
      <c r="CI174">
        <f t="shared" si="179"/>
        <v>0</v>
      </c>
      <c r="CJ174">
        <f t="shared" si="180"/>
        <v>0</v>
      </c>
      <c r="CK174">
        <f t="shared" si="181"/>
        <v>0</v>
      </c>
      <c r="CL174">
        <f t="shared" si="182"/>
        <v>0</v>
      </c>
      <c r="CM174">
        <f t="shared" si="183"/>
        <v>0</v>
      </c>
      <c r="CN174">
        <f t="shared" si="184"/>
        <v>0</v>
      </c>
      <c r="CO174">
        <f t="shared" si="185"/>
        <v>0</v>
      </c>
      <c r="CP174">
        <f t="shared" si="186"/>
        <v>0</v>
      </c>
      <c r="CQ174">
        <f t="shared" si="187"/>
        <v>0</v>
      </c>
      <c r="CR174">
        <f t="shared" si="188"/>
        <v>0</v>
      </c>
      <c r="CS174">
        <f t="shared" si="189"/>
        <v>0</v>
      </c>
      <c r="CT174">
        <f t="shared" si="190"/>
        <v>0</v>
      </c>
      <c r="CU174">
        <f t="shared" si="191"/>
        <v>0</v>
      </c>
      <c r="CV174">
        <f t="shared" si="192"/>
        <v>0</v>
      </c>
      <c r="CW174">
        <f t="shared" si="193"/>
        <v>0</v>
      </c>
      <c r="CX174">
        <f t="shared" si="194"/>
        <v>0</v>
      </c>
      <c r="CY174">
        <f t="shared" si="195"/>
        <v>0</v>
      </c>
      <c r="CZ174">
        <f t="shared" si="196"/>
        <v>0</v>
      </c>
      <c r="DA174">
        <f t="shared" si="197"/>
        <v>0</v>
      </c>
      <c r="DB174">
        <f t="shared" si="198"/>
        <v>0</v>
      </c>
      <c r="DC174">
        <f t="shared" si="199"/>
        <v>0</v>
      </c>
      <c r="DD174">
        <f t="shared" si="201"/>
        <v>0</v>
      </c>
    </row>
    <row r="175" spans="1:108" x14ac:dyDescent="0.2">
      <c r="A175" s="85" t="str">
        <f>IF(Timelister!A174="","",(Timelister!A174))</f>
        <v/>
      </c>
      <c r="B175" s="84" t="str">
        <f>IF(Timelister!B174="","",(Timelister!B174))</f>
        <v/>
      </c>
      <c r="C175" s="20" t="str">
        <f>IF(Timelister!C174="","",(Timelister!C174))</f>
        <v/>
      </c>
      <c r="D175" s="21" t="str">
        <f>IF(Timelister!D174="","",(Timelister!D174))</f>
        <v/>
      </c>
      <c r="E175" s="20" t="str">
        <f>Timelister!O174</f>
        <v/>
      </c>
      <c r="F175" s="20" t="str">
        <f>IF(Timelister!E174="","",(Timelister!E174))</f>
        <v/>
      </c>
      <c r="G175" s="120"/>
      <c r="H175" s="120"/>
      <c r="I175" s="120"/>
      <c r="J175" s="120"/>
      <c r="K175" s="120"/>
      <c r="L175" s="120"/>
      <c r="M175" s="120"/>
      <c r="N175" s="120"/>
      <c r="O175" s="254"/>
      <c r="P175" s="120"/>
      <c r="Q175" s="120"/>
      <c r="R175" s="120"/>
      <c r="S175" s="254"/>
      <c r="T175" s="120"/>
      <c r="U175" s="185"/>
      <c r="V175" s="185"/>
      <c r="W175" s="242"/>
      <c r="X175" s="242"/>
      <c r="Y175" s="120"/>
      <c r="Z175" s="120"/>
      <c r="AA175" s="120"/>
      <c r="AB175" s="120"/>
      <c r="AC175" s="120"/>
      <c r="AD175" s="121"/>
      <c r="AE175" s="121"/>
      <c r="AF175" s="121"/>
      <c r="AG175" s="121"/>
      <c r="AH175" s="121"/>
      <c r="AI175" s="121"/>
      <c r="AJ175" s="24" t="str">
        <f>IF(A175="","",((G175*$G$10+K175*$K$10+#REF!*#REF!+M175*$M$10+N175*$N$10+O175*$O$10+#REF!*#REF!+#REF!*#REF!+P175*$P$10+Q175*$Q$10+R175*$R$10+#REF!+W175+#REF!+X175+Y175+Z175+AA175+AB175*$AB$10+AC175*$AC$10+AD175*$AD$10+#REF!*#REF!+AE175*$AE$10+#REF!*#REF!+AF175*$AF$10+AH175*$AH$10+AG175*$AG$10+AI175)))</f>
        <v/>
      </c>
      <c r="AK175" s="137"/>
      <c r="AM175">
        <f t="shared" si="138"/>
        <v>0</v>
      </c>
      <c r="AN175">
        <f t="shared" si="138"/>
        <v>0</v>
      </c>
      <c r="AO175">
        <f t="shared" si="139"/>
        <v>0</v>
      </c>
      <c r="AP175">
        <f t="shared" si="140"/>
        <v>0</v>
      </c>
      <c r="AQ175">
        <f t="shared" si="141"/>
        <v>0</v>
      </c>
      <c r="AR175">
        <f t="shared" si="141"/>
        <v>0</v>
      </c>
      <c r="AS175">
        <f t="shared" si="142"/>
        <v>0</v>
      </c>
      <c r="AT175">
        <f t="shared" si="143"/>
        <v>0</v>
      </c>
      <c r="AU175">
        <f t="shared" si="144"/>
        <v>0</v>
      </c>
      <c r="AV175">
        <f t="shared" si="145"/>
        <v>0</v>
      </c>
      <c r="AW175">
        <f t="shared" si="146"/>
        <v>0</v>
      </c>
      <c r="AX175">
        <f t="shared" si="147"/>
        <v>0</v>
      </c>
      <c r="AY175">
        <f t="shared" si="148"/>
        <v>0</v>
      </c>
      <c r="AZ175">
        <f t="shared" si="149"/>
        <v>0</v>
      </c>
      <c r="BA175">
        <f t="shared" si="150"/>
        <v>0</v>
      </c>
      <c r="BB175">
        <f t="shared" si="151"/>
        <v>0</v>
      </c>
      <c r="BC175">
        <f t="shared" si="152"/>
        <v>0</v>
      </c>
      <c r="BD175">
        <f t="shared" si="153"/>
        <v>0</v>
      </c>
      <c r="BE175">
        <f t="shared" si="154"/>
        <v>0</v>
      </c>
      <c r="BF175">
        <f t="shared" si="155"/>
        <v>0</v>
      </c>
      <c r="BG175">
        <f t="shared" si="156"/>
        <v>0</v>
      </c>
      <c r="BH175">
        <f t="shared" si="157"/>
        <v>0</v>
      </c>
      <c r="BI175">
        <f t="shared" si="158"/>
        <v>0</v>
      </c>
      <c r="BJ175">
        <f t="shared" si="159"/>
        <v>0</v>
      </c>
      <c r="BK175">
        <f t="shared" si="160"/>
        <v>0</v>
      </c>
      <c r="BL175">
        <f t="shared" si="161"/>
        <v>0</v>
      </c>
      <c r="BM175">
        <f t="shared" si="162"/>
        <v>0</v>
      </c>
      <c r="BN175">
        <f t="shared" si="163"/>
        <v>0</v>
      </c>
      <c r="BO175">
        <f t="shared" si="164"/>
        <v>0</v>
      </c>
      <c r="BP175">
        <f t="shared" si="165"/>
        <v>0</v>
      </c>
      <c r="BQ175">
        <f t="shared" si="166"/>
        <v>0</v>
      </c>
      <c r="BR175">
        <f t="shared" si="167"/>
        <v>0</v>
      </c>
      <c r="BS175">
        <f t="shared" si="168"/>
        <v>0</v>
      </c>
      <c r="BT175">
        <f t="shared" si="200"/>
        <v>0</v>
      </c>
      <c r="BW175">
        <f t="shared" si="169"/>
        <v>0</v>
      </c>
      <c r="BX175">
        <f t="shared" si="169"/>
        <v>0</v>
      </c>
      <c r="BY175">
        <f t="shared" si="170"/>
        <v>0</v>
      </c>
      <c r="BZ175">
        <f t="shared" si="171"/>
        <v>0</v>
      </c>
      <c r="CA175">
        <f t="shared" si="172"/>
        <v>0</v>
      </c>
      <c r="CB175">
        <f t="shared" si="172"/>
        <v>0</v>
      </c>
      <c r="CC175">
        <f t="shared" si="173"/>
        <v>0</v>
      </c>
      <c r="CD175">
        <f t="shared" si="174"/>
        <v>0</v>
      </c>
      <c r="CE175">
        <f t="shared" si="175"/>
        <v>0</v>
      </c>
      <c r="CF175">
        <f t="shared" si="176"/>
        <v>0</v>
      </c>
      <c r="CG175">
        <f t="shared" si="177"/>
        <v>0</v>
      </c>
      <c r="CH175">
        <f t="shared" si="178"/>
        <v>0</v>
      </c>
      <c r="CI175">
        <f t="shared" si="179"/>
        <v>0</v>
      </c>
      <c r="CJ175">
        <f t="shared" si="180"/>
        <v>0</v>
      </c>
      <c r="CK175">
        <f t="shared" si="181"/>
        <v>0</v>
      </c>
      <c r="CL175">
        <f t="shared" si="182"/>
        <v>0</v>
      </c>
      <c r="CM175">
        <f t="shared" si="183"/>
        <v>0</v>
      </c>
      <c r="CN175">
        <f t="shared" si="184"/>
        <v>0</v>
      </c>
      <c r="CO175">
        <f t="shared" si="185"/>
        <v>0</v>
      </c>
      <c r="CP175">
        <f t="shared" si="186"/>
        <v>0</v>
      </c>
      <c r="CQ175">
        <f t="shared" si="187"/>
        <v>0</v>
      </c>
      <c r="CR175">
        <f t="shared" si="188"/>
        <v>0</v>
      </c>
      <c r="CS175">
        <f t="shared" si="189"/>
        <v>0</v>
      </c>
      <c r="CT175">
        <f t="shared" si="190"/>
        <v>0</v>
      </c>
      <c r="CU175">
        <f t="shared" si="191"/>
        <v>0</v>
      </c>
      <c r="CV175">
        <f t="shared" si="192"/>
        <v>0</v>
      </c>
      <c r="CW175">
        <f t="shared" si="193"/>
        <v>0</v>
      </c>
      <c r="CX175">
        <f t="shared" si="194"/>
        <v>0</v>
      </c>
      <c r="CY175">
        <f t="shared" si="195"/>
        <v>0</v>
      </c>
      <c r="CZ175">
        <f t="shared" si="196"/>
        <v>0</v>
      </c>
      <c r="DA175">
        <f t="shared" si="197"/>
        <v>0</v>
      </c>
      <c r="DB175">
        <f t="shared" si="198"/>
        <v>0</v>
      </c>
      <c r="DC175">
        <f t="shared" si="199"/>
        <v>0</v>
      </c>
      <c r="DD175">
        <f t="shared" si="201"/>
        <v>0</v>
      </c>
    </row>
    <row r="176" spans="1:108" x14ac:dyDescent="0.2">
      <c r="A176" s="85" t="str">
        <f>IF(Timelister!A175="","",(Timelister!A175))</f>
        <v/>
      </c>
      <c r="B176" s="84" t="str">
        <f>IF(Timelister!B175="","",(Timelister!B175))</f>
        <v/>
      </c>
      <c r="C176" s="20" t="str">
        <f>IF(Timelister!C175="","",(Timelister!C175))</f>
        <v/>
      </c>
      <c r="D176" s="21" t="str">
        <f>IF(Timelister!D175="","",(Timelister!D175))</f>
        <v/>
      </c>
      <c r="E176" s="20" t="str">
        <f>Timelister!O175</f>
        <v/>
      </c>
      <c r="F176" s="20" t="str">
        <f>IF(Timelister!E175="","",(Timelister!E175))</f>
        <v/>
      </c>
      <c r="G176" s="120"/>
      <c r="H176" s="120"/>
      <c r="I176" s="120"/>
      <c r="J176" s="120"/>
      <c r="K176" s="120"/>
      <c r="L176" s="120"/>
      <c r="M176" s="120"/>
      <c r="N176" s="120"/>
      <c r="O176" s="254"/>
      <c r="P176" s="120"/>
      <c r="Q176" s="120"/>
      <c r="R176" s="120"/>
      <c r="S176" s="254"/>
      <c r="T176" s="120"/>
      <c r="U176" s="185"/>
      <c r="V176" s="185"/>
      <c r="W176" s="242"/>
      <c r="X176" s="242"/>
      <c r="Y176" s="120"/>
      <c r="Z176" s="120"/>
      <c r="AA176" s="120"/>
      <c r="AB176" s="120"/>
      <c r="AC176" s="120"/>
      <c r="AD176" s="121"/>
      <c r="AE176" s="121"/>
      <c r="AF176" s="121"/>
      <c r="AG176" s="121"/>
      <c r="AH176" s="121"/>
      <c r="AI176" s="121"/>
      <c r="AJ176" s="24" t="str">
        <f>IF(A176="","",((G176*$G$10+K176*$K$10+#REF!*#REF!+M176*$M$10+N176*$N$10+O176*$O$10+#REF!*#REF!+#REF!*#REF!+P176*$P$10+Q176*$Q$10+R176*$R$10+#REF!+W176+#REF!+X176+Y176+Z176+AA176+AB176*$AB$10+AC176*$AC$10+AD176*$AD$10+#REF!*#REF!+AE176*$AE$10+#REF!*#REF!+AF176*$AF$10+AH176*$AH$10+AG176*$AG$10+AI176)))</f>
        <v/>
      </c>
      <c r="AK176" s="137"/>
      <c r="AM176">
        <f t="shared" si="138"/>
        <v>0</v>
      </c>
      <c r="AN176">
        <f t="shared" si="138"/>
        <v>0</v>
      </c>
      <c r="AO176">
        <f t="shared" si="139"/>
        <v>0</v>
      </c>
      <c r="AP176">
        <f t="shared" si="140"/>
        <v>0</v>
      </c>
      <c r="AQ176">
        <f t="shared" si="141"/>
        <v>0</v>
      </c>
      <c r="AR176">
        <f t="shared" si="141"/>
        <v>0</v>
      </c>
      <c r="AS176">
        <f t="shared" si="142"/>
        <v>0</v>
      </c>
      <c r="AT176">
        <f t="shared" si="143"/>
        <v>0</v>
      </c>
      <c r="AU176">
        <f t="shared" si="144"/>
        <v>0</v>
      </c>
      <c r="AV176">
        <f t="shared" si="145"/>
        <v>0</v>
      </c>
      <c r="AW176">
        <f t="shared" si="146"/>
        <v>0</v>
      </c>
      <c r="AX176">
        <f t="shared" si="147"/>
        <v>0</v>
      </c>
      <c r="AY176">
        <f t="shared" si="148"/>
        <v>0</v>
      </c>
      <c r="AZ176">
        <f t="shared" si="149"/>
        <v>0</v>
      </c>
      <c r="BA176">
        <f t="shared" si="150"/>
        <v>0</v>
      </c>
      <c r="BB176">
        <f t="shared" si="151"/>
        <v>0</v>
      </c>
      <c r="BC176">
        <f t="shared" si="152"/>
        <v>0</v>
      </c>
      <c r="BD176">
        <f t="shared" si="153"/>
        <v>0</v>
      </c>
      <c r="BE176">
        <f t="shared" si="154"/>
        <v>0</v>
      </c>
      <c r="BF176">
        <f t="shared" si="155"/>
        <v>0</v>
      </c>
      <c r="BG176">
        <f t="shared" si="156"/>
        <v>0</v>
      </c>
      <c r="BH176">
        <f t="shared" si="157"/>
        <v>0</v>
      </c>
      <c r="BI176">
        <f t="shared" si="158"/>
        <v>0</v>
      </c>
      <c r="BJ176">
        <f t="shared" si="159"/>
        <v>0</v>
      </c>
      <c r="BK176">
        <f t="shared" si="160"/>
        <v>0</v>
      </c>
      <c r="BL176">
        <f t="shared" si="161"/>
        <v>0</v>
      </c>
      <c r="BM176">
        <f t="shared" si="162"/>
        <v>0</v>
      </c>
      <c r="BN176">
        <f t="shared" si="163"/>
        <v>0</v>
      </c>
      <c r="BO176">
        <f t="shared" si="164"/>
        <v>0</v>
      </c>
      <c r="BP176">
        <f t="shared" si="165"/>
        <v>0</v>
      </c>
      <c r="BQ176">
        <f t="shared" si="166"/>
        <v>0</v>
      </c>
      <c r="BR176">
        <f t="shared" si="167"/>
        <v>0</v>
      </c>
      <c r="BS176">
        <f t="shared" si="168"/>
        <v>0</v>
      </c>
      <c r="BT176">
        <f t="shared" si="200"/>
        <v>0</v>
      </c>
      <c r="BW176">
        <f t="shared" si="169"/>
        <v>0</v>
      </c>
      <c r="BX176">
        <f t="shared" si="169"/>
        <v>0</v>
      </c>
      <c r="BY176">
        <f t="shared" si="170"/>
        <v>0</v>
      </c>
      <c r="BZ176">
        <f t="shared" si="171"/>
        <v>0</v>
      </c>
      <c r="CA176">
        <f t="shared" si="172"/>
        <v>0</v>
      </c>
      <c r="CB176">
        <f t="shared" si="172"/>
        <v>0</v>
      </c>
      <c r="CC176">
        <f t="shared" si="173"/>
        <v>0</v>
      </c>
      <c r="CD176">
        <f t="shared" si="174"/>
        <v>0</v>
      </c>
      <c r="CE176">
        <f t="shared" si="175"/>
        <v>0</v>
      </c>
      <c r="CF176">
        <f t="shared" si="176"/>
        <v>0</v>
      </c>
      <c r="CG176">
        <f t="shared" si="177"/>
        <v>0</v>
      </c>
      <c r="CH176">
        <f t="shared" si="178"/>
        <v>0</v>
      </c>
      <c r="CI176">
        <f t="shared" si="179"/>
        <v>0</v>
      </c>
      <c r="CJ176">
        <f t="shared" si="180"/>
        <v>0</v>
      </c>
      <c r="CK176">
        <f t="shared" si="181"/>
        <v>0</v>
      </c>
      <c r="CL176">
        <f t="shared" si="182"/>
        <v>0</v>
      </c>
      <c r="CM176">
        <f t="shared" si="183"/>
        <v>0</v>
      </c>
      <c r="CN176">
        <f t="shared" si="184"/>
        <v>0</v>
      </c>
      <c r="CO176">
        <f t="shared" si="185"/>
        <v>0</v>
      </c>
      <c r="CP176">
        <f t="shared" si="186"/>
        <v>0</v>
      </c>
      <c r="CQ176">
        <f t="shared" si="187"/>
        <v>0</v>
      </c>
      <c r="CR176">
        <f t="shared" si="188"/>
        <v>0</v>
      </c>
      <c r="CS176">
        <f t="shared" si="189"/>
        <v>0</v>
      </c>
      <c r="CT176">
        <f t="shared" si="190"/>
        <v>0</v>
      </c>
      <c r="CU176">
        <f t="shared" si="191"/>
        <v>0</v>
      </c>
      <c r="CV176">
        <f t="shared" si="192"/>
        <v>0</v>
      </c>
      <c r="CW176">
        <f t="shared" si="193"/>
        <v>0</v>
      </c>
      <c r="CX176">
        <f t="shared" si="194"/>
        <v>0</v>
      </c>
      <c r="CY176">
        <f t="shared" si="195"/>
        <v>0</v>
      </c>
      <c r="CZ176">
        <f t="shared" si="196"/>
        <v>0</v>
      </c>
      <c r="DA176">
        <f t="shared" si="197"/>
        <v>0</v>
      </c>
      <c r="DB176">
        <f t="shared" si="198"/>
        <v>0</v>
      </c>
      <c r="DC176">
        <f t="shared" si="199"/>
        <v>0</v>
      </c>
      <c r="DD176">
        <f t="shared" si="201"/>
        <v>0</v>
      </c>
    </row>
    <row r="177" spans="1:108" x14ac:dyDescent="0.2">
      <c r="A177" s="85" t="str">
        <f>IF(Timelister!A176="","",(Timelister!A176))</f>
        <v/>
      </c>
      <c r="B177" s="84" t="str">
        <f>IF(Timelister!B176="","",(Timelister!B176))</f>
        <v/>
      </c>
      <c r="C177" s="20" t="str">
        <f>IF(Timelister!C176="","",(Timelister!C176))</f>
        <v/>
      </c>
      <c r="D177" s="21" t="str">
        <f>IF(Timelister!D176="","",(Timelister!D176))</f>
        <v/>
      </c>
      <c r="E177" s="20" t="str">
        <f>Timelister!O176</f>
        <v/>
      </c>
      <c r="F177" s="20" t="str">
        <f>IF(Timelister!E176="","",(Timelister!E176))</f>
        <v/>
      </c>
      <c r="G177" s="120"/>
      <c r="H177" s="120"/>
      <c r="I177" s="120"/>
      <c r="J177" s="120"/>
      <c r="K177" s="120"/>
      <c r="L177" s="120"/>
      <c r="M177" s="120"/>
      <c r="N177" s="120"/>
      <c r="O177" s="254"/>
      <c r="P177" s="120"/>
      <c r="Q177" s="120"/>
      <c r="R177" s="120"/>
      <c r="S177" s="254"/>
      <c r="T177" s="120"/>
      <c r="U177" s="185"/>
      <c r="V177" s="185"/>
      <c r="W177" s="242"/>
      <c r="X177" s="242"/>
      <c r="Y177" s="120"/>
      <c r="Z177" s="120"/>
      <c r="AA177" s="120"/>
      <c r="AB177" s="120"/>
      <c r="AC177" s="120"/>
      <c r="AD177" s="121"/>
      <c r="AE177" s="121"/>
      <c r="AF177" s="121"/>
      <c r="AG177" s="121"/>
      <c r="AH177" s="121"/>
      <c r="AI177" s="121"/>
      <c r="AJ177" s="24" t="str">
        <f>IF(A177="","",((G177*$G$10+K177*$K$10+#REF!*#REF!+M177*$M$10+N177*$N$10+O177*$O$10+#REF!*#REF!+#REF!*#REF!+P177*$P$10+Q177*$Q$10+R177*$R$10+#REF!+W177+#REF!+X177+Y177+Z177+AA177+AB177*$AB$10+AC177*$AC$10+AD177*$AD$10+#REF!*#REF!+AE177*$AE$10+#REF!*#REF!+AF177*$AF$10+AH177*$AH$10+AG177*$AG$10+AI177)))</f>
        <v/>
      </c>
      <c r="AK177" s="137"/>
      <c r="AM177">
        <f t="shared" si="138"/>
        <v>0</v>
      </c>
      <c r="AN177">
        <f t="shared" si="138"/>
        <v>0</v>
      </c>
      <c r="AO177">
        <f t="shared" si="139"/>
        <v>0</v>
      </c>
      <c r="AP177">
        <f t="shared" si="140"/>
        <v>0</v>
      </c>
      <c r="AQ177">
        <f t="shared" si="141"/>
        <v>0</v>
      </c>
      <c r="AR177">
        <f t="shared" si="141"/>
        <v>0</v>
      </c>
      <c r="AS177">
        <f t="shared" si="142"/>
        <v>0</v>
      </c>
      <c r="AT177">
        <f t="shared" si="143"/>
        <v>0</v>
      </c>
      <c r="AU177">
        <f t="shared" si="144"/>
        <v>0</v>
      </c>
      <c r="AV177">
        <f t="shared" si="145"/>
        <v>0</v>
      </c>
      <c r="AW177">
        <f t="shared" si="146"/>
        <v>0</v>
      </c>
      <c r="AX177">
        <f t="shared" si="147"/>
        <v>0</v>
      </c>
      <c r="AY177">
        <f t="shared" si="148"/>
        <v>0</v>
      </c>
      <c r="AZ177">
        <f t="shared" si="149"/>
        <v>0</v>
      </c>
      <c r="BA177">
        <f t="shared" si="150"/>
        <v>0</v>
      </c>
      <c r="BB177">
        <f t="shared" si="151"/>
        <v>0</v>
      </c>
      <c r="BC177">
        <f t="shared" si="152"/>
        <v>0</v>
      </c>
      <c r="BD177">
        <f t="shared" si="153"/>
        <v>0</v>
      </c>
      <c r="BE177">
        <f t="shared" si="154"/>
        <v>0</v>
      </c>
      <c r="BF177">
        <f t="shared" si="155"/>
        <v>0</v>
      </c>
      <c r="BG177">
        <f t="shared" si="156"/>
        <v>0</v>
      </c>
      <c r="BH177">
        <f t="shared" si="157"/>
        <v>0</v>
      </c>
      <c r="BI177">
        <f t="shared" si="158"/>
        <v>0</v>
      </c>
      <c r="BJ177">
        <f t="shared" si="159"/>
        <v>0</v>
      </c>
      <c r="BK177">
        <f t="shared" si="160"/>
        <v>0</v>
      </c>
      <c r="BL177">
        <f t="shared" si="161"/>
        <v>0</v>
      </c>
      <c r="BM177">
        <f t="shared" si="162"/>
        <v>0</v>
      </c>
      <c r="BN177">
        <f t="shared" si="163"/>
        <v>0</v>
      </c>
      <c r="BO177">
        <f t="shared" si="164"/>
        <v>0</v>
      </c>
      <c r="BP177">
        <f t="shared" si="165"/>
        <v>0</v>
      </c>
      <c r="BQ177">
        <f t="shared" si="166"/>
        <v>0</v>
      </c>
      <c r="BR177">
        <f t="shared" si="167"/>
        <v>0</v>
      </c>
      <c r="BS177">
        <f t="shared" si="168"/>
        <v>0</v>
      </c>
      <c r="BT177">
        <f t="shared" si="200"/>
        <v>0</v>
      </c>
      <c r="BW177">
        <f t="shared" si="169"/>
        <v>0</v>
      </c>
      <c r="BX177">
        <f t="shared" si="169"/>
        <v>0</v>
      </c>
      <c r="BY177">
        <f t="shared" si="170"/>
        <v>0</v>
      </c>
      <c r="BZ177">
        <f t="shared" si="171"/>
        <v>0</v>
      </c>
      <c r="CA177">
        <f t="shared" si="172"/>
        <v>0</v>
      </c>
      <c r="CB177">
        <f t="shared" si="172"/>
        <v>0</v>
      </c>
      <c r="CC177">
        <f t="shared" si="173"/>
        <v>0</v>
      </c>
      <c r="CD177">
        <f t="shared" si="174"/>
        <v>0</v>
      </c>
      <c r="CE177">
        <f t="shared" si="175"/>
        <v>0</v>
      </c>
      <c r="CF177">
        <f t="shared" si="176"/>
        <v>0</v>
      </c>
      <c r="CG177">
        <f t="shared" si="177"/>
        <v>0</v>
      </c>
      <c r="CH177">
        <f t="shared" si="178"/>
        <v>0</v>
      </c>
      <c r="CI177">
        <f t="shared" si="179"/>
        <v>0</v>
      </c>
      <c r="CJ177">
        <f t="shared" si="180"/>
        <v>0</v>
      </c>
      <c r="CK177">
        <f t="shared" si="181"/>
        <v>0</v>
      </c>
      <c r="CL177">
        <f t="shared" si="182"/>
        <v>0</v>
      </c>
      <c r="CM177">
        <f t="shared" si="183"/>
        <v>0</v>
      </c>
      <c r="CN177">
        <f t="shared" si="184"/>
        <v>0</v>
      </c>
      <c r="CO177">
        <f t="shared" si="185"/>
        <v>0</v>
      </c>
      <c r="CP177">
        <f t="shared" si="186"/>
        <v>0</v>
      </c>
      <c r="CQ177">
        <f t="shared" si="187"/>
        <v>0</v>
      </c>
      <c r="CR177">
        <f t="shared" si="188"/>
        <v>0</v>
      </c>
      <c r="CS177">
        <f t="shared" si="189"/>
        <v>0</v>
      </c>
      <c r="CT177">
        <f t="shared" si="190"/>
        <v>0</v>
      </c>
      <c r="CU177">
        <f t="shared" si="191"/>
        <v>0</v>
      </c>
      <c r="CV177">
        <f t="shared" si="192"/>
        <v>0</v>
      </c>
      <c r="CW177">
        <f t="shared" si="193"/>
        <v>0</v>
      </c>
      <c r="CX177">
        <f t="shared" si="194"/>
        <v>0</v>
      </c>
      <c r="CY177">
        <f t="shared" si="195"/>
        <v>0</v>
      </c>
      <c r="CZ177">
        <f t="shared" si="196"/>
        <v>0</v>
      </c>
      <c r="DA177">
        <f t="shared" si="197"/>
        <v>0</v>
      </c>
      <c r="DB177">
        <f t="shared" si="198"/>
        <v>0</v>
      </c>
      <c r="DC177">
        <f t="shared" si="199"/>
        <v>0</v>
      </c>
      <c r="DD177">
        <f t="shared" si="201"/>
        <v>0</v>
      </c>
    </row>
    <row r="178" spans="1:108" x14ac:dyDescent="0.2">
      <c r="A178" s="85" t="str">
        <f>IF(Timelister!A177="","",(Timelister!A177))</f>
        <v/>
      </c>
      <c r="B178" s="84" t="str">
        <f>IF(Timelister!B177="","",(Timelister!B177))</f>
        <v/>
      </c>
      <c r="C178" s="20" t="str">
        <f>IF(Timelister!C177="","",(Timelister!C177))</f>
        <v/>
      </c>
      <c r="D178" s="21" t="str">
        <f>IF(Timelister!D177="","",(Timelister!D177))</f>
        <v/>
      </c>
      <c r="E178" s="20" t="str">
        <f>Timelister!O177</f>
        <v/>
      </c>
      <c r="F178" s="20" t="str">
        <f>IF(Timelister!E177="","",(Timelister!E177))</f>
        <v/>
      </c>
      <c r="G178" s="120"/>
      <c r="H178" s="120"/>
      <c r="I178" s="120"/>
      <c r="J178" s="120"/>
      <c r="K178" s="120"/>
      <c r="L178" s="120"/>
      <c r="M178" s="120"/>
      <c r="N178" s="120"/>
      <c r="O178" s="254"/>
      <c r="P178" s="120"/>
      <c r="Q178" s="120"/>
      <c r="R178" s="120"/>
      <c r="S178" s="254"/>
      <c r="T178" s="120"/>
      <c r="U178" s="185"/>
      <c r="V178" s="185"/>
      <c r="W178" s="242"/>
      <c r="X178" s="242"/>
      <c r="Y178" s="120"/>
      <c r="Z178" s="120"/>
      <c r="AA178" s="120"/>
      <c r="AB178" s="120"/>
      <c r="AC178" s="120"/>
      <c r="AD178" s="121"/>
      <c r="AE178" s="121"/>
      <c r="AF178" s="121"/>
      <c r="AG178" s="121"/>
      <c r="AH178" s="121"/>
      <c r="AI178" s="121"/>
      <c r="AJ178" s="24" t="str">
        <f>IF(A178="","",((G178*$G$10+K178*$K$10+#REF!*#REF!+M178*$M$10+N178*$N$10+O178*$O$10+#REF!*#REF!+#REF!*#REF!+P178*$P$10+Q178*$Q$10+R178*$R$10+#REF!+W178+#REF!+X178+Y178+Z178+AA178+AB178*$AB$10+AC178*$AC$10+AD178*$AD$10+#REF!*#REF!+AE178*$AE$10+#REF!*#REF!+AF178*$AF$10+AH178*$AH$10+AG178*$AG$10+AI178)))</f>
        <v/>
      </c>
      <c r="AK178" s="137"/>
      <c r="AM178">
        <f t="shared" si="138"/>
        <v>0</v>
      </c>
      <c r="AN178">
        <f t="shared" si="138"/>
        <v>0</v>
      </c>
      <c r="AO178">
        <f t="shared" si="139"/>
        <v>0</v>
      </c>
      <c r="AP178">
        <f t="shared" si="140"/>
        <v>0</v>
      </c>
      <c r="AQ178">
        <f t="shared" si="141"/>
        <v>0</v>
      </c>
      <c r="AR178">
        <f t="shared" si="141"/>
        <v>0</v>
      </c>
      <c r="AS178">
        <f t="shared" si="142"/>
        <v>0</v>
      </c>
      <c r="AT178">
        <f t="shared" si="143"/>
        <v>0</v>
      </c>
      <c r="AU178">
        <f t="shared" si="144"/>
        <v>0</v>
      </c>
      <c r="AV178">
        <f t="shared" si="145"/>
        <v>0</v>
      </c>
      <c r="AW178">
        <f t="shared" si="146"/>
        <v>0</v>
      </c>
      <c r="AX178">
        <f t="shared" si="147"/>
        <v>0</v>
      </c>
      <c r="AY178">
        <f t="shared" si="148"/>
        <v>0</v>
      </c>
      <c r="AZ178">
        <f t="shared" si="149"/>
        <v>0</v>
      </c>
      <c r="BA178">
        <f t="shared" si="150"/>
        <v>0</v>
      </c>
      <c r="BB178">
        <f t="shared" si="151"/>
        <v>0</v>
      </c>
      <c r="BC178">
        <f t="shared" si="152"/>
        <v>0</v>
      </c>
      <c r="BD178">
        <f t="shared" si="153"/>
        <v>0</v>
      </c>
      <c r="BE178">
        <f t="shared" si="154"/>
        <v>0</v>
      </c>
      <c r="BF178">
        <f t="shared" si="155"/>
        <v>0</v>
      </c>
      <c r="BG178">
        <f t="shared" si="156"/>
        <v>0</v>
      </c>
      <c r="BH178">
        <f t="shared" si="157"/>
        <v>0</v>
      </c>
      <c r="BI178">
        <f t="shared" si="158"/>
        <v>0</v>
      </c>
      <c r="BJ178">
        <f t="shared" si="159"/>
        <v>0</v>
      </c>
      <c r="BK178">
        <f t="shared" si="160"/>
        <v>0</v>
      </c>
      <c r="BL178">
        <f t="shared" si="161"/>
        <v>0</v>
      </c>
      <c r="BM178">
        <f t="shared" si="162"/>
        <v>0</v>
      </c>
      <c r="BN178">
        <f t="shared" si="163"/>
        <v>0</v>
      </c>
      <c r="BO178">
        <f t="shared" si="164"/>
        <v>0</v>
      </c>
      <c r="BP178">
        <f t="shared" si="165"/>
        <v>0</v>
      </c>
      <c r="BQ178">
        <f t="shared" si="166"/>
        <v>0</v>
      </c>
      <c r="BR178">
        <f t="shared" si="167"/>
        <v>0</v>
      </c>
      <c r="BS178">
        <f t="shared" si="168"/>
        <v>0</v>
      </c>
      <c r="BT178">
        <f t="shared" si="200"/>
        <v>0</v>
      </c>
      <c r="BW178">
        <f t="shared" si="169"/>
        <v>0</v>
      </c>
      <c r="BX178">
        <f t="shared" si="169"/>
        <v>0</v>
      </c>
      <c r="BY178">
        <f t="shared" si="170"/>
        <v>0</v>
      </c>
      <c r="BZ178">
        <f t="shared" si="171"/>
        <v>0</v>
      </c>
      <c r="CA178">
        <f t="shared" si="172"/>
        <v>0</v>
      </c>
      <c r="CB178">
        <f t="shared" si="172"/>
        <v>0</v>
      </c>
      <c r="CC178">
        <f t="shared" si="173"/>
        <v>0</v>
      </c>
      <c r="CD178">
        <f t="shared" si="174"/>
        <v>0</v>
      </c>
      <c r="CE178">
        <f t="shared" si="175"/>
        <v>0</v>
      </c>
      <c r="CF178">
        <f t="shared" si="176"/>
        <v>0</v>
      </c>
      <c r="CG178">
        <f t="shared" si="177"/>
        <v>0</v>
      </c>
      <c r="CH178">
        <f t="shared" si="178"/>
        <v>0</v>
      </c>
      <c r="CI178">
        <f t="shared" si="179"/>
        <v>0</v>
      </c>
      <c r="CJ178">
        <f t="shared" si="180"/>
        <v>0</v>
      </c>
      <c r="CK178">
        <f t="shared" si="181"/>
        <v>0</v>
      </c>
      <c r="CL178">
        <f t="shared" si="182"/>
        <v>0</v>
      </c>
      <c r="CM178">
        <f t="shared" si="183"/>
        <v>0</v>
      </c>
      <c r="CN178">
        <f t="shared" si="184"/>
        <v>0</v>
      </c>
      <c r="CO178">
        <f t="shared" si="185"/>
        <v>0</v>
      </c>
      <c r="CP178">
        <f t="shared" si="186"/>
        <v>0</v>
      </c>
      <c r="CQ178">
        <f t="shared" si="187"/>
        <v>0</v>
      </c>
      <c r="CR178">
        <f t="shared" si="188"/>
        <v>0</v>
      </c>
      <c r="CS178">
        <f t="shared" si="189"/>
        <v>0</v>
      </c>
      <c r="CT178">
        <f t="shared" si="190"/>
        <v>0</v>
      </c>
      <c r="CU178">
        <f t="shared" si="191"/>
        <v>0</v>
      </c>
      <c r="CV178">
        <f t="shared" si="192"/>
        <v>0</v>
      </c>
      <c r="CW178">
        <f t="shared" si="193"/>
        <v>0</v>
      </c>
      <c r="CX178">
        <f t="shared" si="194"/>
        <v>0</v>
      </c>
      <c r="CY178">
        <f t="shared" si="195"/>
        <v>0</v>
      </c>
      <c r="CZ178">
        <f t="shared" si="196"/>
        <v>0</v>
      </c>
      <c r="DA178">
        <f t="shared" si="197"/>
        <v>0</v>
      </c>
      <c r="DB178">
        <f t="shared" si="198"/>
        <v>0</v>
      </c>
      <c r="DC178">
        <f t="shared" si="199"/>
        <v>0</v>
      </c>
      <c r="DD178">
        <f t="shared" si="201"/>
        <v>0</v>
      </c>
    </row>
    <row r="179" spans="1:108" x14ac:dyDescent="0.2">
      <c r="A179" s="85" t="str">
        <f>IF(Timelister!A178="","",(Timelister!A178))</f>
        <v/>
      </c>
      <c r="B179" s="84" t="str">
        <f>IF(Timelister!B178="","",(Timelister!B178))</f>
        <v/>
      </c>
      <c r="C179" s="20" t="str">
        <f>IF(Timelister!C178="","",(Timelister!C178))</f>
        <v/>
      </c>
      <c r="D179" s="21" t="str">
        <f>IF(Timelister!D178="","",(Timelister!D178))</f>
        <v/>
      </c>
      <c r="E179" s="20" t="str">
        <f>Timelister!O178</f>
        <v/>
      </c>
      <c r="F179" s="20" t="str">
        <f>IF(Timelister!E178="","",(Timelister!E178))</f>
        <v/>
      </c>
      <c r="G179" s="120"/>
      <c r="H179" s="120"/>
      <c r="I179" s="120"/>
      <c r="J179" s="120"/>
      <c r="K179" s="120"/>
      <c r="L179" s="120"/>
      <c r="M179" s="120"/>
      <c r="N179" s="120"/>
      <c r="O179" s="254"/>
      <c r="P179" s="120"/>
      <c r="Q179" s="120"/>
      <c r="R179" s="120"/>
      <c r="S179" s="254"/>
      <c r="T179" s="120"/>
      <c r="U179" s="185"/>
      <c r="V179" s="185"/>
      <c r="W179" s="242"/>
      <c r="X179" s="242"/>
      <c r="Y179" s="120"/>
      <c r="Z179" s="120"/>
      <c r="AA179" s="120"/>
      <c r="AB179" s="120"/>
      <c r="AC179" s="120"/>
      <c r="AD179" s="121"/>
      <c r="AE179" s="121"/>
      <c r="AF179" s="121"/>
      <c r="AG179" s="121"/>
      <c r="AH179" s="121"/>
      <c r="AI179" s="121"/>
      <c r="AJ179" s="24" t="str">
        <f>IF(A179="","",((G179*$G$10+K179*$K$10+#REF!*#REF!+M179*$M$10+N179*$N$10+O179*$O$10+#REF!*#REF!+#REF!*#REF!+P179*$P$10+Q179*$Q$10+R179*$R$10+#REF!+W179+#REF!+X179+Y179+Z179+AA179+AB179*$AB$10+AC179*$AC$10+AD179*$AD$10+#REF!*#REF!+AE179*$AE$10+#REF!*#REF!+AF179*$AF$10+AH179*$AH$10+AG179*$AG$10+AI179)))</f>
        <v/>
      </c>
      <c r="AK179" s="137"/>
      <c r="AM179">
        <f t="shared" si="138"/>
        <v>0</v>
      </c>
      <c r="AN179">
        <f t="shared" si="138"/>
        <v>0</v>
      </c>
      <c r="AO179">
        <f t="shared" si="139"/>
        <v>0</v>
      </c>
      <c r="AP179">
        <f t="shared" si="140"/>
        <v>0</v>
      </c>
      <c r="AQ179">
        <f t="shared" si="141"/>
        <v>0</v>
      </c>
      <c r="AR179">
        <f t="shared" si="141"/>
        <v>0</v>
      </c>
      <c r="AS179">
        <f t="shared" si="142"/>
        <v>0</v>
      </c>
      <c r="AT179">
        <f t="shared" si="143"/>
        <v>0</v>
      </c>
      <c r="AU179">
        <f t="shared" si="144"/>
        <v>0</v>
      </c>
      <c r="AV179">
        <f t="shared" si="145"/>
        <v>0</v>
      </c>
      <c r="AW179">
        <f t="shared" si="146"/>
        <v>0</v>
      </c>
      <c r="AX179">
        <f t="shared" si="147"/>
        <v>0</v>
      </c>
      <c r="AY179">
        <f t="shared" si="148"/>
        <v>0</v>
      </c>
      <c r="AZ179">
        <f t="shared" si="149"/>
        <v>0</v>
      </c>
      <c r="BA179">
        <f t="shared" si="150"/>
        <v>0</v>
      </c>
      <c r="BB179">
        <f t="shared" si="151"/>
        <v>0</v>
      </c>
      <c r="BC179">
        <f t="shared" si="152"/>
        <v>0</v>
      </c>
      <c r="BD179">
        <f t="shared" si="153"/>
        <v>0</v>
      </c>
      <c r="BE179">
        <f t="shared" si="154"/>
        <v>0</v>
      </c>
      <c r="BF179">
        <f t="shared" si="155"/>
        <v>0</v>
      </c>
      <c r="BG179">
        <f t="shared" si="156"/>
        <v>0</v>
      </c>
      <c r="BH179">
        <f t="shared" si="157"/>
        <v>0</v>
      </c>
      <c r="BI179">
        <f t="shared" si="158"/>
        <v>0</v>
      </c>
      <c r="BJ179">
        <f t="shared" si="159"/>
        <v>0</v>
      </c>
      <c r="BK179">
        <f t="shared" si="160"/>
        <v>0</v>
      </c>
      <c r="BL179">
        <f t="shared" si="161"/>
        <v>0</v>
      </c>
      <c r="BM179">
        <f t="shared" si="162"/>
        <v>0</v>
      </c>
      <c r="BN179">
        <f t="shared" si="163"/>
        <v>0</v>
      </c>
      <c r="BO179">
        <f t="shared" si="164"/>
        <v>0</v>
      </c>
      <c r="BP179">
        <f t="shared" si="165"/>
        <v>0</v>
      </c>
      <c r="BQ179">
        <f t="shared" si="166"/>
        <v>0</v>
      </c>
      <c r="BR179">
        <f t="shared" si="167"/>
        <v>0</v>
      </c>
      <c r="BS179">
        <f t="shared" si="168"/>
        <v>0</v>
      </c>
      <c r="BT179">
        <f t="shared" si="200"/>
        <v>0</v>
      </c>
      <c r="BW179">
        <f t="shared" si="169"/>
        <v>0</v>
      </c>
      <c r="BX179">
        <f t="shared" si="169"/>
        <v>0</v>
      </c>
      <c r="BY179">
        <f t="shared" si="170"/>
        <v>0</v>
      </c>
      <c r="BZ179">
        <f t="shared" si="171"/>
        <v>0</v>
      </c>
      <c r="CA179">
        <f t="shared" si="172"/>
        <v>0</v>
      </c>
      <c r="CB179">
        <f t="shared" si="172"/>
        <v>0</v>
      </c>
      <c r="CC179">
        <f t="shared" si="173"/>
        <v>0</v>
      </c>
      <c r="CD179">
        <f t="shared" si="174"/>
        <v>0</v>
      </c>
      <c r="CE179">
        <f t="shared" si="175"/>
        <v>0</v>
      </c>
      <c r="CF179">
        <f t="shared" si="176"/>
        <v>0</v>
      </c>
      <c r="CG179">
        <f t="shared" si="177"/>
        <v>0</v>
      </c>
      <c r="CH179">
        <f t="shared" si="178"/>
        <v>0</v>
      </c>
      <c r="CI179">
        <f t="shared" si="179"/>
        <v>0</v>
      </c>
      <c r="CJ179">
        <f t="shared" si="180"/>
        <v>0</v>
      </c>
      <c r="CK179">
        <f t="shared" si="181"/>
        <v>0</v>
      </c>
      <c r="CL179">
        <f t="shared" si="182"/>
        <v>0</v>
      </c>
      <c r="CM179">
        <f t="shared" si="183"/>
        <v>0</v>
      </c>
      <c r="CN179">
        <f t="shared" si="184"/>
        <v>0</v>
      </c>
      <c r="CO179">
        <f t="shared" si="185"/>
        <v>0</v>
      </c>
      <c r="CP179">
        <f t="shared" si="186"/>
        <v>0</v>
      </c>
      <c r="CQ179">
        <f t="shared" si="187"/>
        <v>0</v>
      </c>
      <c r="CR179">
        <f t="shared" si="188"/>
        <v>0</v>
      </c>
      <c r="CS179">
        <f t="shared" si="189"/>
        <v>0</v>
      </c>
      <c r="CT179">
        <f t="shared" si="190"/>
        <v>0</v>
      </c>
      <c r="CU179">
        <f t="shared" si="191"/>
        <v>0</v>
      </c>
      <c r="CV179">
        <f t="shared" si="192"/>
        <v>0</v>
      </c>
      <c r="CW179">
        <f t="shared" si="193"/>
        <v>0</v>
      </c>
      <c r="CX179">
        <f t="shared" si="194"/>
        <v>0</v>
      </c>
      <c r="CY179">
        <f t="shared" si="195"/>
        <v>0</v>
      </c>
      <c r="CZ179">
        <f t="shared" si="196"/>
        <v>0</v>
      </c>
      <c r="DA179">
        <f t="shared" si="197"/>
        <v>0</v>
      </c>
      <c r="DB179">
        <f t="shared" si="198"/>
        <v>0</v>
      </c>
      <c r="DC179">
        <f t="shared" si="199"/>
        <v>0</v>
      </c>
      <c r="DD179">
        <f t="shared" si="201"/>
        <v>0</v>
      </c>
    </row>
    <row r="180" spans="1:108" x14ac:dyDescent="0.2">
      <c r="A180" s="85" t="str">
        <f>IF(Timelister!A179="","",(Timelister!A179))</f>
        <v/>
      </c>
      <c r="B180" s="84" t="str">
        <f>IF(Timelister!B179="","",(Timelister!B179))</f>
        <v/>
      </c>
      <c r="C180" s="20" t="str">
        <f>IF(Timelister!C179="","",(Timelister!C179))</f>
        <v/>
      </c>
      <c r="D180" s="21" t="str">
        <f>IF(Timelister!D179="","",(Timelister!D179))</f>
        <v/>
      </c>
      <c r="E180" s="20" t="str">
        <f>Timelister!O179</f>
        <v/>
      </c>
      <c r="F180" s="20" t="str">
        <f>IF(Timelister!E179="","",(Timelister!E179))</f>
        <v/>
      </c>
      <c r="G180" s="120"/>
      <c r="H180" s="120"/>
      <c r="I180" s="120"/>
      <c r="J180" s="120"/>
      <c r="K180" s="120"/>
      <c r="L180" s="120"/>
      <c r="M180" s="120"/>
      <c r="N180" s="120"/>
      <c r="O180" s="254"/>
      <c r="P180" s="120"/>
      <c r="Q180" s="120"/>
      <c r="R180" s="120"/>
      <c r="S180" s="254"/>
      <c r="T180" s="120"/>
      <c r="U180" s="185"/>
      <c r="V180" s="185"/>
      <c r="W180" s="242"/>
      <c r="X180" s="242"/>
      <c r="Y180" s="120"/>
      <c r="Z180" s="120"/>
      <c r="AA180" s="120"/>
      <c r="AB180" s="120"/>
      <c r="AC180" s="120"/>
      <c r="AD180" s="121"/>
      <c r="AE180" s="121"/>
      <c r="AF180" s="121"/>
      <c r="AG180" s="121"/>
      <c r="AH180" s="121"/>
      <c r="AI180" s="121"/>
      <c r="AJ180" s="24" t="str">
        <f>IF(A180="","",((G180*$G$10+K180*$K$10+#REF!*#REF!+M180*$M$10+N180*$N$10+O180*$O$10+#REF!*#REF!+#REF!*#REF!+P180*$P$10+Q180*$Q$10+R180*$R$10+#REF!+W180+#REF!+X180+Y180+Z180+AA180+AB180*$AB$10+AC180*$AC$10+AD180*$AD$10+#REF!*#REF!+AE180*$AE$10+#REF!*#REF!+AF180*$AF$10+AH180*$AH$10+AG180*$AG$10+AI180)))</f>
        <v/>
      </c>
      <c r="AK180" s="137"/>
      <c r="AM180">
        <f t="shared" si="138"/>
        <v>0</v>
      </c>
      <c r="AN180">
        <f t="shared" si="138"/>
        <v>0</v>
      </c>
      <c r="AO180">
        <f t="shared" si="139"/>
        <v>0</v>
      </c>
      <c r="AP180">
        <f t="shared" si="140"/>
        <v>0</v>
      </c>
      <c r="AQ180">
        <f t="shared" si="141"/>
        <v>0</v>
      </c>
      <c r="AR180">
        <f t="shared" si="141"/>
        <v>0</v>
      </c>
      <c r="AS180">
        <f t="shared" si="142"/>
        <v>0</v>
      </c>
      <c r="AT180">
        <f t="shared" si="143"/>
        <v>0</v>
      </c>
      <c r="AU180">
        <f t="shared" si="144"/>
        <v>0</v>
      </c>
      <c r="AV180">
        <f t="shared" si="145"/>
        <v>0</v>
      </c>
      <c r="AW180">
        <f t="shared" si="146"/>
        <v>0</v>
      </c>
      <c r="AX180">
        <f t="shared" si="147"/>
        <v>0</v>
      </c>
      <c r="AY180">
        <f t="shared" si="148"/>
        <v>0</v>
      </c>
      <c r="AZ180">
        <f t="shared" si="149"/>
        <v>0</v>
      </c>
      <c r="BA180">
        <f t="shared" si="150"/>
        <v>0</v>
      </c>
      <c r="BB180">
        <f t="shared" si="151"/>
        <v>0</v>
      </c>
      <c r="BC180">
        <f t="shared" si="152"/>
        <v>0</v>
      </c>
      <c r="BD180">
        <f t="shared" si="153"/>
        <v>0</v>
      </c>
      <c r="BE180">
        <f t="shared" si="154"/>
        <v>0</v>
      </c>
      <c r="BF180">
        <f t="shared" si="155"/>
        <v>0</v>
      </c>
      <c r="BG180">
        <f t="shared" si="156"/>
        <v>0</v>
      </c>
      <c r="BH180">
        <f t="shared" si="157"/>
        <v>0</v>
      </c>
      <c r="BI180">
        <f t="shared" si="158"/>
        <v>0</v>
      </c>
      <c r="BJ180">
        <f t="shared" si="159"/>
        <v>0</v>
      </c>
      <c r="BK180">
        <f t="shared" si="160"/>
        <v>0</v>
      </c>
      <c r="BL180">
        <f t="shared" si="161"/>
        <v>0</v>
      </c>
      <c r="BM180">
        <f t="shared" si="162"/>
        <v>0</v>
      </c>
      <c r="BN180">
        <f t="shared" si="163"/>
        <v>0</v>
      </c>
      <c r="BO180">
        <f t="shared" si="164"/>
        <v>0</v>
      </c>
      <c r="BP180">
        <f t="shared" si="165"/>
        <v>0</v>
      </c>
      <c r="BQ180">
        <f t="shared" si="166"/>
        <v>0</v>
      </c>
      <c r="BR180">
        <f t="shared" si="167"/>
        <v>0</v>
      </c>
      <c r="BS180">
        <f t="shared" si="168"/>
        <v>0</v>
      </c>
      <c r="BT180">
        <f t="shared" si="200"/>
        <v>0</v>
      </c>
      <c r="BW180">
        <f t="shared" si="169"/>
        <v>0</v>
      </c>
      <c r="BX180">
        <f t="shared" si="169"/>
        <v>0</v>
      </c>
      <c r="BY180">
        <f t="shared" si="170"/>
        <v>0</v>
      </c>
      <c r="BZ180">
        <f t="shared" si="171"/>
        <v>0</v>
      </c>
      <c r="CA180">
        <f t="shared" si="172"/>
        <v>0</v>
      </c>
      <c r="CB180">
        <f t="shared" si="172"/>
        <v>0</v>
      </c>
      <c r="CC180">
        <f t="shared" si="173"/>
        <v>0</v>
      </c>
      <c r="CD180">
        <f t="shared" si="174"/>
        <v>0</v>
      </c>
      <c r="CE180">
        <f t="shared" si="175"/>
        <v>0</v>
      </c>
      <c r="CF180">
        <f t="shared" si="176"/>
        <v>0</v>
      </c>
      <c r="CG180">
        <f t="shared" si="177"/>
        <v>0</v>
      </c>
      <c r="CH180">
        <f t="shared" si="178"/>
        <v>0</v>
      </c>
      <c r="CI180">
        <f t="shared" si="179"/>
        <v>0</v>
      </c>
      <c r="CJ180">
        <f t="shared" si="180"/>
        <v>0</v>
      </c>
      <c r="CK180">
        <f t="shared" si="181"/>
        <v>0</v>
      </c>
      <c r="CL180">
        <f t="shared" si="182"/>
        <v>0</v>
      </c>
      <c r="CM180">
        <f t="shared" si="183"/>
        <v>0</v>
      </c>
      <c r="CN180">
        <f t="shared" si="184"/>
        <v>0</v>
      </c>
      <c r="CO180">
        <f t="shared" si="185"/>
        <v>0</v>
      </c>
      <c r="CP180">
        <f t="shared" si="186"/>
        <v>0</v>
      </c>
      <c r="CQ180">
        <f t="shared" si="187"/>
        <v>0</v>
      </c>
      <c r="CR180">
        <f t="shared" si="188"/>
        <v>0</v>
      </c>
      <c r="CS180">
        <f t="shared" si="189"/>
        <v>0</v>
      </c>
      <c r="CT180">
        <f t="shared" si="190"/>
        <v>0</v>
      </c>
      <c r="CU180">
        <f t="shared" si="191"/>
        <v>0</v>
      </c>
      <c r="CV180">
        <f t="shared" si="192"/>
        <v>0</v>
      </c>
      <c r="CW180">
        <f t="shared" si="193"/>
        <v>0</v>
      </c>
      <c r="CX180">
        <f t="shared" si="194"/>
        <v>0</v>
      </c>
      <c r="CY180">
        <f t="shared" si="195"/>
        <v>0</v>
      </c>
      <c r="CZ180">
        <f t="shared" si="196"/>
        <v>0</v>
      </c>
      <c r="DA180">
        <f t="shared" si="197"/>
        <v>0</v>
      </c>
      <c r="DB180">
        <f t="shared" si="198"/>
        <v>0</v>
      </c>
      <c r="DC180">
        <f t="shared" si="199"/>
        <v>0</v>
      </c>
      <c r="DD180">
        <f t="shared" si="201"/>
        <v>0</v>
      </c>
    </row>
    <row r="181" spans="1:108" x14ac:dyDescent="0.2">
      <c r="A181" s="85" t="str">
        <f>IF(Timelister!A180="","",(Timelister!A180))</f>
        <v/>
      </c>
      <c r="B181" s="84" t="str">
        <f>IF(Timelister!B180="","",(Timelister!B180))</f>
        <v/>
      </c>
      <c r="C181" s="20" t="str">
        <f>IF(Timelister!C180="","",(Timelister!C180))</f>
        <v/>
      </c>
      <c r="D181" s="21" t="str">
        <f>IF(Timelister!D180="","",(Timelister!D180))</f>
        <v/>
      </c>
      <c r="E181" s="20" t="str">
        <f>Timelister!O180</f>
        <v/>
      </c>
      <c r="F181" s="20" t="str">
        <f>IF(Timelister!E180="","",(Timelister!E180))</f>
        <v/>
      </c>
      <c r="G181" s="120"/>
      <c r="H181" s="120"/>
      <c r="I181" s="120"/>
      <c r="J181" s="120"/>
      <c r="K181" s="120"/>
      <c r="L181" s="120"/>
      <c r="M181" s="120"/>
      <c r="N181" s="120"/>
      <c r="O181" s="254"/>
      <c r="P181" s="120"/>
      <c r="Q181" s="120"/>
      <c r="R181" s="120"/>
      <c r="S181" s="254"/>
      <c r="T181" s="120"/>
      <c r="U181" s="185"/>
      <c r="V181" s="185"/>
      <c r="W181" s="242"/>
      <c r="X181" s="242"/>
      <c r="Y181" s="120"/>
      <c r="Z181" s="120"/>
      <c r="AA181" s="120"/>
      <c r="AB181" s="120"/>
      <c r="AC181" s="120"/>
      <c r="AD181" s="121"/>
      <c r="AE181" s="121"/>
      <c r="AF181" s="121"/>
      <c r="AG181" s="121"/>
      <c r="AH181" s="121"/>
      <c r="AI181" s="121"/>
      <c r="AJ181" s="24" t="str">
        <f>IF(A181="","",((G181*$G$10+K181*$K$10+#REF!*#REF!+M181*$M$10+N181*$N$10+O181*$O$10+#REF!*#REF!+#REF!*#REF!+P181*$P$10+Q181*$Q$10+R181*$R$10+#REF!+W181+#REF!+X181+Y181+Z181+AA181+AB181*$AB$10+AC181*$AC$10+AD181*$AD$10+#REF!*#REF!+AE181*$AE$10+#REF!*#REF!+AF181*$AF$10+AH181*$AH$10+AG181*$AG$10+AI181)))</f>
        <v/>
      </c>
      <c r="AK181" s="137"/>
      <c r="AM181">
        <f t="shared" si="138"/>
        <v>0</v>
      </c>
      <c r="AN181">
        <f t="shared" si="138"/>
        <v>0</v>
      </c>
      <c r="AO181">
        <f t="shared" si="139"/>
        <v>0</v>
      </c>
      <c r="AP181">
        <f t="shared" si="140"/>
        <v>0</v>
      </c>
      <c r="AQ181">
        <f t="shared" si="141"/>
        <v>0</v>
      </c>
      <c r="AR181">
        <f t="shared" si="141"/>
        <v>0</v>
      </c>
      <c r="AS181">
        <f t="shared" si="142"/>
        <v>0</v>
      </c>
      <c r="AT181">
        <f t="shared" si="143"/>
        <v>0</v>
      </c>
      <c r="AU181">
        <f t="shared" si="144"/>
        <v>0</v>
      </c>
      <c r="AV181">
        <f t="shared" si="145"/>
        <v>0</v>
      </c>
      <c r="AW181">
        <f t="shared" si="146"/>
        <v>0</v>
      </c>
      <c r="AX181">
        <f t="shared" si="147"/>
        <v>0</v>
      </c>
      <c r="AY181">
        <f t="shared" si="148"/>
        <v>0</v>
      </c>
      <c r="AZ181">
        <f t="shared" si="149"/>
        <v>0</v>
      </c>
      <c r="BA181">
        <f t="shared" si="150"/>
        <v>0</v>
      </c>
      <c r="BB181">
        <f t="shared" si="151"/>
        <v>0</v>
      </c>
      <c r="BC181">
        <f t="shared" si="152"/>
        <v>0</v>
      </c>
      <c r="BD181">
        <f t="shared" si="153"/>
        <v>0</v>
      </c>
      <c r="BE181">
        <f t="shared" si="154"/>
        <v>0</v>
      </c>
      <c r="BF181">
        <f t="shared" si="155"/>
        <v>0</v>
      </c>
      <c r="BG181">
        <f t="shared" si="156"/>
        <v>0</v>
      </c>
      <c r="BH181">
        <f t="shared" si="157"/>
        <v>0</v>
      </c>
      <c r="BI181">
        <f t="shared" si="158"/>
        <v>0</v>
      </c>
      <c r="BJ181">
        <f t="shared" si="159"/>
        <v>0</v>
      </c>
      <c r="BK181">
        <f t="shared" si="160"/>
        <v>0</v>
      </c>
      <c r="BL181">
        <f t="shared" si="161"/>
        <v>0</v>
      </c>
      <c r="BM181">
        <f t="shared" si="162"/>
        <v>0</v>
      </c>
      <c r="BN181">
        <f t="shared" si="163"/>
        <v>0</v>
      </c>
      <c r="BO181">
        <f t="shared" si="164"/>
        <v>0</v>
      </c>
      <c r="BP181">
        <f t="shared" si="165"/>
        <v>0</v>
      </c>
      <c r="BQ181">
        <f t="shared" si="166"/>
        <v>0</v>
      </c>
      <c r="BR181">
        <f t="shared" si="167"/>
        <v>0</v>
      </c>
      <c r="BS181">
        <f t="shared" si="168"/>
        <v>0</v>
      </c>
      <c r="BT181">
        <f t="shared" si="200"/>
        <v>0</v>
      </c>
      <c r="BW181">
        <f t="shared" si="169"/>
        <v>0</v>
      </c>
      <c r="BX181">
        <f t="shared" si="169"/>
        <v>0</v>
      </c>
      <c r="BY181">
        <f t="shared" si="170"/>
        <v>0</v>
      </c>
      <c r="BZ181">
        <f t="shared" si="171"/>
        <v>0</v>
      </c>
      <c r="CA181">
        <f t="shared" si="172"/>
        <v>0</v>
      </c>
      <c r="CB181">
        <f t="shared" si="172"/>
        <v>0</v>
      </c>
      <c r="CC181">
        <f t="shared" si="173"/>
        <v>0</v>
      </c>
      <c r="CD181">
        <f t="shared" si="174"/>
        <v>0</v>
      </c>
      <c r="CE181">
        <f t="shared" si="175"/>
        <v>0</v>
      </c>
      <c r="CF181">
        <f t="shared" si="176"/>
        <v>0</v>
      </c>
      <c r="CG181">
        <f t="shared" si="177"/>
        <v>0</v>
      </c>
      <c r="CH181">
        <f t="shared" si="178"/>
        <v>0</v>
      </c>
      <c r="CI181">
        <f t="shared" si="179"/>
        <v>0</v>
      </c>
      <c r="CJ181">
        <f t="shared" si="180"/>
        <v>0</v>
      </c>
      <c r="CK181">
        <f t="shared" si="181"/>
        <v>0</v>
      </c>
      <c r="CL181">
        <f t="shared" si="182"/>
        <v>0</v>
      </c>
      <c r="CM181">
        <f t="shared" si="183"/>
        <v>0</v>
      </c>
      <c r="CN181">
        <f t="shared" si="184"/>
        <v>0</v>
      </c>
      <c r="CO181">
        <f t="shared" si="185"/>
        <v>0</v>
      </c>
      <c r="CP181">
        <f t="shared" si="186"/>
        <v>0</v>
      </c>
      <c r="CQ181">
        <f t="shared" si="187"/>
        <v>0</v>
      </c>
      <c r="CR181">
        <f t="shared" si="188"/>
        <v>0</v>
      </c>
      <c r="CS181">
        <f t="shared" si="189"/>
        <v>0</v>
      </c>
      <c r="CT181">
        <f t="shared" si="190"/>
        <v>0</v>
      </c>
      <c r="CU181">
        <f t="shared" si="191"/>
        <v>0</v>
      </c>
      <c r="CV181">
        <f t="shared" si="192"/>
        <v>0</v>
      </c>
      <c r="CW181">
        <f t="shared" si="193"/>
        <v>0</v>
      </c>
      <c r="CX181">
        <f t="shared" si="194"/>
        <v>0</v>
      </c>
      <c r="CY181">
        <f t="shared" si="195"/>
        <v>0</v>
      </c>
      <c r="CZ181">
        <f t="shared" si="196"/>
        <v>0</v>
      </c>
      <c r="DA181">
        <f t="shared" si="197"/>
        <v>0</v>
      </c>
      <c r="DB181">
        <f t="shared" si="198"/>
        <v>0</v>
      </c>
      <c r="DC181">
        <f t="shared" si="199"/>
        <v>0</v>
      </c>
      <c r="DD181">
        <f t="shared" si="201"/>
        <v>0</v>
      </c>
    </row>
    <row r="182" spans="1:108" x14ac:dyDescent="0.2">
      <c r="A182" s="85" t="str">
        <f>IF(Timelister!A181="","",(Timelister!A181))</f>
        <v/>
      </c>
      <c r="B182" s="84" t="str">
        <f>IF(Timelister!B181="","",(Timelister!B181))</f>
        <v/>
      </c>
      <c r="C182" s="20" t="str">
        <f>IF(Timelister!C181="","",(Timelister!C181))</f>
        <v/>
      </c>
      <c r="D182" s="21" t="str">
        <f>IF(Timelister!D181="","",(Timelister!D181))</f>
        <v/>
      </c>
      <c r="E182" s="20" t="str">
        <f>Timelister!O181</f>
        <v/>
      </c>
      <c r="F182" s="20" t="str">
        <f>IF(Timelister!E181="","",(Timelister!E181))</f>
        <v/>
      </c>
      <c r="G182" s="120"/>
      <c r="H182" s="120"/>
      <c r="I182" s="120"/>
      <c r="J182" s="120"/>
      <c r="K182" s="120"/>
      <c r="L182" s="120"/>
      <c r="M182" s="120"/>
      <c r="N182" s="120"/>
      <c r="O182" s="254"/>
      <c r="P182" s="120"/>
      <c r="Q182" s="120"/>
      <c r="R182" s="120"/>
      <c r="S182" s="254"/>
      <c r="T182" s="120"/>
      <c r="U182" s="185"/>
      <c r="V182" s="185"/>
      <c r="W182" s="242"/>
      <c r="X182" s="242"/>
      <c r="Y182" s="120"/>
      <c r="Z182" s="120"/>
      <c r="AA182" s="120"/>
      <c r="AB182" s="120"/>
      <c r="AC182" s="120"/>
      <c r="AD182" s="121"/>
      <c r="AE182" s="121"/>
      <c r="AF182" s="121"/>
      <c r="AG182" s="121"/>
      <c r="AH182" s="121"/>
      <c r="AI182" s="121"/>
      <c r="AJ182" s="24" t="str">
        <f>IF(A182="","",((G182*$G$10+K182*$K$10+#REF!*#REF!+M182*$M$10+N182*$N$10+O182*$O$10+#REF!*#REF!+#REF!*#REF!+P182*$P$10+Q182*$Q$10+R182*$R$10+#REF!+W182+#REF!+X182+Y182+Z182+AA182+AB182*$AB$10+AC182*$AC$10+AD182*$AD$10+#REF!*#REF!+AE182*$AE$10+#REF!*#REF!+AF182*$AF$10+AH182*$AH$10+AG182*$AG$10+AI182)))</f>
        <v/>
      </c>
      <c r="AK182" s="137"/>
      <c r="AM182">
        <f t="shared" si="138"/>
        <v>0</v>
      </c>
      <c r="AN182">
        <f t="shared" si="138"/>
        <v>0</v>
      </c>
      <c r="AO182">
        <f t="shared" si="139"/>
        <v>0</v>
      </c>
      <c r="AP182">
        <f t="shared" si="140"/>
        <v>0</v>
      </c>
      <c r="AQ182">
        <f t="shared" si="141"/>
        <v>0</v>
      </c>
      <c r="AR182">
        <f t="shared" si="141"/>
        <v>0</v>
      </c>
      <c r="AS182">
        <f t="shared" si="142"/>
        <v>0</v>
      </c>
      <c r="AT182">
        <f t="shared" si="143"/>
        <v>0</v>
      </c>
      <c r="AU182">
        <f t="shared" si="144"/>
        <v>0</v>
      </c>
      <c r="AV182">
        <f t="shared" si="145"/>
        <v>0</v>
      </c>
      <c r="AW182">
        <f t="shared" si="146"/>
        <v>0</v>
      </c>
      <c r="AX182">
        <f t="shared" si="147"/>
        <v>0</v>
      </c>
      <c r="AY182">
        <f t="shared" si="148"/>
        <v>0</v>
      </c>
      <c r="AZ182">
        <f t="shared" si="149"/>
        <v>0</v>
      </c>
      <c r="BA182">
        <f t="shared" si="150"/>
        <v>0</v>
      </c>
      <c r="BB182">
        <f t="shared" si="151"/>
        <v>0</v>
      </c>
      <c r="BC182">
        <f t="shared" si="152"/>
        <v>0</v>
      </c>
      <c r="BD182">
        <f t="shared" si="153"/>
        <v>0</v>
      </c>
      <c r="BE182">
        <f t="shared" si="154"/>
        <v>0</v>
      </c>
      <c r="BF182">
        <f t="shared" si="155"/>
        <v>0</v>
      </c>
      <c r="BG182">
        <f t="shared" si="156"/>
        <v>0</v>
      </c>
      <c r="BH182">
        <f t="shared" si="157"/>
        <v>0</v>
      </c>
      <c r="BI182">
        <f t="shared" si="158"/>
        <v>0</v>
      </c>
      <c r="BJ182">
        <f t="shared" si="159"/>
        <v>0</v>
      </c>
      <c r="BK182">
        <f t="shared" si="160"/>
        <v>0</v>
      </c>
      <c r="BL182">
        <f t="shared" si="161"/>
        <v>0</v>
      </c>
      <c r="BM182">
        <f t="shared" si="162"/>
        <v>0</v>
      </c>
      <c r="BN182">
        <f t="shared" si="163"/>
        <v>0</v>
      </c>
      <c r="BO182">
        <f t="shared" si="164"/>
        <v>0</v>
      </c>
      <c r="BP182">
        <f t="shared" si="165"/>
        <v>0</v>
      </c>
      <c r="BQ182">
        <f t="shared" si="166"/>
        <v>0</v>
      </c>
      <c r="BR182">
        <f t="shared" si="167"/>
        <v>0</v>
      </c>
      <c r="BS182">
        <f t="shared" si="168"/>
        <v>0</v>
      </c>
      <c r="BT182">
        <f t="shared" si="200"/>
        <v>0</v>
      </c>
      <c r="BW182">
        <f t="shared" si="169"/>
        <v>0</v>
      </c>
      <c r="BX182">
        <f t="shared" si="169"/>
        <v>0</v>
      </c>
      <c r="BY182">
        <f t="shared" si="170"/>
        <v>0</v>
      </c>
      <c r="BZ182">
        <f t="shared" si="171"/>
        <v>0</v>
      </c>
      <c r="CA182">
        <f t="shared" si="172"/>
        <v>0</v>
      </c>
      <c r="CB182">
        <f t="shared" si="172"/>
        <v>0</v>
      </c>
      <c r="CC182">
        <f t="shared" si="173"/>
        <v>0</v>
      </c>
      <c r="CD182">
        <f t="shared" si="174"/>
        <v>0</v>
      </c>
      <c r="CE182">
        <f t="shared" si="175"/>
        <v>0</v>
      </c>
      <c r="CF182">
        <f t="shared" si="176"/>
        <v>0</v>
      </c>
      <c r="CG182">
        <f t="shared" si="177"/>
        <v>0</v>
      </c>
      <c r="CH182">
        <f t="shared" si="178"/>
        <v>0</v>
      </c>
      <c r="CI182">
        <f t="shared" si="179"/>
        <v>0</v>
      </c>
      <c r="CJ182">
        <f t="shared" si="180"/>
        <v>0</v>
      </c>
      <c r="CK182">
        <f t="shared" si="181"/>
        <v>0</v>
      </c>
      <c r="CL182">
        <f t="shared" si="182"/>
        <v>0</v>
      </c>
      <c r="CM182">
        <f t="shared" si="183"/>
        <v>0</v>
      </c>
      <c r="CN182">
        <f t="shared" si="184"/>
        <v>0</v>
      </c>
      <c r="CO182">
        <f t="shared" si="185"/>
        <v>0</v>
      </c>
      <c r="CP182">
        <f t="shared" si="186"/>
        <v>0</v>
      </c>
      <c r="CQ182">
        <f t="shared" si="187"/>
        <v>0</v>
      </c>
      <c r="CR182">
        <f t="shared" si="188"/>
        <v>0</v>
      </c>
      <c r="CS182">
        <f t="shared" si="189"/>
        <v>0</v>
      </c>
      <c r="CT182">
        <f t="shared" si="190"/>
        <v>0</v>
      </c>
      <c r="CU182">
        <f t="shared" si="191"/>
        <v>0</v>
      </c>
      <c r="CV182">
        <f t="shared" si="192"/>
        <v>0</v>
      </c>
      <c r="CW182">
        <f t="shared" si="193"/>
        <v>0</v>
      </c>
      <c r="CX182">
        <f t="shared" si="194"/>
        <v>0</v>
      </c>
      <c r="CY182">
        <f t="shared" si="195"/>
        <v>0</v>
      </c>
      <c r="CZ182">
        <f t="shared" si="196"/>
        <v>0</v>
      </c>
      <c r="DA182">
        <f t="shared" si="197"/>
        <v>0</v>
      </c>
      <c r="DB182">
        <f t="shared" si="198"/>
        <v>0</v>
      </c>
      <c r="DC182">
        <f t="shared" si="199"/>
        <v>0</v>
      </c>
      <c r="DD182">
        <f t="shared" si="201"/>
        <v>0</v>
      </c>
    </row>
    <row r="183" spans="1:108" x14ac:dyDescent="0.2">
      <c r="A183" s="85" t="str">
        <f>IF(Timelister!A182="","",(Timelister!A182))</f>
        <v/>
      </c>
      <c r="B183" s="84" t="str">
        <f>IF(Timelister!B182="","",(Timelister!B182))</f>
        <v/>
      </c>
      <c r="C183" s="20" t="str">
        <f>IF(Timelister!C182="","",(Timelister!C182))</f>
        <v/>
      </c>
      <c r="D183" s="21" t="str">
        <f>IF(Timelister!D182="","",(Timelister!D182))</f>
        <v/>
      </c>
      <c r="E183" s="20" t="str">
        <f>Timelister!O182</f>
        <v/>
      </c>
      <c r="F183" s="20" t="str">
        <f>IF(Timelister!E182="","",(Timelister!E182))</f>
        <v/>
      </c>
      <c r="G183" s="120"/>
      <c r="H183" s="120"/>
      <c r="I183" s="120"/>
      <c r="J183" s="120"/>
      <c r="K183" s="120"/>
      <c r="L183" s="120"/>
      <c r="M183" s="120"/>
      <c r="N183" s="120"/>
      <c r="O183" s="254"/>
      <c r="P183" s="120"/>
      <c r="Q183" s="120"/>
      <c r="R183" s="120"/>
      <c r="S183" s="254"/>
      <c r="T183" s="120"/>
      <c r="U183" s="185"/>
      <c r="V183" s="185"/>
      <c r="W183" s="242"/>
      <c r="X183" s="242"/>
      <c r="Y183" s="120"/>
      <c r="Z183" s="120"/>
      <c r="AA183" s="120"/>
      <c r="AB183" s="120"/>
      <c r="AC183" s="120"/>
      <c r="AD183" s="121"/>
      <c r="AE183" s="121"/>
      <c r="AF183" s="121"/>
      <c r="AG183" s="121"/>
      <c r="AH183" s="121"/>
      <c r="AI183" s="121"/>
      <c r="AJ183" s="24" t="str">
        <f>IF(A183="","",((G183*$G$10+K183*$K$10+#REF!*#REF!+M183*$M$10+N183*$N$10+O183*$O$10+#REF!*#REF!+#REF!*#REF!+P183*$P$10+Q183*$Q$10+R183*$R$10+#REF!+W183+#REF!+X183+Y183+Z183+AA183+AB183*$AB$10+AC183*$AC$10+AD183*$AD$10+#REF!*#REF!+AE183*$AE$10+#REF!*#REF!+AF183*$AF$10+AH183*$AH$10+AG183*$AG$10+AI183)))</f>
        <v/>
      </c>
      <c r="AK183" s="137"/>
      <c r="AM183">
        <f t="shared" si="138"/>
        <v>0</v>
      </c>
      <c r="AN183">
        <f t="shared" si="138"/>
        <v>0</v>
      </c>
      <c r="AO183">
        <f t="shared" si="139"/>
        <v>0</v>
      </c>
      <c r="AP183">
        <f t="shared" si="140"/>
        <v>0</v>
      </c>
      <c r="AQ183">
        <f t="shared" si="141"/>
        <v>0</v>
      </c>
      <c r="AR183">
        <f t="shared" si="141"/>
        <v>0</v>
      </c>
      <c r="AS183">
        <f t="shared" si="142"/>
        <v>0</v>
      </c>
      <c r="AT183">
        <f t="shared" si="143"/>
        <v>0</v>
      </c>
      <c r="AU183">
        <f t="shared" si="144"/>
        <v>0</v>
      </c>
      <c r="AV183">
        <f t="shared" si="145"/>
        <v>0</v>
      </c>
      <c r="AW183">
        <f t="shared" si="146"/>
        <v>0</v>
      </c>
      <c r="AX183">
        <f t="shared" si="147"/>
        <v>0</v>
      </c>
      <c r="AY183">
        <f t="shared" si="148"/>
        <v>0</v>
      </c>
      <c r="AZ183">
        <f t="shared" si="149"/>
        <v>0</v>
      </c>
      <c r="BA183">
        <f t="shared" si="150"/>
        <v>0</v>
      </c>
      <c r="BB183">
        <f t="shared" si="151"/>
        <v>0</v>
      </c>
      <c r="BC183">
        <f t="shared" si="152"/>
        <v>0</v>
      </c>
      <c r="BD183">
        <f t="shared" si="153"/>
        <v>0</v>
      </c>
      <c r="BE183">
        <f t="shared" si="154"/>
        <v>0</v>
      </c>
      <c r="BF183">
        <f t="shared" si="155"/>
        <v>0</v>
      </c>
      <c r="BG183">
        <f t="shared" si="156"/>
        <v>0</v>
      </c>
      <c r="BH183">
        <f t="shared" si="157"/>
        <v>0</v>
      </c>
      <c r="BI183">
        <f t="shared" si="158"/>
        <v>0</v>
      </c>
      <c r="BJ183">
        <f t="shared" si="159"/>
        <v>0</v>
      </c>
      <c r="BK183">
        <f t="shared" si="160"/>
        <v>0</v>
      </c>
      <c r="BL183">
        <f t="shared" si="161"/>
        <v>0</v>
      </c>
      <c r="BM183">
        <f t="shared" si="162"/>
        <v>0</v>
      </c>
      <c r="BN183">
        <f t="shared" si="163"/>
        <v>0</v>
      </c>
      <c r="BO183">
        <f t="shared" si="164"/>
        <v>0</v>
      </c>
      <c r="BP183">
        <f t="shared" si="165"/>
        <v>0</v>
      </c>
      <c r="BQ183">
        <f t="shared" si="166"/>
        <v>0</v>
      </c>
      <c r="BR183">
        <f t="shared" si="167"/>
        <v>0</v>
      </c>
      <c r="BS183">
        <f t="shared" si="168"/>
        <v>0</v>
      </c>
      <c r="BT183">
        <f t="shared" si="200"/>
        <v>0</v>
      </c>
      <c r="BW183">
        <f t="shared" si="169"/>
        <v>0</v>
      </c>
      <c r="BX183">
        <f t="shared" si="169"/>
        <v>0</v>
      </c>
      <c r="BY183">
        <f t="shared" si="170"/>
        <v>0</v>
      </c>
      <c r="BZ183">
        <f t="shared" si="171"/>
        <v>0</v>
      </c>
      <c r="CA183">
        <f t="shared" si="172"/>
        <v>0</v>
      </c>
      <c r="CB183">
        <f t="shared" si="172"/>
        <v>0</v>
      </c>
      <c r="CC183">
        <f t="shared" si="173"/>
        <v>0</v>
      </c>
      <c r="CD183">
        <f t="shared" si="174"/>
        <v>0</v>
      </c>
      <c r="CE183">
        <f t="shared" si="175"/>
        <v>0</v>
      </c>
      <c r="CF183">
        <f t="shared" si="176"/>
        <v>0</v>
      </c>
      <c r="CG183">
        <f t="shared" si="177"/>
        <v>0</v>
      </c>
      <c r="CH183">
        <f t="shared" si="178"/>
        <v>0</v>
      </c>
      <c r="CI183">
        <f t="shared" si="179"/>
        <v>0</v>
      </c>
      <c r="CJ183">
        <f t="shared" si="180"/>
        <v>0</v>
      </c>
      <c r="CK183">
        <f t="shared" si="181"/>
        <v>0</v>
      </c>
      <c r="CL183">
        <f t="shared" si="182"/>
        <v>0</v>
      </c>
      <c r="CM183">
        <f t="shared" si="183"/>
        <v>0</v>
      </c>
      <c r="CN183">
        <f t="shared" si="184"/>
        <v>0</v>
      </c>
      <c r="CO183">
        <f t="shared" si="185"/>
        <v>0</v>
      </c>
      <c r="CP183">
        <f t="shared" si="186"/>
        <v>0</v>
      </c>
      <c r="CQ183">
        <f t="shared" si="187"/>
        <v>0</v>
      </c>
      <c r="CR183">
        <f t="shared" si="188"/>
        <v>0</v>
      </c>
      <c r="CS183">
        <f t="shared" si="189"/>
        <v>0</v>
      </c>
      <c r="CT183">
        <f t="shared" si="190"/>
        <v>0</v>
      </c>
      <c r="CU183">
        <f t="shared" si="191"/>
        <v>0</v>
      </c>
      <c r="CV183">
        <f t="shared" si="192"/>
        <v>0</v>
      </c>
      <c r="CW183">
        <f t="shared" si="193"/>
        <v>0</v>
      </c>
      <c r="CX183">
        <f t="shared" si="194"/>
        <v>0</v>
      </c>
      <c r="CY183">
        <f t="shared" si="195"/>
        <v>0</v>
      </c>
      <c r="CZ183">
        <f t="shared" si="196"/>
        <v>0</v>
      </c>
      <c r="DA183">
        <f t="shared" si="197"/>
        <v>0</v>
      </c>
      <c r="DB183">
        <f t="shared" si="198"/>
        <v>0</v>
      </c>
      <c r="DC183">
        <f t="shared" si="199"/>
        <v>0</v>
      </c>
      <c r="DD183">
        <f t="shared" si="201"/>
        <v>0</v>
      </c>
    </row>
    <row r="184" spans="1:108" x14ac:dyDescent="0.2">
      <c r="A184" s="85" t="str">
        <f>IF(Timelister!A183="","",(Timelister!A183))</f>
        <v/>
      </c>
      <c r="B184" s="84" t="str">
        <f>IF(Timelister!B183="","",(Timelister!B183))</f>
        <v/>
      </c>
      <c r="C184" s="20" t="str">
        <f>IF(Timelister!C183="","",(Timelister!C183))</f>
        <v/>
      </c>
      <c r="D184" s="21" t="str">
        <f>IF(Timelister!D183="","",(Timelister!D183))</f>
        <v/>
      </c>
      <c r="E184" s="20" t="str">
        <f>Timelister!O183</f>
        <v/>
      </c>
      <c r="F184" s="20" t="str">
        <f>IF(Timelister!E183="","",(Timelister!E183))</f>
        <v/>
      </c>
      <c r="G184" s="120"/>
      <c r="H184" s="120"/>
      <c r="I184" s="120"/>
      <c r="J184" s="120"/>
      <c r="K184" s="120"/>
      <c r="L184" s="120"/>
      <c r="M184" s="120"/>
      <c r="N184" s="120"/>
      <c r="O184" s="254"/>
      <c r="P184" s="120"/>
      <c r="Q184" s="120"/>
      <c r="R184" s="120"/>
      <c r="S184" s="254"/>
      <c r="T184" s="120"/>
      <c r="U184" s="185"/>
      <c r="V184" s="185"/>
      <c r="W184" s="242"/>
      <c r="X184" s="242"/>
      <c r="Y184" s="120"/>
      <c r="Z184" s="120"/>
      <c r="AA184" s="120"/>
      <c r="AB184" s="120"/>
      <c r="AC184" s="120"/>
      <c r="AD184" s="121"/>
      <c r="AE184" s="121"/>
      <c r="AF184" s="121"/>
      <c r="AG184" s="121"/>
      <c r="AH184" s="121"/>
      <c r="AI184" s="121"/>
      <c r="AJ184" s="24" t="str">
        <f>IF(A184="","",((G184*$G$10+K184*$K$10+#REF!*#REF!+M184*$M$10+N184*$N$10+O184*$O$10+#REF!*#REF!+#REF!*#REF!+P184*$P$10+Q184*$Q$10+R184*$R$10+#REF!+W184+#REF!+X184+Y184+Z184+AA184+AB184*$AB$10+AC184*$AC$10+AD184*$AD$10+#REF!*#REF!+AE184*$AE$10+#REF!*#REF!+AF184*$AF$10+AH184*$AH$10+AG184*$AG$10+AI184)))</f>
        <v/>
      </c>
      <c r="AK184" s="137"/>
      <c r="AM184">
        <f t="shared" si="138"/>
        <v>0</v>
      </c>
      <c r="AN184">
        <f t="shared" si="138"/>
        <v>0</v>
      </c>
      <c r="AO184">
        <f t="shared" si="139"/>
        <v>0</v>
      </c>
      <c r="AP184">
        <f t="shared" si="140"/>
        <v>0</v>
      </c>
      <c r="AQ184">
        <f t="shared" si="141"/>
        <v>0</v>
      </c>
      <c r="AR184">
        <f t="shared" si="141"/>
        <v>0</v>
      </c>
      <c r="AS184">
        <f t="shared" si="142"/>
        <v>0</v>
      </c>
      <c r="AT184">
        <f t="shared" si="143"/>
        <v>0</v>
      </c>
      <c r="AU184">
        <f t="shared" si="144"/>
        <v>0</v>
      </c>
      <c r="AV184">
        <f t="shared" si="145"/>
        <v>0</v>
      </c>
      <c r="AW184">
        <f t="shared" si="146"/>
        <v>0</v>
      </c>
      <c r="AX184">
        <f t="shared" si="147"/>
        <v>0</v>
      </c>
      <c r="AY184">
        <f t="shared" si="148"/>
        <v>0</v>
      </c>
      <c r="AZ184">
        <f t="shared" si="149"/>
        <v>0</v>
      </c>
      <c r="BA184">
        <f t="shared" si="150"/>
        <v>0</v>
      </c>
      <c r="BB184">
        <f t="shared" si="151"/>
        <v>0</v>
      </c>
      <c r="BC184">
        <f t="shared" si="152"/>
        <v>0</v>
      </c>
      <c r="BD184">
        <f t="shared" si="153"/>
        <v>0</v>
      </c>
      <c r="BE184">
        <f t="shared" si="154"/>
        <v>0</v>
      </c>
      <c r="BF184">
        <f t="shared" si="155"/>
        <v>0</v>
      </c>
      <c r="BG184">
        <f t="shared" si="156"/>
        <v>0</v>
      </c>
      <c r="BH184">
        <f t="shared" si="157"/>
        <v>0</v>
      </c>
      <c r="BI184">
        <f t="shared" si="158"/>
        <v>0</v>
      </c>
      <c r="BJ184">
        <f t="shared" si="159"/>
        <v>0</v>
      </c>
      <c r="BK184">
        <f t="shared" si="160"/>
        <v>0</v>
      </c>
      <c r="BL184">
        <f t="shared" si="161"/>
        <v>0</v>
      </c>
      <c r="BM184">
        <f t="shared" si="162"/>
        <v>0</v>
      </c>
      <c r="BN184">
        <f t="shared" si="163"/>
        <v>0</v>
      </c>
      <c r="BO184">
        <f t="shared" si="164"/>
        <v>0</v>
      </c>
      <c r="BP184">
        <f t="shared" si="165"/>
        <v>0</v>
      </c>
      <c r="BQ184">
        <f t="shared" si="166"/>
        <v>0</v>
      </c>
      <c r="BR184">
        <f t="shared" si="167"/>
        <v>0</v>
      </c>
      <c r="BS184">
        <f t="shared" si="168"/>
        <v>0</v>
      </c>
      <c r="BT184">
        <f t="shared" si="200"/>
        <v>0</v>
      </c>
      <c r="BW184">
        <f t="shared" si="169"/>
        <v>0</v>
      </c>
      <c r="BX184">
        <f t="shared" si="169"/>
        <v>0</v>
      </c>
      <c r="BY184">
        <f t="shared" si="170"/>
        <v>0</v>
      </c>
      <c r="BZ184">
        <f t="shared" si="171"/>
        <v>0</v>
      </c>
      <c r="CA184">
        <f t="shared" si="172"/>
        <v>0</v>
      </c>
      <c r="CB184">
        <f t="shared" si="172"/>
        <v>0</v>
      </c>
      <c r="CC184">
        <f t="shared" si="173"/>
        <v>0</v>
      </c>
      <c r="CD184">
        <f t="shared" si="174"/>
        <v>0</v>
      </c>
      <c r="CE184">
        <f t="shared" si="175"/>
        <v>0</v>
      </c>
      <c r="CF184">
        <f t="shared" si="176"/>
        <v>0</v>
      </c>
      <c r="CG184">
        <f t="shared" si="177"/>
        <v>0</v>
      </c>
      <c r="CH184">
        <f t="shared" si="178"/>
        <v>0</v>
      </c>
      <c r="CI184">
        <f t="shared" si="179"/>
        <v>0</v>
      </c>
      <c r="CJ184">
        <f t="shared" si="180"/>
        <v>0</v>
      </c>
      <c r="CK184">
        <f t="shared" si="181"/>
        <v>0</v>
      </c>
      <c r="CL184">
        <f t="shared" si="182"/>
        <v>0</v>
      </c>
      <c r="CM184">
        <f t="shared" si="183"/>
        <v>0</v>
      </c>
      <c r="CN184">
        <f t="shared" si="184"/>
        <v>0</v>
      </c>
      <c r="CO184">
        <f t="shared" si="185"/>
        <v>0</v>
      </c>
      <c r="CP184">
        <f t="shared" si="186"/>
        <v>0</v>
      </c>
      <c r="CQ184">
        <f t="shared" si="187"/>
        <v>0</v>
      </c>
      <c r="CR184">
        <f t="shared" si="188"/>
        <v>0</v>
      </c>
      <c r="CS184">
        <f t="shared" si="189"/>
        <v>0</v>
      </c>
      <c r="CT184">
        <f t="shared" si="190"/>
        <v>0</v>
      </c>
      <c r="CU184">
        <f t="shared" si="191"/>
        <v>0</v>
      </c>
      <c r="CV184">
        <f t="shared" si="192"/>
        <v>0</v>
      </c>
      <c r="CW184">
        <f t="shared" si="193"/>
        <v>0</v>
      </c>
      <c r="CX184">
        <f t="shared" si="194"/>
        <v>0</v>
      </c>
      <c r="CY184">
        <f t="shared" si="195"/>
        <v>0</v>
      </c>
      <c r="CZ184">
        <f t="shared" si="196"/>
        <v>0</v>
      </c>
      <c r="DA184">
        <f t="shared" si="197"/>
        <v>0</v>
      </c>
      <c r="DB184">
        <f t="shared" si="198"/>
        <v>0</v>
      </c>
      <c r="DC184">
        <f t="shared" si="199"/>
        <v>0</v>
      </c>
      <c r="DD184">
        <f t="shared" si="201"/>
        <v>0</v>
      </c>
    </row>
    <row r="185" spans="1:108" x14ac:dyDescent="0.2">
      <c r="A185" s="85" t="str">
        <f>IF(Timelister!A184="","",(Timelister!A184))</f>
        <v/>
      </c>
      <c r="B185" s="84" t="str">
        <f>IF(Timelister!B184="","",(Timelister!B184))</f>
        <v/>
      </c>
      <c r="C185" s="20" t="str">
        <f>IF(Timelister!C184="","",(Timelister!C184))</f>
        <v/>
      </c>
      <c r="D185" s="21" t="str">
        <f>IF(Timelister!D184="","",(Timelister!D184))</f>
        <v/>
      </c>
      <c r="E185" s="20" t="str">
        <f>Timelister!O184</f>
        <v/>
      </c>
      <c r="F185" s="20" t="str">
        <f>IF(Timelister!E184="","",(Timelister!E184))</f>
        <v/>
      </c>
      <c r="G185" s="120"/>
      <c r="H185" s="120"/>
      <c r="I185" s="120"/>
      <c r="J185" s="120"/>
      <c r="K185" s="120"/>
      <c r="L185" s="120"/>
      <c r="M185" s="120"/>
      <c r="N185" s="120"/>
      <c r="O185" s="254"/>
      <c r="P185" s="120"/>
      <c r="Q185" s="120"/>
      <c r="R185" s="120"/>
      <c r="S185" s="254"/>
      <c r="T185" s="120"/>
      <c r="U185" s="185"/>
      <c r="V185" s="185"/>
      <c r="W185" s="242"/>
      <c r="X185" s="242"/>
      <c r="Y185" s="120"/>
      <c r="Z185" s="120"/>
      <c r="AA185" s="120"/>
      <c r="AB185" s="120"/>
      <c r="AC185" s="120"/>
      <c r="AD185" s="121"/>
      <c r="AE185" s="121"/>
      <c r="AF185" s="121"/>
      <c r="AG185" s="121"/>
      <c r="AH185" s="121"/>
      <c r="AI185" s="121"/>
      <c r="AJ185" s="24" t="str">
        <f>IF(A185="","",((G185*$G$10+K185*$K$10+#REF!*#REF!+M185*$M$10+N185*$N$10+O185*$O$10+#REF!*#REF!+#REF!*#REF!+P185*$P$10+Q185*$Q$10+R185*$R$10+#REF!+W185+#REF!+X185+Y185+Z185+AA185+AB185*$AB$10+AC185*$AC$10+AD185*$AD$10+#REF!*#REF!+AE185*$AE$10+#REF!*#REF!+AF185*$AF$10+AH185*$AH$10+AG185*$AG$10+AI185)))</f>
        <v/>
      </c>
      <c r="AK185" s="137"/>
      <c r="AM185">
        <f t="shared" si="138"/>
        <v>0</v>
      </c>
      <c r="AN185">
        <f t="shared" si="138"/>
        <v>0</v>
      </c>
      <c r="AO185">
        <f t="shared" si="139"/>
        <v>0</v>
      </c>
      <c r="AP185">
        <f t="shared" si="140"/>
        <v>0</v>
      </c>
      <c r="AQ185">
        <f t="shared" si="141"/>
        <v>0</v>
      </c>
      <c r="AR185">
        <f t="shared" si="141"/>
        <v>0</v>
      </c>
      <c r="AS185">
        <f t="shared" si="142"/>
        <v>0</v>
      </c>
      <c r="AT185">
        <f t="shared" si="143"/>
        <v>0</v>
      </c>
      <c r="AU185">
        <f t="shared" si="144"/>
        <v>0</v>
      </c>
      <c r="AV185">
        <f t="shared" si="145"/>
        <v>0</v>
      </c>
      <c r="AW185">
        <f t="shared" si="146"/>
        <v>0</v>
      </c>
      <c r="AX185">
        <f t="shared" si="147"/>
        <v>0</v>
      </c>
      <c r="AY185">
        <f t="shared" si="148"/>
        <v>0</v>
      </c>
      <c r="AZ185">
        <f t="shared" si="149"/>
        <v>0</v>
      </c>
      <c r="BA185">
        <f t="shared" si="150"/>
        <v>0</v>
      </c>
      <c r="BB185">
        <f t="shared" si="151"/>
        <v>0</v>
      </c>
      <c r="BC185">
        <f t="shared" si="152"/>
        <v>0</v>
      </c>
      <c r="BD185">
        <f t="shared" si="153"/>
        <v>0</v>
      </c>
      <c r="BE185">
        <f t="shared" si="154"/>
        <v>0</v>
      </c>
      <c r="BF185">
        <f t="shared" si="155"/>
        <v>0</v>
      </c>
      <c r="BG185">
        <f t="shared" si="156"/>
        <v>0</v>
      </c>
      <c r="BH185">
        <f t="shared" si="157"/>
        <v>0</v>
      </c>
      <c r="BI185">
        <f t="shared" si="158"/>
        <v>0</v>
      </c>
      <c r="BJ185">
        <f t="shared" si="159"/>
        <v>0</v>
      </c>
      <c r="BK185">
        <f t="shared" si="160"/>
        <v>0</v>
      </c>
      <c r="BL185">
        <f t="shared" si="161"/>
        <v>0</v>
      </c>
      <c r="BM185">
        <f t="shared" si="162"/>
        <v>0</v>
      </c>
      <c r="BN185">
        <f t="shared" si="163"/>
        <v>0</v>
      </c>
      <c r="BO185">
        <f t="shared" si="164"/>
        <v>0</v>
      </c>
      <c r="BP185">
        <f t="shared" si="165"/>
        <v>0</v>
      </c>
      <c r="BQ185">
        <f t="shared" si="166"/>
        <v>0</v>
      </c>
      <c r="BR185">
        <f t="shared" si="167"/>
        <v>0</v>
      </c>
      <c r="BS185">
        <f t="shared" si="168"/>
        <v>0</v>
      </c>
      <c r="BT185">
        <f t="shared" si="200"/>
        <v>0</v>
      </c>
      <c r="BW185">
        <f t="shared" si="169"/>
        <v>0</v>
      </c>
      <c r="BX185">
        <f t="shared" si="169"/>
        <v>0</v>
      </c>
      <c r="BY185">
        <f t="shared" si="170"/>
        <v>0</v>
      </c>
      <c r="BZ185">
        <f t="shared" si="171"/>
        <v>0</v>
      </c>
      <c r="CA185">
        <f t="shared" si="172"/>
        <v>0</v>
      </c>
      <c r="CB185">
        <f t="shared" si="172"/>
        <v>0</v>
      </c>
      <c r="CC185">
        <f t="shared" si="173"/>
        <v>0</v>
      </c>
      <c r="CD185">
        <f t="shared" si="174"/>
        <v>0</v>
      </c>
      <c r="CE185">
        <f t="shared" si="175"/>
        <v>0</v>
      </c>
      <c r="CF185">
        <f t="shared" si="176"/>
        <v>0</v>
      </c>
      <c r="CG185">
        <f t="shared" si="177"/>
        <v>0</v>
      </c>
      <c r="CH185">
        <f t="shared" si="178"/>
        <v>0</v>
      </c>
      <c r="CI185">
        <f t="shared" si="179"/>
        <v>0</v>
      </c>
      <c r="CJ185">
        <f t="shared" si="180"/>
        <v>0</v>
      </c>
      <c r="CK185">
        <f t="shared" si="181"/>
        <v>0</v>
      </c>
      <c r="CL185">
        <f t="shared" si="182"/>
        <v>0</v>
      </c>
      <c r="CM185">
        <f t="shared" si="183"/>
        <v>0</v>
      </c>
      <c r="CN185">
        <f t="shared" si="184"/>
        <v>0</v>
      </c>
      <c r="CO185">
        <f t="shared" si="185"/>
        <v>0</v>
      </c>
      <c r="CP185">
        <f t="shared" si="186"/>
        <v>0</v>
      </c>
      <c r="CQ185">
        <f t="shared" si="187"/>
        <v>0</v>
      </c>
      <c r="CR185">
        <f t="shared" si="188"/>
        <v>0</v>
      </c>
      <c r="CS185">
        <f t="shared" si="189"/>
        <v>0</v>
      </c>
      <c r="CT185">
        <f t="shared" si="190"/>
        <v>0</v>
      </c>
      <c r="CU185">
        <f t="shared" si="191"/>
        <v>0</v>
      </c>
      <c r="CV185">
        <f t="shared" si="192"/>
        <v>0</v>
      </c>
      <c r="CW185">
        <f t="shared" si="193"/>
        <v>0</v>
      </c>
      <c r="CX185">
        <f t="shared" si="194"/>
        <v>0</v>
      </c>
      <c r="CY185">
        <f t="shared" si="195"/>
        <v>0</v>
      </c>
      <c r="CZ185">
        <f t="shared" si="196"/>
        <v>0</v>
      </c>
      <c r="DA185">
        <f t="shared" si="197"/>
        <v>0</v>
      </c>
      <c r="DB185">
        <f t="shared" si="198"/>
        <v>0</v>
      </c>
      <c r="DC185">
        <f t="shared" si="199"/>
        <v>0</v>
      </c>
      <c r="DD185">
        <f t="shared" si="201"/>
        <v>0</v>
      </c>
    </row>
    <row r="186" spans="1:108" x14ac:dyDescent="0.2">
      <c r="A186" s="85" t="str">
        <f>IF(Timelister!A185="","",(Timelister!A185))</f>
        <v/>
      </c>
      <c r="B186" s="84" t="str">
        <f>IF(Timelister!B185="","",(Timelister!B185))</f>
        <v/>
      </c>
      <c r="C186" s="20" t="str">
        <f>IF(Timelister!C185="","",(Timelister!C185))</f>
        <v/>
      </c>
      <c r="D186" s="21" t="str">
        <f>IF(Timelister!D185="","",(Timelister!D185))</f>
        <v/>
      </c>
      <c r="E186" s="20" t="str">
        <f>Timelister!O185</f>
        <v/>
      </c>
      <c r="F186" s="20" t="str">
        <f>IF(Timelister!E185="","",(Timelister!E185))</f>
        <v/>
      </c>
      <c r="G186" s="120"/>
      <c r="H186" s="120"/>
      <c r="I186" s="120"/>
      <c r="J186" s="120"/>
      <c r="K186" s="120"/>
      <c r="L186" s="120"/>
      <c r="M186" s="120"/>
      <c r="N186" s="120"/>
      <c r="O186" s="254"/>
      <c r="P186" s="120"/>
      <c r="Q186" s="120"/>
      <c r="R186" s="120"/>
      <c r="S186" s="254"/>
      <c r="T186" s="120"/>
      <c r="U186" s="185"/>
      <c r="V186" s="185"/>
      <c r="W186" s="242"/>
      <c r="X186" s="242"/>
      <c r="Y186" s="120"/>
      <c r="Z186" s="120"/>
      <c r="AA186" s="120"/>
      <c r="AB186" s="120"/>
      <c r="AC186" s="120"/>
      <c r="AD186" s="121"/>
      <c r="AE186" s="121"/>
      <c r="AF186" s="121"/>
      <c r="AG186" s="121"/>
      <c r="AH186" s="121"/>
      <c r="AI186" s="121"/>
      <c r="AJ186" s="24" t="str">
        <f>IF(A186="","",((G186*$G$10+K186*$K$10+#REF!*#REF!+M186*$M$10+N186*$N$10+O186*$O$10+#REF!*#REF!+#REF!*#REF!+P186*$P$10+Q186*$Q$10+R186*$R$10+#REF!+W186+#REF!+X186+Y186+Z186+AA186+AB186*$AB$10+AC186*$AC$10+AD186*$AD$10+#REF!*#REF!+AE186*$AE$10+#REF!*#REF!+AF186*$AF$10+AH186*$AH$10+AG186*$AG$10+AI186)))</f>
        <v/>
      </c>
      <c r="AK186" s="137"/>
      <c r="AM186">
        <f t="shared" si="138"/>
        <v>0</v>
      </c>
      <c r="AN186">
        <f t="shared" si="138"/>
        <v>0</v>
      </c>
      <c r="AO186">
        <f t="shared" si="139"/>
        <v>0</v>
      </c>
      <c r="AP186">
        <f t="shared" si="140"/>
        <v>0</v>
      </c>
      <c r="AQ186">
        <f t="shared" si="141"/>
        <v>0</v>
      </c>
      <c r="AR186">
        <f t="shared" si="141"/>
        <v>0</v>
      </c>
      <c r="AS186">
        <f t="shared" si="142"/>
        <v>0</v>
      </c>
      <c r="AT186">
        <f t="shared" si="143"/>
        <v>0</v>
      </c>
      <c r="AU186">
        <f t="shared" si="144"/>
        <v>0</v>
      </c>
      <c r="AV186">
        <f t="shared" si="145"/>
        <v>0</v>
      </c>
      <c r="AW186">
        <f t="shared" si="146"/>
        <v>0</v>
      </c>
      <c r="AX186">
        <f t="shared" si="147"/>
        <v>0</v>
      </c>
      <c r="AY186">
        <f t="shared" si="148"/>
        <v>0</v>
      </c>
      <c r="AZ186">
        <f t="shared" si="149"/>
        <v>0</v>
      </c>
      <c r="BA186">
        <f t="shared" si="150"/>
        <v>0</v>
      </c>
      <c r="BB186">
        <f t="shared" si="151"/>
        <v>0</v>
      </c>
      <c r="BC186">
        <f t="shared" si="152"/>
        <v>0</v>
      </c>
      <c r="BD186">
        <f t="shared" si="153"/>
        <v>0</v>
      </c>
      <c r="BE186">
        <f t="shared" si="154"/>
        <v>0</v>
      </c>
      <c r="BF186">
        <f t="shared" si="155"/>
        <v>0</v>
      </c>
      <c r="BG186">
        <f t="shared" si="156"/>
        <v>0</v>
      </c>
      <c r="BH186">
        <f t="shared" si="157"/>
        <v>0</v>
      </c>
      <c r="BI186">
        <f t="shared" si="158"/>
        <v>0</v>
      </c>
      <c r="BJ186">
        <f t="shared" si="159"/>
        <v>0</v>
      </c>
      <c r="BK186">
        <f t="shared" si="160"/>
        <v>0</v>
      </c>
      <c r="BL186">
        <f t="shared" si="161"/>
        <v>0</v>
      </c>
      <c r="BM186">
        <f t="shared" si="162"/>
        <v>0</v>
      </c>
      <c r="BN186">
        <f t="shared" si="163"/>
        <v>0</v>
      </c>
      <c r="BO186">
        <f t="shared" si="164"/>
        <v>0</v>
      </c>
      <c r="BP186">
        <f t="shared" si="165"/>
        <v>0</v>
      </c>
      <c r="BQ186">
        <f t="shared" si="166"/>
        <v>0</v>
      </c>
      <c r="BR186">
        <f t="shared" si="167"/>
        <v>0</v>
      </c>
      <c r="BS186">
        <f t="shared" si="168"/>
        <v>0</v>
      </c>
      <c r="BT186">
        <f t="shared" si="200"/>
        <v>0</v>
      </c>
      <c r="BW186">
        <f t="shared" si="169"/>
        <v>0</v>
      </c>
      <c r="BX186">
        <f t="shared" si="169"/>
        <v>0</v>
      </c>
      <c r="BY186">
        <f t="shared" si="170"/>
        <v>0</v>
      </c>
      <c r="BZ186">
        <f t="shared" si="171"/>
        <v>0</v>
      </c>
      <c r="CA186">
        <f t="shared" si="172"/>
        <v>0</v>
      </c>
      <c r="CB186">
        <f t="shared" si="172"/>
        <v>0</v>
      </c>
      <c r="CC186">
        <f t="shared" si="173"/>
        <v>0</v>
      </c>
      <c r="CD186">
        <f t="shared" si="174"/>
        <v>0</v>
      </c>
      <c r="CE186">
        <f t="shared" si="175"/>
        <v>0</v>
      </c>
      <c r="CF186">
        <f t="shared" si="176"/>
        <v>0</v>
      </c>
      <c r="CG186">
        <f t="shared" si="177"/>
        <v>0</v>
      </c>
      <c r="CH186">
        <f t="shared" si="178"/>
        <v>0</v>
      </c>
      <c r="CI186">
        <f t="shared" si="179"/>
        <v>0</v>
      </c>
      <c r="CJ186">
        <f t="shared" si="180"/>
        <v>0</v>
      </c>
      <c r="CK186">
        <f t="shared" si="181"/>
        <v>0</v>
      </c>
      <c r="CL186">
        <f t="shared" si="182"/>
        <v>0</v>
      </c>
      <c r="CM186">
        <f t="shared" si="183"/>
        <v>0</v>
      </c>
      <c r="CN186">
        <f t="shared" si="184"/>
        <v>0</v>
      </c>
      <c r="CO186">
        <f t="shared" si="185"/>
        <v>0</v>
      </c>
      <c r="CP186">
        <f t="shared" si="186"/>
        <v>0</v>
      </c>
      <c r="CQ186">
        <f t="shared" si="187"/>
        <v>0</v>
      </c>
      <c r="CR186">
        <f t="shared" si="188"/>
        <v>0</v>
      </c>
      <c r="CS186">
        <f t="shared" si="189"/>
        <v>0</v>
      </c>
      <c r="CT186">
        <f t="shared" si="190"/>
        <v>0</v>
      </c>
      <c r="CU186">
        <f t="shared" si="191"/>
        <v>0</v>
      </c>
      <c r="CV186">
        <f t="shared" si="192"/>
        <v>0</v>
      </c>
      <c r="CW186">
        <f t="shared" si="193"/>
        <v>0</v>
      </c>
      <c r="CX186">
        <f t="shared" si="194"/>
        <v>0</v>
      </c>
      <c r="CY186">
        <f t="shared" si="195"/>
        <v>0</v>
      </c>
      <c r="CZ186">
        <f t="shared" si="196"/>
        <v>0</v>
      </c>
      <c r="DA186">
        <f t="shared" si="197"/>
        <v>0</v>
      </c>
      <c r="DB186">
        <f t="shared" si="198"/>
        <v>0</v>
      </c>
      <c r="DC186">
        <f t="shared" si="199"/>
        <v>0</v>
      </c>
      <c r="DD186">
        <f t="shared" si="201"/>
        <v>0</v>
      </c>
    </row>
    <row r="187" spans="1:108" x14ac:dyDescent="0.2">
      <c r="A187" s="85" t="str">
        <f>IF(Timelister!A186="","",(Timelister!A186))</f>
        <v/>
      </c>
      <c r="B187" s="84" t="str">
        <f>IF(Timelister!B186="","",(Timelister!B186))</f>
        <v/>
      </c>
      <c r="C187" s="20" t="str">
        <f>IF(Timelister!C186="","",(Timelister!C186))</f>
        <v/>
      </c>
      <c r="D187" s="21" t="str">
        <f>IF(Timelister!D186="","",(Timelister!D186))</f>
        <v/>
      </c>
      <c r="E187" s="20" t="str">
        <f>Timelister!O186</f>
        <v/>
      </c>
      <c r="F187" s="20" t="str">
        <f>IF(Timelister!E186="","",(Timelister!E186))</f>
        <v/>
      </c>
      <c r="G187" s="120"/>
      <c r="H187" s="120"/>
      <c r="I187" s="120"/>
      <c r="J187" s="120"/>
      <c r="K187" s="120"/>
      <c r="L187" s="120"/>
      <c r="M187" s="120"/>
      <c r="N187" s="120"/>
      <c r="O187" s="254"/>
      <c r="P187" s="120"/>
      <c r="Q187" s="120"/>
      <c r="R187" s="120"/>
      <c r="S187" s="254"/>
      <c r="T187" s="120"/>
      <c r="U187" s="185"/>
      <c r="V187" s="185"/>
      <c r="W187" s="242"/>
      <c r="X187" s="242"/>
      <c r="Y187" s="120"/>
      <c r="Z187" s="120"/>
      <c r="AA187" s="120"/>
      <c r="AB187" s="120"/>
      <c r="AC187" s="120"/>
      <c r="AD187" s="121"/>
      <c r="AE187" s="121"/>
      <c r="AF187" s="121"/>
      <c r="AG187" s="121"/>
      <c r="AH187" s="121"/>
      <c r="AI187" s="121"/>
      <c r="AJ187" s="24" t="str">
        <f>IF(A187="","",((G187*$G$10+K187*$K$10+#REF!*#REF!+M187*$M$10+N187*$N$10+O187*$O$10+#REF!*#REF!+#REF!*#REF!+P187*$P$10+Q187*$Q$10+R187*$R$10+#REF!+W187+#REF!+X187+Y187+Z187+AA187+AB187*$AB$10+AC187*$AC$10+AD187*$AD$10+#REF!*#REF!+AE187*$AE$10+#REF!*#REF!+AF187*$AF$10+AH187*$AH$10+AG187*$AG$10+AI187)))</f>
        <v/>
      </c>
      <c r="AK187" s="137"/>
      <c r="AM187">
        <f t="shared" si="138"/>
        <v>0</v>
      </c>
      <c r="AN187">
        <f t="shared" si="138"/>
        <v>0</v>
      </c>
      <c r="AO187">
        <f t="shared" si="139"/>
        <v>0</v>
      </c>
      <c r="AP187">
        <f t="shared" si="140"/>
        <v>0</v>
      </c>
      <c r="AQ187">
        <f t="shared" si="141"/>
        <v>0</v>
      </c>
      <c r="AR187">
        <f t="shared" si="141"/>
        <v>0</v>
      </c>
      <c r="AS187">
        <f t="shared" si="142"/>
        <v>0</v>
      </c>
      <c r="AT187">
        <f t="shared" si="143"/>
        <v>0</v>
      </c>
      <c r="AU187">
        <f t="shared" si="144"/>
        <v>0</v>
      </c>
      <c r="AV187">
        <f t="shared" si="145"/>
        <v>0</v>
      </c>
      <c r="AW187">
        <f t="shared" si="146"/>
        <v>0</v>
      </c>
      <c r="AX187">
        <f t="shared" si="147"/>
        <v>0</v>
      </c>
      <c r="AY187">
        <f t="shared" si="148"/>
        <v>0</v>
      </c>
      <c r="AZ187">
        <f t="shared" si="149"/>
        <v>0</v>
      </c>
      <c r="BA187">
        <f t="shared" si="150"/>
        <v>0</v>
      </c>
      <c r="BB187">
        <f t="shared" si="151"/>
        <v>0</v>
      </c>
      <c r="BC187">
        <f t="shared" si="152"/>
        <v>0</v>
      </c>
      <c r="BD187">
        <f t="shared" si="153"/>
        <v>0</v>
      </c>
      <c r="BE187">
        <f t="shared" si="154"/>
        <v>0</v>
      </c>
      <c r="BF187">
        <f t="shared" si="155"/>
        <v>0</v>
      </c>
      <c r="BG187">
        <f t="shared" si="156"/>
        <v>0</v>
      </c>
      <c r="BH187">
        <f t="shared" si="157"/>
        <v>0</v>
      </c>
      <c r="BI187">
        <f t="shared" si="158"/>
        <v>0</v>
      </c>
      <c r="BJ187">
        <f t="shared" si="159"/>
        <v>0</v>
      </c>
      <c r="BK187">
        <f t="shared" si="160"/>
        <v>0</v>
      </c>
      <c r="BL187">
        <f t="shared" si="161"/>
        <v>0</v>
      </c>
      <c r="BM187">
        <f t="shared" si="162"/>
        <v>0</v>
      </c>
      <c r="BN187">
        <f t="shared" si="163"/>
        <v>0</v>
      </c>
      <c r="BO187">
        <f t="shared" si="164"/>
        <v>0</v>
      </c>
      <c r="BP187">
        <f t="shared" si="165"/>
        <v>0</v>
      </c>
      <c r="BQ187">
        <f t="shared" si="166"/>
        <v>0</v>
      </c>
      <c r="BR187">
        <f t="shared" si="167"/>
        <v>0</v>
      </c>
      <c r="BS187">
        <f t="shared" si="168"/>
        <v>0</v>
      </c>
      <c r="BT187">
        <f t="shared" si="200"/>
        <v>0</v>
      </c>
      <c r="BW187">
        <f t="shared" si="169"/>
        <v>0</v>
      </c>
      <c r="BX187">
        <f t="shared" si="169"/>
        <v>0</v>
      </c>
      <c r="BY187">
        <f t="shared" si="170"/>
        <v>0</v>
      </c>
      <c r="BZ187">
        <f t="shared" si="171"/>
        <v>0</v>
      </c>
      <c r="CA187">
        <f t="shared" si="172"/>
        <v>0</v>
      </c>
      <c r="CB187">
        <f t="shared" si="172"/>
        <v>0</v>
      </c>
      <c r="CC187">
        <f t="shared" si="173"/>
        <v>0</v>
      </c>
      <c r="CD187">
        <f t="shared" si="174"/>
        <v>0</v>
      </c>
      <c r="CE187">
        <f t="shared" si="175"/>
        <v>0</v>
      </c>
      <c r="CF187">
        <f t="shared" si="176"/>
        <v>0</v>
      </c>
      <c r="CG187">
        <f t="shared" si="177"/>
        <v>0</v>
      </c>
      <c r="CH187">
        <f t="shared" si="178"/>
        <v>0</v>
      </c>
      <c r="CI187">
        <f t="shared" si="179"/>
        <v>0</v>
      </c>
      <c r="CJ187">
        <f t="shared" si="180"/>
        <v>0</v>
      </c>
      <c r="CK187">
        <f t="shared" si="181"/>
        <v>0</v>
      </c>
      <c r="CL187">
        <f t="shared" si="182"/>
        <v>0</v>
      </c>
      <c r="CM187">
        <f t="shared" si="183"/>
        <v>0</v>
      </c>
      <c r="CN187">
        <f t="shared" si="184"/>
        <v>0</v>
      </c>
      <c r="CO187">
        <f t="shared" si="185"/>
        <v>0</v>
      </c>
      <c r="CP187">
        <f t="shared" si="186"/>
        <v>0</v>
      </c>
      <c r="CQ187">
        <f t="shared" si="187"/>
        <v>0</v>
      </c>
      <c r="CR187">
        <f t="shared" si="188"/>
        <v>0</v>
      </c>
      <c r="CS187">
        <f t="shared" si="189"/>
        <v>0</v>
      </c>
      <c r="CT187">
        <f t="shared" si="190"/>
        <v>0</v>
      </c>
      <c r="CU187">
        <f t="shared" si="191"/>
        <v>0</v>
      </c>
      <c r="CV187">
        <f t="shared" si="192"/>
        <v>0</v>
      </c>
      <c r="CW187">
        <f t="shared" si="193"/>
        <v>0</v>
      </c>
      <c r="CX187">
        <f t="shared" si="194"/>
        <v>0</v>
      </c>
      <c r="CY187">
        <f t="shared" si="195"/>
        <v>0</v>
      </c>
      <c r="CZ187">
        <f t="shared" si="196"/>
        <v>0</v>
      </c>
      <c r="DA187">
        <f t="shared" si="197"/>
        <v>0</v>
      </c>
      <c r="DB187">
        <f t="shared" si="198"/>
        <v>0</v>
      </c>
      <c r="DC187">
        <f t="shared" si="199"/>
        <v>0</v>
      </c>
      <c r="DD187">
        <f t="shared" si="201"/>
        <v>0</v>
      </c>
    </row>
    <row r="188" spans="1:108" x14ac:dyDescent="0.2">
      <c r="A188" s="85" t="str">
        <f>IF(Timelister!A187="","",(Timelister!A187))</f>
        <v/>
      </c>
      <c r="B188" s="84" t="str">
        <f>IF(Timelister!B187="","",(Timelister!B187))</f>
        <v/>
      </c>
      <c r="C188" s="20" t="str">
        <f>IF(Timelister!C187="","",(Timelister!C187))</f>
        <v/>
      </c>
      <c r="D188" s="21" t="str">
        <f>IF(Timelister!D187="","",(Timelister!D187))</f>
        <v/>
      </c>
      <c r="E188" s="20" t="str">
        <f>Timelister!O187</f>
        <v/>
      </c>
      <c r="F188" s="20" t="str">
        <f>IF(Timelister!E187="","",(Timelister!E187))</f>
        <v/>
      </c>
      <c r="G188" s="120"/>
      <c r="H188" s="120"/>
      <c r="I188" s="120"/>
      <c r="J188" s="120"/>
      <c r="K188" s="120"/>
      <c r="L188" s="120"/>
      <c r="M188" s="120"/>
      <c r="N188" s="120"/>
      <c r="O188" s="254"/>
      <c r="P188" s="120"/>
      <c r="Q188" s="120"/>
      <c r="R188" s="120"/>
      <c r="S188" s="254"/>
      <c r="T188" s="120"/>
      <c r="U188" s="185"/>
      <c r="V188" s="185"/>
      <c r="W188" s="242"/>
      <c r="X188" s="242"/>
      <c r="Y188" s="120"/>
      <c r="Z188" s="120"/>
      <c r="AA188" s="120"/>
      <c r="AB188" s="120"/>
      <c r="AC188" s="120"/>
      <c r="AD188" s="121"/>
      <c r="AE188" s="121"/>
      <c r="AF188" s="121"/>
      <c r="AG188" s="121"/>
      <c r="AH188" s="121"/>
      <c r="AI188" s="121"/>
      <c r="AJ188" s="24" t="str">
        <f>IF(A188="","",((G188*$G$10+K188*$K$10+#REF!*#REF!+M188*$M$10+N188*$N$10+O188*$O$10+#REF!*#REF!+#REF!*#REF!+P188*$P$10+Q188*$Q$10+R188*$R$10+#REF!+W188+#REF!+X188+Y188+Z188+AA188+AB188*$AB$10+AC188*$AC$10+AD188*$AD$10+#REF!*#REF!+AE188*$AE$10+#REF!*#REF!+AF188*$AF$10+AH188*$AH$10+AG188*$AG$10+AI188)))</f>
        <v/>
      </c>
      <c r="AK188" s="137"/>
      <c r="AM188">
        <f t="shared" si="138"/>
        <v>0</v>
      </c>
      <c r="AN188">
        <f t="shared" si="138"/>
        <v>0</v>
      </c>
      <c r="AO188">
        <f t="shared" si="139"/>
        <v>0</v>
      </c>
      <c r="AP188">
        <f t="shared" si="140"/>
        <v>0</v>
      </c>
      <c r="AQ188">
        <f t="shared" si="141"/>
        <v>0</v>
      </c>
      <c r="AR188">
        <f t="shared" si="141"/>
        <v>0</v>
      </c>
      <c r="AS188">
        <f t="shared" si="142"/>
        <v>0</v>
      </c>
      <c r="AT188">
        <f t="shared" si="143"/>
        <v>0</v>
      </c>
      <c r="AU188">
        <f t="shared" si="144"/>
        <v>0</v>
      </c>
      <c r="AV188">
        <f t="shared" si="145"/>
        <v>0</v>
      </c>
      <c r="AW188">
        <f t="shared" si="146"/>
        <v>0</v>
      </c>
      <c r="AX188">
        <f t="shared" si="147"/>
        <v>0</v>
      </c>
      <c r="AY188">
        <f t="shared" si="148"/>
        <v>0</v>
      </c>
      <c r="AZ188">
        <f t="shared" si="149"/>
        <v>0</v>
      </c>
      <c r="BA188">
        <f t="shared" si="150"/>
        <v>0</v>
      </c>
      <c r="BB188">
        <f t="shared" si="151"/>
        <v>0</v>
      </c>
      <c r="BC188">
        <f t="shared" si="152"/>
        <v>0</v>
      </c>
      <c r="BD188">
        <f t="shared" si="153"/>
        <v>0</v>
      </c>
      <c r="BE188">
        <f t="shared" si="154"/>
        <v>0</v>
      </c>
      <c r="BF188">
        <f t="shared" si="155"/>
        <v>0</v>
      </c>
      <c r="BG188">
        <f t="shared" si="156"/>
        <v>0</v>
      </c>
      <c r="BH188">
        <f t="shared" si="157"/>
        <v>0</v>
      </c>
      <c r="BI188">
        <f t="shared" si="158"/>
        <v>0</v>
      </c>
      <c r="BJ188">
        <f t="shared" si="159"/>
        <v>0</v>
      </c>
      <c r="BK188">
        <f t="shared" si="160"/>
        <v>0</v>
      </c>
      <c r="BL188">
        <f t="shared" si="161"/>
        <v>0</v>
      </c>
      <c r="BM188">
        <f t="shared" si="162"/>
        <v>0</v>
      </c>
      <c r="BN188">
        <f t="shared" si="163"/>
        <v>0</v>
      </c>
      <c r="BO188">
        <f t="shared" si="164"/>
        <v>0</v>
      </c>
      <c r="BP188">
        <f t="shared" si="165"/>
        <v>0</v>
      </c>
      <c r="BQ188">
        <f t="shared" si="166"/>
        <v>0</v>
      </c>
      <c r="BR188">
        <f t="shared" si="167"/>
        <v>0</v>
      </c>
      <c r="BS188">
        <f t="shared" si="168"/>
        <v>0</v>
      </c>
      <c r="BT188">
        <f t="shared" si="200"/>
        <v>0</v>
      </c>
      <c r="BW188">
        <f t="shared" si="169"/>
        <v>0</v>
      </c>
      <c r="BX188">
        <f t="shared" si="169"/>
        <v>0</v>
      </c>
      <c r="BY188">
        <f t="shared" si="170"/>
        <v>0</v>
      </c>
      <c r="BZ188">
        <f t="shared" si="171"/>
        <v>0</v>
      </c>
      <c r="CA188">
        <f t="shared" si="172"/>
        <v>0</v>
      </c>
      <c r="CB188">
        <f t="shared" si="172"/>
        <v>0</v>
      </c>
      <c r="CC188">
        <f t="shared" si="173"/>
        <v>0</v>
      </c>
      <c r="CD188">
        <f t="shared" si="174"/>
        <v>0</v>
      </c>
      <c r="CE188">
        <f t="shared" si="175"/>
        <v>0</v>
      </c>
      <c r="CF188">
        <f t="shared" si="176"/>
        <v>0</v>
      </c>
      <c r="CG188">
        <f t="shared" si="177"/>
        <v>0</v>
      </c>
      <c r="CH188">
        <f t="shared" si="178"/>
        <v>0</v>
      </c>
      <c r="CI188">
        <f t="shared" si="179"/>
        <v>0</v>
      </c>
      <c r="CJ188">
        <f t="shared" si="180"/>
        <v>0</v>
      </c>
      <c r="CK188">
        <f t="shared" si="181"/>
        <v>0</v>
      </c>
      <c r="CL188">
        <f t="shared" si="182"/>
        <v>0</v>
      </c>
      <c r="CM188">
        <f t="shared" si="183"/>
        <v>0</v>
      </c>
      <c r="CN188">
        <f t="shared" si="184"/>
        <v>0</v>
      </c>
      <c r="CO188">
        <f t="shared" si="185"/>
        <v>0</v>
      </c>
      <c r="CP188">
        <f t="shared" si="186"/>
        <v>0</v>
      </c>
      <c r="CQ188">
        <f t="shared" si="187"/>
        <v>0</v>
      </c>
      <c r="CR188">
        <f t="shared" si="188"/>
        <v>0</v>
      </c>
      <c r="CS188">
        <f t="shared" si="189"/>
        <v>0</v>
      </c>
      <c r="CT188">
        <f t="shared" si="190"/>
        <v>0</v>
      </c>
      <c r="CU188">
        <f t="shared" si="191"/>
        <v>0</v>
      </c>
      <c r="CV188">
        <f t="shared" si="192"/>
        <v>0</v>
      </c>
      <c r="CW188">
        <f t="shared" si="193"/>
        <v>0</v>
      </c>
      <c r="CX188">
        <f t="shared" si="194"/>
        <v>0</v>
      </c>
      <c r="CY188">
        <f t="shared" si="195"/>
        <v>0</v>
      </c>
      <c r="CZ188">
        <f t="shared" si="196"/>
        <v>0</v>
      </c>
      <c r="DA188">
        <f t="shared" si="197"/>
        <v>0</v>
      </c>
      <c r="DB188">
        <f t="shared" si="198"/>
        <v>0</v>
      </c>
      <c r="DC188">
        <f t="shared" si="199"/>
        <v>0</v>
      </c>
      <c r="DD188">
        <f t="shared" si="201"/>
        <v>0</v>
      </c>
    </row>
    <row r="189" spans="1:108" x14ac:dyDescent="0.2">
      <c r="A189" s="85" t="str">
        <f>IF(Timelister!A188="","",(Timelister!A188))</f>
        <v/>
      </c>
      <c r="B189" s="84" t="str">
        <f>IF(Timelister!B188="","",(Timelister!B188))</f>
        <v/>
      </c>
      <c r="C189" s="20" t="str">
        <f>IF(Timelister!C188="","",(Timelister!C188))</f>
        <v/>
      </c>
      <c r="D189" s="21" t="str">
        <f>IF(Timelister!D188="","",(Timelister!D188))</f>
        <v/>
      </c>
      <c r="E189" s="20" t="str">
        <f>Timelister!O188</f>
        <v/>
      </c>
      <c r="F189" s="20" t="str">
        <f>IF(Timelister!E188="","",(Timelister!E188))</f>
        <v/>
      </c>
      <c r="G189" s="120"/>
      <c r="H189" s="120"/>
      <c r="I189" s="120"/>
      <c r="J189" s="120"/>
      <c r="K189" s="120"/>
      <c r="L189" s="120"/>
      <c r="M189" s="120"/>
      <c r="N189" s="120"/>
      <c r="O189" s="254"/>
      <c r="P189" s="120"/>
      <c r="Q189" s="120"/>
      <c r="R189" s="120"/>
      <c r="S189" s="254"/>
      <c r="T189" s="120"/>
      <c r="U189" s="185"/>
      <c r="V189" s="185"/>
      <c r="W189" s="242"/>
      <c r="X189" s="242"/>
      <c r="Y189" s="120"/>
      <c r="Z189" s="120"/>
      <c r="AA189" s="120"/>
      <c r="AB189" s="120"/>
      <c r="AC189" s="120"/>
      <c r="AD189" s="121"/>
      <c r="AE189" s="121"/>
      <c r="AF189" s="121"/>
      <c r="AG189" s="121"/>
      <c r="AH189" s="121"/>
      <c r="AI189" s="121"/>
      <c r="AJ189" s="24" t="str">
        <f>IF(A189="","",((G189*$G$10+K189*$K$10+#REF!*#REF!+M189*$M$10+N189*$N$10+O189*$O$10+#REF!*#REF!+#REF!*#REF!+P189*$P$10+Q189*$Q$10+R189*$R$10+#REF!+W189+#REF!+X189+Y189+Z189+AA189+AB189*$AB$10+AC189*$AC$10+AD189*$AD$10+#REF!*#REF!+AE189*$AE$10+#REF!*#REF!+AF189*$AF$10+AH189*$AH$10+AG189*$AG$10+AI189)))</f>
        <v/>
      </c>
      <c r="AK189" s="137"/>
      <c r="AM189">
        <f t="shared" si="138"/>
        <v>0</v>
      </c>
      <c r="AN189">
        <f t="shared" si="138"/>
        <v>0</v>
      </c>
      <c r="AO189">
        <f t="shared" si="139"/>
        <v>0</v>
      </c>
      <c r="AP189">
        <f t="shared" si="140"/>
        <v>0</v>
      </c>
      <c r="AQ189">
        <f t="shared" si="141"/>
        <v>0</v>
      </c>
      <c r="AR189">
        <f t="shared" si="141"/>
        <v>0</v>
      </c>
      <c r="AS189">
        <f t="shared" si="142"/>
        <v>0</v>
      </c>
      <c r="AT189">
        <f t="shared" si="143"/>
        <v>0</v>
      </c>
      <c r="AU189">
        <f t="shared" si="144"/>
        <v>0</v>
      </c>
      <c r="AV189">
        <f t="shared" si="145"/>
        <v>0</v>
      </c>
      <c r="AW189">
        <f t="shared" si="146"/>
        <v>0</v>
      </c>
      <c r="AX189">
        <f t="shared" si="147"/>
        <v>0</v>
      </c>
      <c r="AY189">
        <f t="shared" si="148"/>
        <v>0</v>
      </c>
      <c r="AZ189">
        <f t="shared" si="149"/>
        <v>0</v>
      </c>
      <c r="BA189">
        <f t="shared" si="150"/>
        <v>0</v>
      </c>
      <c r="BB189">
        <f t="shared" si="151"/>
        <v>0</v>
      </c>
      <c r="BC189">
        <f t="shared" si="152"/>
        <v>0</v>
      </c>
      <c r="BD189">
        <f t="shared" si="153"/>
        <v>0</v>
      </c>
      <c r="BE189">
        <f t="shared" si="154"/>
        <v>0</v>
      </c>
      <c r="BF189">
        <f t="shared" si="155"/>
        <v>0</v>
      </c>
      <c r="BG189">
        <f t="shared" si="156"/>
        <v>0</v>
      </c>
      <c r="BH189">
        <f t="shared" si="157"/>
        <v>0</v>
      </c>
      <c r="BI189">
        <f t="shared" si="158"/>
        <v>0</v>
      </c>
      <c r="BJ189">
        <f t="shared" si="159"/>
        <v>0</v>
      </c>
      <c r="BK189">
        <f t="shared" si="160"/>
        <v>0</v>
      </c>
      <c r="BL189">
        <f t="shared" si="161"/>
        <v>0</v>
      </c>
      <c r="BM189">
        <f t="shared" si="162"/>
        <v>0</v>
      </c>
      <c r="BN189">
        <f t="shared" si="163"/>
        <v>0</v>
      </c>
      <c r="BO189">
        <f t="shared" si="164"/>
        <v>0</v>
      </c>
      <c r="BP189">
        <f t="shared" si="165"/>
        <v>0</v>
      </c>
      <c r="BQ189">
        <f t="shared" si="166"/>
        <v>0</v>
      </c>
      <c r="BR189">
        <f t="shared" si="167"/>
        <v>0</v>
      </c>
      <c r="BS189">
        <f t="shared" si="168"/>
        <v>0</v>
      </c>
      <c r="BT189">
        <f t="shared" si="200"/>
        <v>0</v>
      </c>
      <c r="BW189">
        <f t="shared" si="169"/>
        <v>0</v>
      </c>
      <c r="BX189">
        <f t="shared" si="169"/>
        <v>0</v>
      </c>
      <c r="BY189">
        <f t="shared" si="170"/>
        <v>0</v>
      </c>
      <c r="BZ189">
        <f t="shared" si="171"/>
        <v>0</v>
      </c>
      <c r="CA189">
        <f t="shared" si="172"/>
        <v>0</v>
      </c>
      <c r="CB189">
        <f t="shared" si="172"/>
        <v>0</v>
      </c>
      <c r="CC189">
        <f t="shared" si="173"/>
        <v>0</v>
      </c>
      <c r="CD189">
        <f t="shared" si="174"/>
        <v>0</v>
      </c>
      <c r="CE189">
        <f t="shared" si="175"/>
        <v>0</v>
      </c>
      <c r="CF189">
        <f t="shared" si="176"/>
        <v>0</v>
      </c>
      <c r="CG189">
        <f t="shared" si="177"/>
        <v>0</v>
      </c>
      <c r="CH189">
        <f t="shared" si="178"/>
        <v>0</v>
      </c>
      <c r="CI189">
        <f t="shared" si="179"/>
        <v>0</v>
      </c>
      <c r="CJ189">
        <f t="shared" si="180"/>
        <v>0</v>
      </c>
      <c r="CK189">
        <f t="shared" si="181"/>
        <v>0</v>
      </c>
      <c r="CL189">
        <f t="shared" si="182"/>
        <v>0</v>
      </c>
      <c r="CM189">
        <f t="shared" si="183"/>
        <v>0</v>
      </c>
      <c r="CN189">
        <f t="shared" si="184"/>
        <v>0</v>
      </c>
      <c r="CO189">
        <f t="shared" si="185"/>
        <v>0</v>
      </c>
      <c r="CP189">
        <f t="shared" si="186"/>
        <v>0</v>
      </c>
      <c r="CQ189">
        <f t="shared" si="187"/>
        <v>0</v>
      </c>
      <c r="CR189">
        <f t="shared" si="188"/>
        <v>0</v>
      </c>
      <c r="CS189">
        <f t="shared" si="189"/>
        <v>0</v>
      </c>
      <c r="CT189">
        <f t="shared" si="190"/>
        <v>0</v>
      </c>
      <c r="CU189">
        <f t="shared" si="191"/>
        <v>0</v>
      </c>
      <c r="CV189">
        <f t="shared" si="192"/>
        <v>0</v>
      </c>
      <c r="CW189">
        <f t="shared" si="193"/>
        <v>0</v>
      </c>
      <c r="CX189">
        <f t="shared" si="194"/>
        <v>0</v>
      </c>
      <c r="CY189">
        <f t="shared" si="195"/>
        <v>0</v>
      </c>
      <c r="CZ189">
        <f t="shared" si="196"/>
        <v>0</v>
      </c>
      <c r="DA189">
        <f t="shared" si="197"/>
        <v>0</v>
      </c>
      <c r="DB189">
        <f t="shared" si="198"/>
        <v>0</v>
      </c>
      <c r="DC189">
        <f t="shared" si="199"/>
        <v>0</v>
      </c>
      <c r="DD189">
        <f t="shared" si="201"/>
        <v>0</v>
      </c>
    </row>
    <row r="190" spans="1:108" x14ac:dyDescent="0.2">
      <c r="A190" s="85" t="str">
        <f>IF(Timelister!A189="","",(Timelister!A189))</f>
        <v/>
      </c>
      <c r="B190" s="84" t="str">
        <f>IF(Timelister!B189="","",(Timelister!B189))</f>
        <v/>
      </c>
      <c r="C190" s="20" t="str">
        <f>IF(Timelister!C189="","",(Timelister!C189))</f>
        <v/>
      </c>
      <c r="D190" s="21" t="str">
        <f>IF(Timelister!D189="","",(Timelister!D189))</f>
        <v/>
      </c>
      <c r="E190" s="20" t="str">
        <f>Timelister!O189</f>
        <v/>
      </c>
      <c r="F190" s="20" t="str">
        <f>IF(Timelister!E189="","",(Timelister!E189))</f>
        <v/>
      </c>
      <c r="G190" s="120"/>
      <c r="H190" s="120"/>
      <c r="I190" s="120"/>
      <c r="J190" s="120"/>
      <c r="K190" s="120"/>
      <c r="L190" s="120"/>
      <c r="M190" s="120"/>
      <c r="N190" s="120"/>
      <c r="O190" s="254"/>
      <c r="P190" s="120"/>
      <c r="Q190" s="120"/>
      <c r="R190" s="120"/>
      <c r="S190" s="254"/>
      <c r="T190" s="120"/>
      <c r="U190" s="185"/>
      <c r="V190" s="185"/>
      <c r="W190" s="242"/>
      <c r="X190" s="242"/>
      <c r="Y190" s="120"/>
      <c r="Z190" s="120"/>
      <c r="AA190" s="120"/>
      <c r="AB190" s="120"/>
      <c r="AC190" s="120"/>
      <c r="AD190" s="121"/>
      <c r="AE190" s="121"/>
      <c r="AF190" s="121"/>
      <c r="AG190" s="121"/>
      <c r="AH190" s="121"/>
      <c r="AI190" s="121"/>
      <c r="AJ190" s="24" t="str">
        <f>IF(A190="","",((G190*$G$10+K190*$K$10+#REF!*#REF!+M190*$M$10+N190*$N$10+O190*$O$10+#REF!*#REF!+#REF!*#REF!+P190*$P$10+Q190*$Q$10+R190*$R$10+#REF!+W190+#REF!+X190+Y190+Z190+AA190+AB190*$AB$10+AC190*$AC$10+AD190*$AD$10+#REF!*#REF!+AE190*$AE$10+#REF!*#REF!+AF190*$AF$10+AH190*$AH$10+AG190*$AG$10+AI190)))</f>
        <v/>
      </c>
      <c r="AK190" s="137"/>
      <c r="AM190">
        <f t="shared" si="138"/>
        <v>0</v>
      </c>
      <c r="AN190">
        <f t="shared" si="138"/>
        <v>0</v>
      </c>
      <c r="AO190">
        <f t="shared" si="139"/>
        <v>0</v>
      </c>
      <c r="AP190">
        <f t="shared" si="140"/>
        <v>0</v>
      </c>
      <c r="AQ190">
        <f t="shared" si="141"/>
        <v>0</v>
      </c>
      <c r="AR190">
        <f t="shared" si="141"/>
        <v>0</v>
      </c>
      <c r="AS190">
        <f t="shared" si="142"/>
        <v>0</v>
      </c>
      <c r="AT190">
        <f t="shared" si="143"/>
        <v>0</v>
      </c>
      <c r="AU190">
        <f t="shared" si="144"/>
        <v>0</v>
      </c>
      <c r="AV190">
        <f t="shared" si="145"/>
        <v>0</v>
      </c>
      <c r="AW190">
        <f t="shared" si="146"/>
        <v>0</v>
      </c>
      <c r="AX190">
        <f t="shared" si="147"/>
        <v>0</v>
      </c>
      <c r="AY190">
        <f t="shared" si="148"/>
        <v>0</v>
      </c>
      <c r="AZ190">
        <f t="shared" si="149"/>
        <v>0</v>
      </c>
      <c r="BA190">
        <f t="shared" si="150"/>
        <v>0</v>
      </c>
      <c r="BB190">
        <f t="shared" si="151"/>
        <v>0</v>
      </c>
      <c r="BC190">
        <f t="shared" si="152"/>
        <v>0</v>
      </c>
      <c r="BD190">
        <f t="shared" si="153"/>
        <v>0</v>
      </c>
      <c r="BE190">
        <f t="shared" si="154"/>
        <v>0</v>
      </c>
      <c r="BF190">
        <f t="shared" si="155"/>
        <v>0</v>
      </c>
      <c r="BG190">
        <f t="shared" si="156"/>
        <v>0</v>
      </c>
      <c r="BH190">
        <f t="shared" si="157"/>
        <v>0</v>
      </c>
      <c r="BI190">
        <f t="shared" si="158"/>
        <v>0</v>
      </c>
      <c r="BJ190">
        <f t="shared" si="159"/>
        <v>0</v>
      </c>
      <c r="BK190">
        <f t="shared" si="160"/>
        <v>0</v>
      </c>
      <c r="BL190">
        <f t="shared" si="161"/>
        <v>0</v>
      </c>
      <c r="BM190">
        <f t="shared" si="162"/>
        <v>0</v>
      </c>
      <c r="BN190">
        <f t="shared" si="163"/>
        <v>0</v>
      </c>
      <c r="BO190">
        <f t="shared" si="164"/>
        <v>0</v>
      </c>
      <c r="BP190">
        <f t="shared" si="165"/>
        <v>0</v>
      </c>
      <c r="BQ190">
        <f t="shared" si="166"/>
        <v>0</v>
      </c>
      <c r="BR190">
        <f t="shared" si="167"/>
        <v>0</v>
      </c>
      <c r="BS190">
        <f t="shared" si="168"/>
        <v>0</v>
      </c>
      <c r="BT190">
        <f t="shared" si="200"/>
        <v>0</v>
      </c>
      <c r="BW190">
        <f t="shared" si="169"/>
        <v>0</v>
      </c>
      <c r="BX190">
        <f t="shared" si="169"/>
        <v>0</v>
      </c>
      <c r="BY190">
        <f t="shared" si="170"/>
        <v>0</v>
      </c>
      <c r="BZ190">
        <f t="shared" si="171"/>
        <v>0</v>
      </c>
      <c r="CA190">
        <f t="shared" si="172"/>
        <v>0</v>
      </c>
      <c r="CB190">
        <f t="shared" si="172"/>
        <v>0</v>
      </c>
      <c r="CC190">
        <f t="shared" si="173"/>
        <v>0</v>
      </c>
      <c r="CD190">
        <f t="shared" si="174"/>
        <v>0</v>
      </c>
      <c r="CE190">
        <f t="shared" si="175"/>
        <v>0</v>
      </c>
      <c r="CF190">
        <f t="shared" si="176"/>
        <v>0</v>
      </c>
      <c r="CG190">
        <f t="shared" si="177"/>
        <v>0</v>
      </c>
      <c r="CH190">
        <f t="shared" si="178"/>
        <v>0</v>
      </c>
      <c r="CI190">
        <f t="shared" si="179"/>
        <v>0</v>
      </c>
      <c r="CJ190">
        <f t="shared" si="180"/>
        <v>0</v>
      </c>
      <c r="CK190">
        <f t="shared" si="181"/>
        <v>0</v>
      </c>
      <c r="CL190">
        <f t="shared" si="182"/>
        <v>0</v>
      </c>
      <c r="CM190">
        <f t="shared" si="183"/>
        <v>0</v>
      </c>
      <c r="CN190">
        <f t="shared" si="184"/>
        <v>0</v>
      </c>
      <c r="CO190">
        <f t="shared" si="185"/>
        <v>0</v>
      </c>
      <c r="CP190">
        <f t="shared" si="186"/>
        <v>0</v>
      </c>
      <c r="CQ190">
        <f t="shared" si="187"/>
        <v>0</v>
      </c>
      <c r="CR190">
        <f t="shared" si="188"/>
        <v>0</v>
      </c>
      <c r="CS190">
        <f t="shared" si="189"/>
        <v>0</v>
      </c>
      <c r="CT190">
        <f t="shared" si="190"/>
        <v>0</v>
      </c>
      <c r="CU190">
        <f t="shared" si="191"/>
        <v>0</v>
      </c>
      <c r="CV190">
        <f t="shared" si="192"/>
        <v>0</v>
      </c>
      <c r="CW190">
        <f t="shared" si="193"/>
        <v>0</v>
      </c>
      <c r="CX190">
        <f t="shared" si="194"/>
        <v>0</v>
      </c>
      <c r="CY190">
        <f t="shared" si="195"/>
        <v>0</v>
      </c>
      <c r="CZ190">
        <f t="shared" si="196"/>
        <v>0</v>
      </c>
      <c r="DA190">
        <f t="shared" si="197"/>
        <v>0</v>
      </c>
      <c r="DB190">
        <f t="shared" si="198"/>
        <v>0</v>
      </c>
      <c r="DC190">
        <f t="shared" si="199"/>
        <v>0</v>
      </c>
      <c r="DD190">
        <f t="shared" si="201"/>
        <v>0</v>
      </c>
    </row>
    <row r="191" spans="1:108" x14ac:dyDescent="0.2">
      <c r="A191" s="85" t="str">
        <f>IF(Timelister!A190="","",(Timelister!A190))</f>
        <v/>
      </c>
      <c r="B191" s="84" t="str">
        <f>IF(Timelister!B190="","",(Timelister!B190))</f>
        <v/>
      </c>
      <c r="C191" s="20" t="str">
        <f>IF(Timelister!C190="","",(Timelister!C190))</f>
        <v/>
      </c>
      <c r="D191" s="21" t="str">
        <f>IF(Timelister!D190="","",(Timelister!D190))</f>
        <v/>
      </c>
      <c r="E191" s="20" t="str">
        <f>Timelister!O190</f>
        <v/>
      </c>
      <c r="F191" s="20" t="str">
        <f>IF(Timelister!E190="","",(Timelister!E190))</f>
        <v/>
      </c>
      <c r="G191" s="120"/>
      <c r="H191" s="120"/>
      <c r="I191" s="120"/>
      <c r="J191" s="120"/>
      <c r="K191" s="120"/>
      <c r="L191" s="120"/>
      <c r="M191" s="120"/>
      <c r="N191" s="120"/>
      <c r="O191" s="254"/>
      <c r="P191" s="120"/>
      <c r="Q191" s="120"/>
      <c r="R191" s="120"/>
      <c r="S191" s="254"/>
      <c r="T191" s="120"/>
      <c r="U191" s="185"/>
      <c r="V191" s="185"/>
      <c r="W191" s="242"/>
      <c r="X191" s="242"/>
      <c r="Y191" s="120"/>
      <c r="Z191" s="120"/>
      <c r="AA191" s="120"/>
      <c r="AB191" s="120"/>
      <c r="AC191" s="120"/>
      <c r="AD191" s="121"/>
      <c r="AE191" s="121"/>
      <c r="AF191" s="121"/>
      <c r="AG191" s="121"/>
      <c r="AH191" s="121"/>
      <c r="AI191" s="121"/>
      <c r="AJ191" s="24" t="str">
        <f>IF(A191="","",((G191*$G$10+K191*$K$10+#REF!*#REF!+M191*$M$10+N191*$N$10+O191*$O$10+#REF!*#REF!+#REF!*#REF!+P191*$P$10+Q191*$Q$10+R191*$R$10+#REF!+W191+#REF!+X191+Y191+Z191+AA191+AB191*$AB$10+AC191*$AC$10+AD191*$AD$10+#REF!*#REF!+AE191*$AE$10+#REF!*#REF!+AF191*$AF$10+AH191*$AH$10+AG191*$AG$10+AI191)))</f>
        <v/>
      </c>
      <c r="AK191" s="137"/>
      <c r="AM191">
        <f t="shared" si="138"/>
        <v>0</v>
      </c>
      <c r="AN191">
        <f t="shared" si="138"/>
        <v>0</v>
      </c>
      <c r="AO191">
        <f t="shared" si="139"/>
        <v>0</v>
      </c>
      <c r="AP191">
        <f t="shared" si="140"/>
        <v>0</v>
      </c>
      <c r="AQ191">
        <f t="shared" si="141"/>
        <v>0</v>
      </c>
      <c r="AR191">
        <f t="shared" si="141"/>
        <v>0</v>
      </c>
      <c r="AS191">
        <f t="shared" si="142"/>
        <v>0</v>
      </c>
      <c r="AT191">
        <f t="shared" si="143"/>
        <v>0</v>
      </c>
      <c r="AU191">
        <f t="shared" si="144"/>
        <v>0</v>
      </c>
      <c r="AV191">
        <f t="shared" si="145"/>
        <v>0</v>
      </c>
      <c r="AW191">
        <f t="shared" si="146"/>
        <v>0</v>
      </c>
      <c r="AX191">
        <f t="shared" si="147"/>
        <v>0</v>
      </c>
      <c r="AY191">
        <f t="shared" si="148"/>
        <v>0</v>
      </c>
      <c r="AZ191">
        <f t="shared" si="149"/>
        <v>0</v>
      </c>
      <c r="BA191">
        <f t="shared" si="150"/>
        <v>0</v>
      </c>
      <c r="BB191">
        <f t="shared" si="151"/>
        <v>0</v>
      </c>
      <c r="BC191">
        <f t="shared" si="152"/>
        <v>0</v>
      </c>
      <c r="BD191">
        <f t="shared" si="153"/>
        <v>0</v>
      </c>
      <c r="BE191">
        <f t="shared" si="154"/>
        <v>0</v>
      </c>
      <c r="BF191">
        <f t="shared" si="155"/>
        <v>0</v>
      </c>
      <c r="BG191">
        <f t="shared" si="156"/>
        <v>0</v>
      </c>
      <c r="BH191">
        <f t="shared" si="157"/>
        <v>0</v>
      </c>
      <c r="BI191">
        <f t="shared" si="158"/>
        <v>0</v>
      </c>
      <c r="BJ191">
        <f t="shared" si="159"/>
        <v>0</v>
      </c>
      <c r="BK191">
        <f t="shared" si="160"/>
        <v>0</v>
      </c>
      <c r="BL191">
        <f t="shared" si="161"/>
        <v>0</v>
      </c>
      <c r="BM191">
        <f t="shared" si="162"/>
        <v>0</v>
      </c>
      <c r="BN191">
        <f t="shared" si="163"/>
        <v>0</v>
      </c>
      <c r="BO191">
        <f t="shared" si="164"/>
        <v>0</v>
      </c>
      <c r="BP191">
        <f t="shared" si="165"/>
        <v>0</v>
      </c>
      <c r="BQ191">
        <f t="shared" si="166"/>
        <v>0</v>
      </c>
      <c r="BR191">
        <f t="shared" si="167"/>
        <v>0</v>
      </c>
      <c r="BS191">
        <f t="shared" si="168"/>
        <v>0</v>
      </c>
      <c r="BT191">
        <f t="shared" si="200"/>
        <v>0</v>
      </c>
      <c r="BW191">
        <f t="shared" si="169"/>
        <v>0</v>
      </c>
      <c r="BX191">
        <f t="shared" si="169"/>
        <v>0</v>
      </c>
      <c r="BY191">
        <f t="shared" si="170"/>
        <v>0</v>
      </c>
      <c r="BZ191">
        <f t="shared" si="171"/>
        <v>0</v>
      </c>
      <c r="CA191">
        <f t="shared" si="172"/>
        <v>0</v>
      </c>
      <c r="CB191">
        <f t="shared" si="172"/>
        <v>0</v>
      </c>
      <c r="CC191">
        <f t="shared" si="173"/>
        <v>0</v>
      </c>
      <c r="CD191">
        <f t="shared" si="174"/>
        <v>0</v>
      </c>
      <c r="CE191">
        <f t="shared" si="175"/>
        <v>0</v>
      </c>
      <c r="CF191">
        <f t="shared" si="176"/>
        <v>0</v>
      </c>
      <c r="CG191">
        <f t="shared" si="177"/>
        <v>0</v>
      </c>
      <c r="CH191">
        <f t="shared" si="178"/>
        <v>0</v>
      </c>
      <c r="CI191">
        <f t="shared" si="179"/>
        <v>0</v>
      </c>
      <c r="CJ191">
        <f t="shared" si="180"/>
        <v>0</v>
      </c>
      <c r="CK191">
        <f t="shared" si="181"/>
        <v>0</v>
      </c>
      <c r="CL191">
        <f t="shared" si="182"/>
        <v>0</v>
      </c>
      <c r="CM191">
        <f t="shared" si="183"/>
        <v>0</v>
      </c>
      <c r="CN191">
        <f t="shared" si="184"/>
        <v>0</v>
      </c>
      <c r="CO191">
        <f t="shared" si="185"/>
        <v>0</v>
      </c>
      <c r="CP191">
        <f t="shared" si="186"/>
        <v>0</v>
      </c>
      <c r="CQ191">
        <f t="shared" si="187"/>
        <v>0</v>
      </c>
      <c r="CR191">
        <f t="shared" si="188"/>
        <v>0</v>
      </c>
      <c r="CS191">
        <f t="shared" si="189"/>
        <v>0</v>
      </c>
      <c r="CT191">
        <f t="shared" si="190"/>
        <v>0</v>
      </c>
      <c r="CU191">
        <f t="shared" si="191"/>
        <v>0</v>
      </c>
      <c r="CV191">
        <f t="shared" si="192"/>
        <v>0</v>
      </c>
      <c r="CW191">
        <f t="shared" si="193"/>
        <v>0</v>
      </c>
      <c r="CX191">
        <f t="shared" si="194"/>
        <v>0</v>
      </c>
      <c r="CY191">
        <f t="shared" si="195"/>
        <v>0</v>
      </c>
      <c r="CZ191">
        <f t="shared" si="196"/>
        <v>0</v>
      </c>
      <c r="DA191">
        <f t="shared" si="197"/>
        <v>0</v>
      </c>
      <c r="DB191">
        <f t="shared" si="198"/>
        <v>0</v>
      </c>
      <c r="DC191">
        <f t="shared" si="199"/>
        <v>0</v>
      </c>
      <c r="DD191">
        <f t="shared" si="201"/>
        <v>0</v>
      </c>
    </row>
    <row r="192" spans="1:108" x14ac:dyDescent="0.2">
      <c r="A192" s="85" t="str">
        <f>IF(Timelister!A191="","",(Timelister!A191))</f>
        <v/>
      </c>
      <c r="B192" s="84" t="str">
        <f>IF(Timelister!B191="","",(Timelister!B191))</f>
        <v/>
      </c>
      <c r="C192" s="20" t="str">
        <f>IF(Timelister!C191="","",(Timelister!C191))</f>
        <v/>
      </c>
      <c r="D192" s="21" t="str">
        <f>IF(Timelister!D191="","",(Timelister!D191))</f>
        <v/>
      </c>
      <c r="E192" s="20" t="str">
        <f>Timelister!O191</f>
        <v/>
      </c>
      <c r="F192" s="20" t="str">
        <f>IF(Timelister!E191="","",(Timelister!E191))</f>
        <v/>
      </c>
      <c r="G192" s="120"/>
      <c r="H192" s="120"/>
      <c r="I192" s="120"/>
      <c r="J192" s="120"/>
      <c r="K192" s="120"/>
      <c r="L192" s="120"/>
      <c r="M192" s="120"/>
      <c r="N192" s="120"/>
      <c r="O192" s="254"/>
      <c r="P192" s="120"/>
      <c r="Q192" s="120"/>
      <c r="R192" s="120"/>
      <c r="S192" s="254"/>
      <c r="T192" s="120"/>
      <c r="U192" s="185"/>
      <c r="V192" s="185"/>
      <c r="W192" s="242"/>
      <c r="X192" s="242"/>
      <c r="Y192" s="120"/>
      <c r="Z192" s="120"/>
      <c r="AA192" s="120"/>
      <c r="AB192" s="120"/>
      <c r="AC192" s="120"/>
      <c r="AD192" s="121"/>
      <c r="AE192" s="121"/>
      <c r="AF192" s="121"/>
      <c r="AG192" s="121"/>
      <c r="AH192" s="121"/>
      <c r="AI192" s="121"/>
      <c r="AJ192" s="24" t="str">
        <f>IF(A192="","",((G192*$G$10+K192*$K$10+#REF!*#REF!+M192*$M$10+N192*$N$10+O192*$O$10+#REF!*#REF!+#REF!*#REF!+P192*$P$10+Q192*$Q$10+R192*$R$10+#REF!+W192+#REF!+X192+Y192+Z192+AA192+AB192*$AB$10+AC192*$AC$10+AD192*$AD$10+#REF!*#REF!+AE192*$AE$10+#REF!*#REF!+AF192*$AF$10+AH192*$AH$10+AG192*$AG$10+AI192)))</f>
        <v/>
      </c>
      <c r="AK192" s="137"/>
      <c r="AM192">
        <f t="shared" si="138"/>
        <v>0</v>
      </c>
      <c r="AN192">
        <f t="shared" si="138"/>
        <v>0</v>
      </c>
      <c r="AO192">
        <f t="shared" si="139"/>
        <v>0</v>
      </c>
      <c r="AP192">
        <f t="shared" si="140"/>
        <v>0</v>
      </c>
      <c r="AQ192">
        <f t="shared" si="141"/>
        <v>0</v>
      </c>
      <c r="AR192">
        <f t="shared" si="141"/>
        <v>0</v>
      </c>
      <c r="AS192">
        <f t="shared" si="142"/>
        <v>0</v>
      </c>
      <c r="AT192">
        <f t="shared" si="143"/>
        <v>0</v>
      </c>
      <c r="AU192">
        <f t="shared" si="144"/>
        <v>0</v>
      </c>
      <c r="AV192">
        <f t="shared" si="145"/>
        <v>0</v>
      </c>
      <c r="AW192">
        <f t="shared" si="146"/>
        <v>0</v>
      </c>
      <c r="AX192">
        <f t="shared" si="147"/>
        <v>0</v>
      </c>
      <c r="AY192">
        <f t="shared" si="148"/>
        <v>0</v>
      </c>
      <c r="AZ192">
        <f t="shared" si="149"/>
        <v>0</v>
      </c>
      <c r="BA192">
        <f t="shared" si="150"/>
        <v>0</v>
      </c>
      <c r="BB192">
        <f t="shared" si="151"/>
        <v>0</v>
      </c>
      <c r="BC192">
        <f t="shared" si="152"/>
        <v>0</v>
      </c>
      <c r="BD192">
        <f t="shared" si="153"/>
        <v>0</v>
      </c>
      <c r="BE192">
        <f t="shared" si="154"/>
        <v>0</v>
      </c>
      <c r="BF192">
        <f t="shared" si="155"/>
        <v>0</v>
      </c>
      <c r="BG192">
        <f t="shared" si="156"/>
        <v>0</v>
      </c>
      <c r="BH192">
        <f t="shared" si="157"/>
        <v>0</v>
      </c>
      <c r="BI192">
        <f t="shared" si="158"/>
        <v>0</v>
      </c>
      <c r="BJ192">
        <f t="shared" si="159"/>
        <v>0</v>
      </c>
      <c r="BK192">
        <f t="shared" si="160"/>
        <v>0</v>
      </c>
      <c r="BL192">
        <f t="shared" si="161"/>
        <v>0</v>
      </c>
      <c r="BM192">
        <f t="shared" si="162"/>
        <v>0</v>
      </c>
      <c r="BN192">
        <f t="shared" si="163"/>
        <v>0</v>
      </c>
      <c r="BO192">
        <f t="shared" si="164"/>
        <v>0</v>
      </c>
      <c r="BP192">
        <f t="shared" si="165"/>
        <v>0</v>
      </c>
      <c r="BQ192">
        <f t="shared" si="166"/>
        <v>0</v>
      </c>
      <c r="BR192">
        <f t="shared" si="167"/>
        <v>0</v>
      </c>
      <c r="BS192">
        <f t="shared" si="168"/>
        <v>0</v>
      </c>
      <c r="BT192">
        <f t="shared" si="200"/>
        <v>0</v>
      </c>
      <c r="BW192">
        <f t="shared" si="169"/>
        <v>0</v>
      </c>
      <c r="BX192">
        <f t="shared" si="169"/>
        <v>0</v>
      </c>
      <c r="BY192">
        <f t="shared" si="170"/>
        <v>0</v>
      </c>
      <c r="BZ192">
        <f t="shared" si="171"/>
        <v>0</v>
      </c>
      <c r="CA192">
        <f t="shared" si="172"/>
        <v>0</v>
      </c>
      <c r="CB192">
        <f t="shared" si="172"/>
        <v>0</v>
      </c>
      <c r="CC192">
        <f t="shared" si="173"/>
        <v>0</v>
      </c>
      <c r="CD192">
        <f t="shared" si="174"/>
        <v>0</v>
      </c>
      <c r="CE192">
        <f t="shared" si="175"/>
        <v>0</v>
      </c>
      <c r="CF192">
        <f t="shared" si="176"/>
        <v>0</v>
      </c>
      <c r="CG192">
        <f t="shared" si="177"/>
        <v>0</v>
      </c>
      <c r="CH192">
        <f t="shared" si="178"/>
        <v>0</v>
      </c>
      <c r="CI192">
        <f t="shared" si="179"/>
        <v>0</v>
      </c>
      <c r="CJ192">
        <f t="shared" si="180"/>
        <v>0</v>
      </c>
      <c r="CK192">
        <f t="shared" si="181"/>
        <v>0</v>
      </c>
      <c r="CL192">
        <f t="shared" si="182"/>
        <v>0</v>
      </c>
      <c r="CM192">
        <f t="shared" si="183"/>
        <v>0</v>
      </c>
      <c r="CN192">
        <f t="shared" si="184"/>
        <v>0</v>
      </c>
      <c r="CO192">
        <f t="shared" si="185"/>
        <v>0</v>
      </c>
      <c r="CP192">
        <f t="shared" si="186"/>
        <v>0</v>
      </c>
      <c r="CQ192">
        <f t="shared" si="187"/>
        <v>0</v>
      </c>
      <c r="CR192">
        <f t="shared" si="188"/>
        <v>0</v>
      </c>
      <c r="CS192">
        <f t="shared" si="189"/>
        <v>0</v>
      </c>
      <c r="CT192">
        <f t="shared" si="190"/>
        <v>0</v>
      </c>
      <c r="CU192">
        <f t="shared" si="191"/>
        <v>0</v>
      </c>
      <c r="CV192">
        <f t="shared" si="192"/>
        <v>0</v>
      </c>
      <c r="CW192">
        <f t="shared" si="193"/>
        <v>0</v>
      </c>
      <c r="CX192">
        <f t="shared" si="194"/>
        <v>0</v>
      </c>
      <c r="CY192">
        <f t="shared" si="195"/>
        <v>0</v>
      </c>
      <c r="CZ192">
        <f t="shared" si="196"/>
        <v>0</v>
      </c>
      <c r="DA192">
        <f t="shared" si="197"/>
        <v>0</v>
      </c>
      <c r="DB192">
        <f t="shared" si="198"/>
        <v>0</v>
      </c>
      <c r="DC192">
        <f t="shared" si="199"/>
        <v>0</v>
      </c>
      <c r="DD192">
        <f t="shared" si="201"/>
        <v>0</v>
      </c>
    </row>
    <row r="193" spans="1:108" x14ac:dyDescent="0.2">
      <c r="A193" s="85" t="str">
        <f>IF(Timelister!A192="","",(Timelister!A192))</f>
        <v/>
      </c>
      <c r="B193" s="84" t="str">
        <f>IF(Timelister!B192="","",(Timelister!B192))</f>
        <v/>
      </c>
      <c r="C193" s="20" t="str">
        <f>IF(Timelister!C192="","",(Timelister!C192))</f>
        <v/>
      </c>
      <c r="D193" s="21" t="str">
        <f>IF(Timelister!D192="","",(Timelister!D192))</f>
        <v/>
      </c>
      <c r="E193" s="20" t="str">
        <f>Timelister!O192</f>
        <v/>
      </c>
      <c r="F193" s="20" t="str">
        <f>IF(Timelister!E192="","",(Timelister!E192))</f>
        <v/>
      </c>
      <c r="G193" s="120"/>
      <c r="H193" s="120"/>
      <c r="I193" s="120"/>
      <c r="J193" s="120"/>
      <c r="K193" s="120"/>
      <c r="L193" s="120"/>
      <c r="M193" s="120"/>
      <c r="N193" s="120"/>
      <c r="O193" s="254"/>
      <c r="P193" s="120"/>
      <c r="Q193" s="120"/>
      <c r="R193" s="120"/>
      <c r="S193" s="254"/>
      <c r="T193" s="120"/>
      <c r="U193" s="185"/>
      <c r="V193" s="185"/>
      <c r="W193" s="242"/>
      <c r="X193" s="242"/>
      <c r="Y193" s="120"/>
      <c r="Z193" s="120"/>
      <c r="AA193" s="120"/>
      <c r="AB193" s="120"/>
      <c r="AC193" s="120"/>
      <c r="AD193" s="121"/>
      <c r="AE193" s="121"/>
      <c r="AF193" s="121"/>
      <c r="AG193" s="121"/>
      <c r="AH193" s="121"/>
      <c r="AI193" s="121"/>
      <c r="AJ193" s="24" t="str">
        <f>IF(A193="","",((G193*$G$10+K193*$K$10+#REF!*#REF!+M193*$M$10+N193*$N$10+O193*$O$10+#REF!*#REF!+#REF!*#REF!+P193*$P$10+Q193*$Q$10+R193*$R$10+#REF!+W193+#REF!+X193+Y193+Z193+AA193+AB193*$AB$10+AC193*$AC$10+AD193*$AD$10+#REF!*#REF!+AE193*$AE$10+#REF!*#REF!+AF193*$AF$10+AH193*$AH$10+AG193*$AG$10+AI193)))</f>
        <v/>
      </c>
      <c r="AK193" s="137"/>
      <c r="AM193">
        <f t="shared" si="138"/>
        <v>0</v>
      </c>
      <c r="AN193">
        <f t="shared" si="138"/>
        <v>0</v>
      </c>
      <c r="AO193">
        <f t="shared" si="139"/>
        <v>0</v>
      </c>
      <c r="AP193">
        <f t="shared" si="140"/>
        <v>0</v>
      </c>
      <c r="AQ193">
        <f t="shared" si="141"/>
        <v>0</v>
      </c>
      <c r="AR193">
        <f t="shared" si="141"/>
        <v>0</v>
      </c>
      <c r="AS193">
        <f t="shared" si="142"/>
        <v>0</v>
      </c>
      <c r="AT193">
        <f t="shared" si="143"/>
        <v>0</v>
      </c>
      <c r="AU193">
        <f t="shared" si="144"/>
        <v>0</v>
      </c>
      <c r="AV193">
        <f t="shared" si="145"/>
        <v>0</v>
      </c>
      <c r="AW193">
        <f t="shared" si="146"/>
        <v>0</v>
      </c>
      <c r="AX193">
        <f t="shared" si="147"/>
        <v>0</v>
      </c>
      <c r="AY193">
        <f t="shared" si="148"/>
        <v>0</v>
      </c>
      <c r="AZ193">
        <f t="shared" si="149"/>
        <v>0</v>
      </c>
      <c r="BA193">
        <f t="shared" si="150"/>
        <v>0</v>
      </c>
      <c r="BB193">
        <f t="shared" si="151"/>
        <v>0</v>
      </c>
      <c r="BC193">
        <f t="shared" si="152"/>
        <v>0</v>
      </c>
      <c r="BD193">
        <f t="shared" si="153"/>
        <v>0</v>
      </c>
      <c r="BE193">
        <f t="shared" si="154"/>
        <v>0</v>
      </c>
      <c r="BF193">
        <f t="shared" si="155"/>
        <v>0</v>
      </c>
      <c r="BG193">
        <f t="shared" si="156"/>
        <v>0</v>
      </c>
      <c r="BH193">
        <f t="shared" si="157"/>
        <v>0</v>
      </c>
      <c r="BI193">
        <f t="shared" si="158"/>
        <v>0</v>
      </c>
      <c r="BJ193">
        <f t="shared" si="159"/>
        <v>0</v>
      </c>
      <c r="BK193">
        <f t="shared" si="160"/>
        <v>0</v>
      </c>
      <c r="BL193">
        <f t="shared" si="161"/>
        <v>0</v>
      </c>
      <c r="BM193">
        <f t="shared" si="162"/>
        <v>0</v>
      </c>
      <c r="BN193">
        <f t="shared" si="163"/>
        <v>0</v>
      </c>
      <c r="BO193">
        <f t="shared" si="164"/>
        <v>0</v>
      </c>
      <c r="BP193">
        <f t="shared" si="165"/>
        <v>0</v>
      </c>
      <c r="BQ193">
        <f t="shared" si="166"/>
        <v>0</v>
      </c>
      <c r="BR193">
        <f t="shared" si="167"/>
        <v>0</v>
      </c>
      <c r="BS193">
        <f t="shared" si="168"/>
        <v>0</v>
      </c>
      <c r="BT193">
        <f t="shared" si="200"/>
        <v>0</v>
      </c>
      <c r="BW193">
        <f t="shared" si="169"/>
        <v>0</v>
      </c>
      <c r="BX193">
        <f t="shared" si="169"/>
        <v>0</v>
      </c>
      <c r="BY193">
        <f t="shared" si="170"/>
        <v>0</v>
      </c>
      <c r="BZ193">
        <f t="shared" si="171"/>
        <v>0</v>
      </c>
      <c r="CA193">
        <f t="shared" si="172"/>
        <v>0</v>
      </c>
      <c r="CB193">
        <f t="shared" si="172"/>
        <v>0</v>
      </c>
      <c r="CC193">
        <f t="shared" si="173"/>
        <v>0</v>
      </c>
      <c r="CD193">
        <f t="shared" si="174"/>
        <v>0</v>
      </c>
      <c r="CE193">
        <f t="shared" si="175"/>
        <v>0</v>
      </c>
      <c r="CF193">
        <f t="shared" si="176"/>
        <v>0</v>
      </c>
      <c r="CG193">
        <f t="shared" si="177"/>
        <v>0</v>
      </c>
      <c r="CH193">
        <f t="shared" si="178"/>
        <v>0</v>
      </c>
      <c r="CI193">
        <f t="shared" si="179"/>
        <v>0</v>
      </c>
      <c r="CJ193">
        <f t="shared" si="180"/>
        <v>0</v>
      </c>
      <c r="CK193">
        <f t="shared" si="181"/>
        <v>0</v>
      </c>
      <c r="CL193">
        <f t="shared" si="182"/>
        <v>0</v>
      </c>
      <c r="CM193">
        <f t="shared" si="183"/>
        <v>0</v>
      </c>
      <c r="CN193">
        <f t="shared" si="184"/>
        <v>0</v>
      </c>
      <c r="CO193">
        <f t="shared" si="185"/>
        <v>0</v>
      </c>
      <c r="CP193">
        <f t="shared" si="186"/>
        <v>0</v>
      </c>
      <c r="CQ193">
        <f t="shared" si="187"/>
        <v>0</v>
      </c>
      <c r="CR193">
        <f t="shared" si="188"/>
        <v>0</v>
      </c>
      <c r="CS193">
        <f t="shared" si="189"/>
        <v>0</v>
      </c>
      <c r="CT193">
        <f t="shared" si="190"/>
        <v>0</v>
      </c>
      <c r="CU193">
        <f t="shared" si="191"/>
        <v>0</v>
      </c>
      <c r="CV193">
        <f t="shared" si="192"/>
        <v>0</v>
      </c>
      <c r="CW193">
        <f t="shared" si="193"/>
        <v>0</v>
      </c>
      <c r="CX193">
        <f t="shared" si="194"/>
        <v>0</v>
      </c>
      <c r="CY193">
        <f t="shared" si="195"/>
        <v>0</v>
      </c>
      <c r="CZ193">
        <f t="shared" si="196"/>
        <v>0</v>
      </c>
      <c r="DA193">
        <f t="shared" si="197"/>
        <v>0</v>
      </c>
      <c r="DB193">
        <f t="shared" si="198"/>
        <v>0</v>
      </c>
      <c r="DC193">
        <f t="shared" si="199"/>
        <v>0</v>
      </c>
      <c r="DD193">
        <f t="shared" si="201"/>
        <v>0</v>
      </c>
    </row>
    <row r="194" spans="1:108" x14ac:dyDescent="0.2">
      <c r="A194" s="85" t="str">
        <f>IF(Timelister!A193="","",(Timelister!A193))</f>
        <v/>
      </c>
      <c r="B194" s="84" t="str">
        <f>IF(Timelister!B193="","",(Timelister!B193))</f>
        <v/>
      </c>
      <c r="C194" s="20" t="str">
        <f>IF(Timelister!C193="","",(Timelister!C193))</f>
        <v/>
      </c>
      <c r="D194" s="21" t="str">
        <f>IF(Timelister!D193="","",(Timelister!D193))</f>
        <v/>
      </c>
      <c r="E194" s="20" t="str">
        <f>Timelister!O193</f>
        <v/>
      </c>
      <c r="F194" s="20" t="str">
        <f>IF(Timelister!E193="","",(Timelister!E193))</f>
        <v/>
      </c>
      <c r="G194" s="120"/>
      <c r="H194" s="120"/>
      <c r="I194" s="120"/>
      <c r="J194" s="120"/>
      <c r="K194" s="120"/>
      <c r="L194" s="120"/>
      <c r="M194" s="120"/>
      <c r="N194" s="120"/>
      <c r="O194" s="254"/>
      <c r="P194" s="120"/>
      <c r="Q194" s="120"/>
      <c r="R194" s="120"/>
      <c r="S194" s="254"/>
      <c r="T194" s="120"/>
      <c r="U194" s="185"/>
      <c r="V194" s="185"/>
      <c r="W194" s="242"/>
      <c r="X194" s="242"/>
      <c r="Y194" s="120"/>
      <c r="Z194" s="120"/>
      <c r="AA194" s="120"/>
      <c r="AB194" s="120"/>
      <c r="AC194" s="120"/>
      <c r="AD194" s="121"/>
      <c r="AE194" s="121"/>
      <c r="AF194" s="121"/>
      <c r="AG194" s="121"/>
      <c r="AH194" s="121"/>
      <c r="AI194" s="121"/>
      <c r="AJ194" s="24" t="str">
        <f>IF(A194="","",((G194*$G$10+K194*$K$10+#REF!*#REF!+M194*$M$10+N194*$N$10+O194*$O$10+#REF!*#REF!+#REF!*#REF!+P194*$P$10+Q194*$Q$10+R194*$R$10+#REF!+W194+#REF!+X194+Y194+Z194+AA194+AB194*$AB$10+AC194*$AC$10+AD194*$AD$10+#REF!*#REF!+AE194*$AE$10+#REF!*#REF!+AF194*$AF$10+AH194*$AH$10+AG194*$AG$10+AI194)))</f>
        <v/>
      </c>
      <c r="AK194" s="137"/>
      <c r="AM194">
        <f t="shared" si="138"/>
        <v>0</v>
      </c>
      <c r="AN194">
        <f t="shared" si="138"/>
        <v>0</v>
      </c>
      <c r="AO194">
        <f t="shared" si="139"/>
        <v>0</v>
      </c>
      <c r="AP194">
        <f t="shared" si="140"/>
        <v>0</v>
      </c>
      <c r="AQ194">
        <f t="shared" si="141"/>
        <v>0</v>
      </c>
      <c r="AR194">
        <f t="shared" si="141"/>
        <v>0</v>
      </c>
      <c r="AS194">
        <f t="shared" si="142"/>
        <v>0</v>
      </c>
      <c r="AT194">
        <f t="shared" si="143"/>
        <v>0</v>
      </c>
      <c r="AU194">
        <f t="shared" si="144"/>
        <v>0</v>
      </c>
      <c r="AV194">
        <f t="shared" si="145"/>
        <v>0</v>
      </c>
      <c r="AW194">
        <f t="shared" si="146"/>
        <v>0</v>
      </c>
      <c r="AX194">
        <f t="shared" si="147"/>
        <v>0</v>
      </c>
      <c r="AY194">
        <f t="shared" si="148"/>
        <v>0</v>
      </c>
      <c r="AZ194">
        <f t="shared" si="149"/>
        <v>0</v>
      </c>
      <c r="BA194">
        <f t="shared" si="150"/>
        <v>0</v>
      </c>
      <c r="BB194">
        <f t="shared" si="151"/>
        <v>0</v>
      </c>
      <c r="BC194">
        <f t="shared" si="152"/>
        <v>0</v>
      </c>
      <c r="BD194">
        <f t="shared" si="153"/>
        <v>0</v>
      </c>
      <c r="BE194">
        <f t="shared" si="154"/>
        <v>0</v>
      </c>
      <c r="BF194">
        <f t="shared" si="155"/>
        <v>0</v>
      </c>
      <c r="BG194">
        <f t="shared" si="156"/>
        <v>0</v>
      </c>
      <c r="BH194">
        <f t="shared" si="157"/>
        <v>0</v>
      </c>
      <c r="BI194">
        <f t="shared" si="158"/>
        <v>0</v>
      </c>
      <c r="BJ194">
        <f t="shared" si="159"/>
        <v>0</v>
      </c>
      <c r="BK194">
        <f t="shared" si="160"/>
        <v>0</v>
      </c>
      <c r="BL194">
        <f t="shared" si="161"/>
        <v>0</v>
      </c>
      <c r="BM194">
        <f t="shared" si="162"/>
        <v>0</v>
      </c>
      <c r="BN194">
        <f t="shared" si="163"/>
        <v>0</v>
      </c>
      <c r="BO194">
        <f t="shared" si="164"/>
        <v>0</v>
      </c>
      <c r="BP194">
        <f t="shared" si="165"/>
        <v>0</v>
      </c>
      <c r="BQ194">
        <f t="shared" si="166"/>
        <v>0</v>
      </c>
      <c r="BR194">
        <f t="shared" si="167"/>
        <v>0</v>
      </c>
      <c r="BS194">
        <f t="shared" si="168"/>
        <v>0</v>
      </c>
      <c r="BT194">
        <f t="shared" si="200"/>
        <v>0</v>
      </c>
      <c r="BW194">
        <f t="shared" si="169"/>
        <v>0</v>
      </c>
      <c r="BX194">
        <f t="shared" si="169"/>
        <v>0</v>
      </c>
      <c r="BY194">
        <f t="shared" si="170"/>
        <v>0</v>
      </c>
      <c r="BZ194">
        <f t="shared" si="171"/>
        <v>0</v>
      </c>
      <c r="CA194">
        <f t="shared" si="172"/>
        <v>0</v>
      </c>
      <c r="CB194">
        <f t="shared" si="172"/>
        <v>0</v>
      </c>
      <c r="CC194">
        <f t="shared" si="173"/>
        <v>0</v>
      </c>
      <c r="CD194">
        <f t="shared" si="174"/>
        <v>0</v>
      </c>
      <c r="CE194">
        <f t="shared" si="175"/>
        <v>0</v>
      </c>
      <c r="CF194">
        <f t="shared" si="176"/>
        <v>0</v>
      </c>
      <c r="CG194">
        <f t="shared" si="177"/>
        <v>0</v>
      </c>
      <c r="CH194">
        <f t="shared" si="178"/>
        <v>0</v>
      </c>
      <c r="CI194">
        <f t="shared" si="179"/>
        <v>0</v>
      </c>
      <c r="CJ194">
        <f t="shared" si="180"/>
        <v>0</v>
      </c>
      <c r="CK194">
        <f t="shared" si="181"/>
        <v>0</v>
      </c>
      <c r="CL194">
        <f t="shared" si="182"/>
        <v>0</v>
      </c>
      <c r="CM194">
        <f t="shared" si="183"/>
        <v>0</v>
      </c>
      <c r="CN194">
        <f t="shared" si="184"/>
        <v>0</v>
      </c>
      <c r="CO194">
        <f t="shared" si="185"/>
        <v>0</v>
      </c>
      <c r="CP194">
        <f t="shared" si="186"/>
        <v>0</v>
      </c>
      <c r="CQ194">
        <f t="shared" si="187"/>
        <v>0</v>
      </c>
      <c r="CR194">
        <f t="shared" si="188"/>
        <v>0</v>
      </c>
      <c r="CS194">
        <f t="shared" si="189"/>
        <v>0</v>
      </c>
      <c r="CT194">
        <f t="shared" si="190"/>
        <v>0</v>
      </c>
      <c r="CU194">
        <f t="shared" si="191"/>
        <v>0</v>
      </c>
      <c r="CV194">
        <f t="shared" si="192"/>
        <v>0</v>
      </c>
      <c r="CW194">
        <f t="shared" si="193"/>
        <v>0</v>
      </c>
      <c r="CX194">
        <f t="shared" si="194"/>
        <v>0</v>
      </c>
      <c r="CY194">
        <f t="shared" si="195"/>
        <v>0</v>
      </c>
      <c r="CZ194">
        <f t="shared" si="196"/>
        <v>0</v>
      </c>
      <c r="DA194">
        <f t="shared" si="197"/>
        <v>0</v>
      </c>
      <c r="DB194">
        <f t="shared" si="198"/>
        <v>0</v>
      </c>
      <c r="DC194">
        <f t="shared" si="199"/>
        <v>0</v>
      </c>
      <c r="DD194">
        <f t="shared" si="201"/>
        <v>0</v>
      </c>
    </row>
    <row r="195" spans="1:108" x14ac:dyDescent="0.2">
      <c r="A195" s="85" t="str">
        <f>IF(Timelister!A194="","",(Timelister!A194))</f>
        <v/>
      </c>
      <c r="B195" s="84" t="str">
        <f>IF(Timelister!B194="","",(Timelister!B194))</f>
        <v/>
      </c>
      <c r="C195" s="20" t="str">
        <f>IF(Timelister!C194="","",(Timelister!C194))</f>
        <v/>
      </c>
      <c r="D195" s="21" t="str">
        <f>IF(Timelister!D194="","",(Timelister!D194))</f>
        <v/>
      </c>
      <c r="E195" s="20" t="str">
        <f>Timelister!O194</f>
        <v/>
      </c>
      <c r="F195" s="20" t="str">
        <f>IF(Timelister!E194="","",(Timelister!E194))</f>
        <v/>
      </c>
      <c r="G195" s="120"/>
      <c r="H195" s="120"/>
      <c r="I195" s="120"/>
      <c r="J195" s="120"/>
      <c r="K195" s="120"/>
      <c r="L195" s="120"/>
      <c r="M195" s="120"/>
      <c r="N195" s="120"/>
      <c r="O195" s="254"/>
      <c r="P195" s="120"/>
      <c r="Q195" s="120"/>
      <c r="R195" s="120"/>
      <c r="S195" s="254"/>
      <c r="T195" s="120"/>
      <c r="U195" s="185"/>
      <c r="V195" s="185"/>
      <c r="W195" s="242"/>
      <c r="X195" s="242"/>
      <c r="Y195" s="120"/>
      <c r="Z195" s="120"/>
      <c r="AA195" s="120"/>
      <c r="AB195" s="120"/>
      <c r="AC195" s="120"/>
      <c r="AD195" s="121"/>
      <c r="AE195" s="121"/>
      <c r="AF195" s="121"/>
      <c r="AG195" s="121"/>
      <c r="AH195" s="121"/>
      <c r="AI195" s="121"/>
      <c r="AJ195" s="24" t="str">
        <f>IF(A195="","",((G195*$G$10+K195*$K$10+#REF!*#REF!+M195*$M$10+N195*$N$10+O195*$O$10+#REF!*#REF!+#REF!*#REF!+P195*$P$10+Q195*$Q$10+R195*$R$10+#REF!+W195+#REF!+X195+Y195+Z195+AA195+AB195*$AB$10+AC195*$AC$10+AD195*$AD$10+#REF!*#REF!+AE195*$AE$10+#REF!*#REF!+AF195*$AF$10+AH195*$AH$10+AG195*$AG$10+AI195)))</f>
        <v/>
      </c>
      <c r="AK195" s="137"/>
      <c r="AM195">
        <f t="shared" si="138"/>
        <v>0</v>
      </c>
      <c r="AN195">
        <f t="shared" si="138"/>
        <v>0</v>
      </c>
      <c r="AO195">
        <f t="shared" si="139"/>
        <v>0</v>
      </c>
      <c r="AP195">
        <f t="shared" si="140"/>
        <v>0</v>
      </c>
      <c r="AQ195">
        <f t="shared" si="141"/>
        <v>0</v>
      </c>
      <c r="AR195">
        <f t="shared" si="141"/>
        <v>0</v>
      </c>
      <c r="AS195">
        <f t="shared" si="142"/>
        <v>0</v>
      </c>
      <c r="AT195">
        <f t="shared" si="143"/>
        <v>0</v>
      </c>
      <c r="AU195">
        <f t="shared" si="144"/>
        <v>0</v>
      </c>
      <c r="AV195">
        <f t="shared" si="145"/>
        <v>0</v>
      </c>
      <c r="AW195">
        <f t="shared" si="146"/>
        <v>0</v>
      </c>
      <c r="AX195">
        <f t="shared" si="147"/>
        <v>0</v>
      </c>
      <c r="AY195">
        <f t="shared" si="148"/>
        <v>0</v>
      </c>
      <c r="AZ195">
        <f t="shared" si="149"/>
        <v>0</v>
      </c>
      <c r="BA195">
        <f t="shared" si="150"/>
        <v>0</v>
      </c>
      <c r="BB195">
        <f t="shared" si="151"/>
        <v>0</v>
      </c>
      <c r="BC195">
        <f t="shared" si="152"/>
        <v>0</v>
      </c>
      <c r="BD195">
        <f t="shared" si="153"/>
        <v>0</v>
      </c>
      <c r="BE195">
        <f t="shared" si="154"/>
        <v>0</v>
      </c>
      <c r="BF195">
        <f t="shared" si="155"/>
        <v>0</v>
      </c>
      <c r="BG195">
        <f t="shared" si="156"/>
        <v>0</v>
      </c>
      <c r="BH195">
        <f t="shared" si="157"/>
        <v>0</v>
      </c>
      <c r="BI195">
        <f t="shared" si="158"/>
        <v>0</v>
      </c>
      <c r="BJ195">
        <f t="shared" si="159"/>
        <v>0</v>
      </c>
      <c r="BK195">
        <f t="shared" si="160"/>
        <v>0</v>
      </c>
      <c r="BL195">
        <f t="shared" si="161"/>
        <v>0</v>
      </c>
      <c r="BM195">
        <f t="shared" si="162"/>
        <v>0</v>
      </c>
      <c r="BN195">
        <f t="shared" si="163"/>
        <v>0</v>
      </c>
      <c r="BO195">
        <f t="shared" si="164"/>
        <v>0</v>
      </c>
      <c r="BP195">
        <f t="shared" si="165"/>
        <v>0</v>
      </c>
      <c r="BQ195">
        <f t="shared" si="166"/>
        <v>0</v>
      </c>
      <c r="BR195">
        <f t="shared" si="167"/>
        <v>0</v>
      </c>
      <c r="BS195">
        <f t="shared" si="168"/>
        <v>0</v>
      </c>
      <c r="BT195">
        <f t="shared" si="200"/>
        <v>0</v>
      </c>
      <c r="BW195">
        <f t="shared" si="169"/>
        <v>0</v>
      </c>
      <c r="BX195">
        <f t="shared" si="169"/>
        <v>0</v>
      </c>
      <c r="BY195">
        <f t="shared" si="170"/>
        <v>0</v>
      </c>
      <c r="BZ195">
        <f t="shared" si="171"/>
        <v>0</v>
      </c>
      <c r="CA195">
        <f t="shared" si="172"/>
        <v>0</v>
      </c>
      <c r="CB195">
        <f t="shared" si="172"/>
        <v>0</v>
      </c>
      <c r="CC195">
        <f t="shared" si="173"/>
        <v>0</v>
      </c>
      <c r="CD195">
        <f t="shared" si="174"/>
        <v>0</v>
      </c>
      <c r="CE195">
        <f t="shared" si="175"/>
        <v>0</v>
      </c>
      <c r="CF195">
        <f t="shared" si="176"/>
        <v>0</v>
      </c>
      <c r="CG195">
        <f t="shared" si="177"/>
        <v>0</v>
      </c>
      <c r="CH195">
        <f t="shared" si="178"/>
        <v>0</v>
      </c>
      <c r="CI195">
        <f t="shared" si="179"/>
        <v>0</v>
      </c>
      <c r="CJ195">
        <f t="shared" si="180"/>
        <v>0</v>
      </c>
      <c r="CK195">
        <f t="shared" si="181"/>
        <v>0</v>
      </c>
      <c r="CL195">
        <f t="shared" si="182"/>
        <v>0</v>
      </c>
      <c r="CM195">
        <f t="shared" si="183"/>
        <v>0</v>
      </c>
      <c r="CN195">
        <f t="shared" si="184"/>
        <v>0</v>
      </c>
      <c r="CO195">
        <f t="shared" si="185"/>
        <v>0</v>
      </c>
      <c r="CP195">
        <f t="shared" si="186"/>
        <v>0</v>
      </c>
      <c r="CQ195">
        <f t="shared" si="187"/>
        <v>0</v>
      </c>
      <c r="CR195">
        <f t="shared" si="188"/>
        <v>0</v>
      </c>
      <c r="CS195">
        <f t="shared" si="189"/>
        <v>0</v>
      </c>
      <c r="CT195">
        <f t="shared" si="190"/>
        <v>0</v>
      </c>
      <c r="CU195">
        <f t="shared" si="191"/>
        <v>0</v>
      </c>
      <c r="CV195">
        <f t="shared" si="192"/>
        <v>0</v>
      </c>
      <c r="CW195">
        <f t="shared" si="193"/>
        <v>0</v>
      </c>
      <c r="CX195">
        <f t="shared" si="194"/>
        <v>0</v>
      </c>
      <c r="CY195">
        <f t="shared" si="195"/>
        <v>0</v>
      </c>
      <c r="CZ195">
        <f t="shared" si="196"/>
        <v>0</v>
      </c>
      <c r="DA195">
        <f t="shared" si="197"/>
        <v>0</v>
      </c>
      <c r="DB195">
        <f t="shared" si="198"/>
        <v>0</v>
      </c>
      <c r="DC195">
        <f t="shared" si="199"/>
        <v>0</v>
      </c>
      <c r="DD195">
        <f t="shared" si="201"/>
        <v>0</v>
      </c>
    </row>
    <row r="196" spans="1:108" x14ac:dyDescent="0.2">
      <c r="A196" s="85" t="str">
        <f>IF(Timelister!A195="","",(Timelister!A195))</f>
        <v/>
      </c>
      <c r="B196" s="84" t="str">
        <f>IF(Timelister!B195="","",(Timelister!B195))</f>
        <v/>
      </c>
      <c r="C196" s="20" t="str">
        <f>IF(Timelister!C195="","",(Timelister!C195))</f>
        <v/>
      </c>
      <c r="D196" s="21" t="str">
        <f>IF(Timelister!D195="","",(Timelister!D195))</f>
        <v/>
      </c>
      <c r="E196" s="20" t="str">
        <f>Timelister!O195</f>
        <v/>
      </c>
      <c r="F196" s="20" t="str">
        <f>IF(Timelister!E195="","",(Timelister!E195))</f>
        <v/>
      </c>
      <c r="G196" s="120"/>
      <c r="H196" s="120"/>
      <c r="I196" s="120"/>
      <c r="J196" s="120"/>
      <c r="K196" s="120"/>
      <c r="L196" s="120"/>
      <c r="M196" s="120"/>
      <c r="N196" s="120"/>
      <c r="O196" s="254"/>
      <c r="P196" s="120"/>
      <c r="Q196" s="120"/>
      <c r="R196" s="120"/>
      <c r="S196" s="254"/>
      <c r="T196" s="120"/>
      <c r="U196" s="185"/>
      <c r="V196" s="185"/>
      <c r="W196" s="242"/>
      <c r="X196" s="242"/>
      <c r="Y196" s="120"/>
      <c r="Z196" s="120"/>
      <c r="AA196" s="120"/>
      <c r="AB196" s="120"/>
      <c r="AC196" s="120"/>
      <c r="AD196" s="121"/>
      <c r="AE196" s="121"/>
      <c r="AF196" s="121"/>
      <c r="AG196" s="121"/>
      <c r="AH196" s="121"/>
      <c r="AI196" s="121"/>
      <c r="AJ196" s="24" t="str">
        <f>IF(A196="","",((G196*$G$10+K196*$K$10+#REF!*#REF!+M196*$M$10+N196*$N$10+O196*$O$10+#REF!*#REF!+#REF!*#REF!+P196*$P$10+Q196*$Q$10+R196*$R$10+#REF!+W196+#REF!+X196+Y196+Z196+AA196+AB196*$AB$10+AC196*$AC$10+AD196*$AD$10+#REF!*#REF!+AE196*$AE$10+#REF!*#REF!+AF196*$AF$10+AH196*$AH$10+AG196*$AG$10+AI196)))</f>
        <v/>
      </c>
      <c r="AK196" s="137"/>
      <c r="AM196">
        <f t="shared" si="138"/>
        <v>0</v>
      </c>
      <c r="AN196">
        <f t="shared" si="138"/>
        <v>0</v>
      </c>
      <c r="AO196">
        <f t="shared" si="139"/>
        <v>0</v>
      </c>
      <c r="AP196">
        <f t="shared" si="140"/>
        <v>0</v>
      </c>
      <c r="AQ196">
        <f t="shared" si="141"/>
        <v>0</v>
      </c>
      <c r="AR196">
        <f t="shared" si="141"/>
        <v>0</v>
      </c>
      <c r="AS196">
        <f t="shared" si="142"/>
        <v>0</v>
      </c>
      <c r="AT196">
        <f t="shared" si="143"/>
        <v>0</v>
      </c>
      <c r="AU196">
        <f t="shared" si="144"/>
        <v>0</v>
      </c>
      <c r="AV196">
        <f t="shared" si="145"/>
        <v>0</v>
      </c>
      <c r="AW196">
        <f t="shared" si="146"/>
        <v>0</v>
      </c>
      <c r="AX196">
        <f t="shared" si="147"/>
        <v>0</v>
      </c>
      <c r="AY196">
        <f t="shared" si="148"/>
        <v>0</v>
      </c>
      <c r="AZ196">
        <f t="shared" si="149"/>
        <v>0</v>
      </c>
      <c r="BA196">
        <f t="shared" si="150"/>
        <v>0</v>
      </c>
      <c r="BB196">
        <f t="shared" si="151"/>
        <v>0</v>
      </c>
      <c r="BC196">
        <f t="shared" si="152"/>
        <v>0</v>
      </c>
      <c r="BD196">
        <f t="shared" si="153"/>
        <v>0</v>
      </c>
      <c r="BE196">
        <f t="shared" si="154"/>
        <v>0</v>
      </c>
      <c r="BF196">
        <f t="shared" si="155"/>
        <v>0</v>
      </c>
      <c r="BG196">
        <f t="shared" si="156"/>
        <v>0</v>
      </c>
      <c r="BH196">
        <f t="shared" si="157"/>
        <v>0</v>
      </c>
      <c r="BI196">
        <f t="shared" si="158"/>
        <v>0</v>
      </c>
      <c r="BJ196">
        <f t="shared" si="159"/>
        <v>0</v>
      </c>
      <c r="BK196">
        <f t="shared" si="160"/>
        <v>0</v>
      </c>
      <c r="BL196">
        <f t="shared" si="161"/>
        <v>0</v>
      </c>
      <c r="BM196">
        <f t="shared" si="162"/>
        <v>0</v>
      </c>
      <c r="BN196">
        <f t="shared" si="163"/>
        <v>0</v>
      </c>
      <c r="BO196">
        <f t="shared" si="164"/>
        <v>0</v>
      </c>
      <c r="BP196">
        <f t="shared" si="165"/>
        <v>0</v>
      </c>
      <c r="BQ196">
        <f t="shared" si="166"/>
        <v>0</v>
      </c>
      <c r="BR196">
        <f t="shared" si="167"/>
        <v>0</v>
      </c>
      <c r="BS196">
        <f t="shared" si="168"/>
        <v>0</v>
      </c>
      <c r="BT196">
        <f t="shared" si="200"/>
        <v>0</v>
      </c>
      <c r="BW196">
        <f t="shared" si="169"/>
        <v>0</v>
      </c>
      <c r="BX196">
        <f t="shared" si="169"/>
        <v>0</v>
      </c>
      <c r="BY196">
        <f t="shared" si="170"/>
        <v>0</v>
      </c>
      <c r="BZ196">
        <f t="shared" si="171"/>
        <v>0</v>
      </c>
      <c r="CA196">
        <f t="shared" si="172"/>
        <v>0</v>
      </c>
      <c r="CB196">
        <f t="shared" si="172"/>
        <v>0</v>
      </c>
      <c r="CC196">
        <f t="shared" si="173"/>
        <v>0</v>
      </c>
      <c r="CD196">
        <f t="shared" si="174"/>
        <v>0</v>
      </c>
      <c r="CE196">
        <f t="shared" si="175"/>
        <v>0</v>
      </c>
      <c r="CF196">
        <f t="shared" si="176"/>
        <v>0</v>
      </c>
      <c r="CG196">
        <f t="shared" si="177"/>
        <v>0</v>
      </c>
      <c r="CH196">
        <f t="shared" si="178"/>
        <v>0</v>
      </c>
      <c r="CI196">
        <f t="shared" si="179"/>
        <v>0</v>
      </c>
      <c r="CJ196">
        <f t="shared" si="180"/>
        <v>0</v>
      </c>
      <c r="CK196">
        <f t="shared" si="181"/>
        <v>0</v>
      </c>
      <c r="CL196">
        <f t="shared" si="182"/>
        <v>0</v>
      </c>
      <c r="CM196">
        <f t="shared" si="183"/>
        <v>0</v>
      </c>
      <c r="CN196">
        <f t="shared" si="184"/>
        <v>0</v>
      </c>
      <c r="CO196">
        <f t="shared" si="185"/>
        <v>0</v>
      </c>
      <c r="CP196">
        <f t="shared" si="186"/>
        <v>0</v>
      </c>
      <c r="CQ196">
        <f t="shared" si="187"/>
        <v>0</v>
      </c>
      <c r="CR196">
        <f t="shared" si="188"/>
        <v>0</v>
      </c>
      <c r="CS196">
        <f t="shared" si="189"/>
        <v>0</v>
      </c>
      <c r="CT196">
        <f t="shared" si="190"/>
        <v>0</v>
      </c>
      <c r="CU196">
        <f t="shared" si="191"/>
        <v>0</v>
      </c>
      <c r="CV196">
        <f t="shared" si="192"/>
        <v>0</v>
      </c>
      <c r="CW196">
        <f t="shared" si="193"/>
        <v>0</v>
      </c>
      <c r="CX196">
        <f t="shared" si="194"/>
        <v>0</v>
      </c>
      <c r="CY196">
        <f t="shared" si="195"/>
        <v>0</v>
      </c>
      <c r="CZ196">
        <f t="shared" si="196"/>
        <v>0</v>
      </c>
      <c r="DA196">
        <f t="shared" si="197"/>
        <v>0</v>
      </c>
      <c r="DB196">
        <f t="shared" si="198"/>
        <v>0</v>
      </c>
      <c r="DC196">
        <f t="shared" si="199"/>
        <v>0</v>
      </c>
      <c r="DD196">
        <f t="shared" si="201"/>
        <v>0</v>
      </c>
    </row>
    <row r="197" spans="1:108" x14ac:dyDescent="0.2">
      <c r="A197" s="85" t="str">
        <f>IF(Timelister!A196="","",(Timelister!A196))</f>
        <v/>
      </c>
      <c r="B197" s="84" t="str">
        <f>IF(Timelister!B196="","",(Timelister!B196))</f>
        <v/>
      </c>
      <c r="C197" s="20" t="str">
        <f>IF(Timelister!C196="","",(Timelister!C196))</f>
        <v/>
      </c>
      <c r="D197" s="21" t="str">
        <f>IF(Timelister!D196="","",(Timelister!D196))</f>
        <v/>
      </c>
      <c r="E197" s="20" t="str">
        <f>Timelister!O196</f>
        <v/>
      </c>
      <c r="F197" s="20" t="str">
        <f>IF(Timelister!E196="","",(Timelister!E196))</f>
        <v/>
      </c>
      <c r="G197" s="120"/>
      <c r="H197" s="120"/>
      <c r="I197" s="120"/>
      <c r="J197" s="120"/>
      <c r="K197" s="120"/>
      <c r="L197" s="120"/>
      <c r="M197" s="120"/>
      <c r="N197" s="120"/>
      <c r="O197" s="254"/>
      <c r="P197" s="120"/>
      <c r="Q197" s="120"/>
      <c r="R197" s="120"/>
      <c r="S197" s="254"/>
      <c r="T197" s="120"/>
      <c r="U197" s="185"/>
      <c r="V197" s="185"/>
      <c r="W197" s="242"/>
      <c r="X197" s="242"/>
      <c r="Y197" s="120"/>
      <c r="Z197" s="120"/>
      <c r="AA197" s="120"/>
      <c r="AB197" s="120"/>
      <c r="AC197" s="120"/>
      <c r="AD197" s="121"/>
      <c r="AE197" s="121"/>
      <c r="AF197" s="121"/>
      <c r="AG197" s="121"/>
      <c r="AH197" s="121"/>
      <c r="AI197" s="121"/>
      <c r="AJ197" s="24" t="str">
        <f>IF(A197="","",((G197*$G$10+K197*$K$10+#REF!*#REF!+M197*$M$10+N197*$N$10+O197*$O$10+#REF!*#REF!+#REF!*#REF!+P197*$P$10+Q197*$Q$10+R197*$R$10+#REF!+W197+#REF!+X197+Y197+Z197+AA197+AB197*$AB$10+AC197*$AC$10+AD197*$AD$10+#REF!*#REF!+AE197*$AE$10+#REF!*#REF!+AF197*$AF$10+AH197*$AH$10+AG197*$AG$10+AI197)))</f>
        <v/>
      </c>
      <c r="AK197" s="137"/>
      <c r="AM197">
        <f t="shared" si="138"/>
        <v>0</v>
      </c>
      <c r="AN197">
        <f t="shared" si="138"/>
        <v>0</v>
      </c>
      <c r="AO197">
        <f t="shared" si="139"/>
        <v>0</v>
      </c>
      <c r="AP197">
        <f t="shared" si="140"/>
        <v>0</v>
      </c>
      <c r="AQ197">
        <f t="shared" si="141"/>
        <v>0</v>
      </c>
      <c r="AR197">
        <f t="shared" si="141"/>
        <v>0</v>
      </c>
      <c r="AS197">
        <f t="shared" si="142"/>
        <v>0</v>
      </c>
      <c r="AT197">
        <f t="shared" si="143"/>
        <v>0</v>
      </c>
      <c r="AU197">
        <f t="shared" si="144"/>
        <v>0</v>
      </c>
      <c r="AV197">
        <f t="shared" si="145"/>
        <v>0</v>
      </c>
      <c r="AW197">
        <f t="shared" si="146"/>
        <v>0</v>
      </c>
      <c r="AX197">
        <f t="shared" si="147"/>
        <v>0</v>
      </c>
      <c r="AY197">
        <f t="shared" si="148"/>
        <v>0</v>
      </c>
      <c r="AZ197">
        <f t="shared" si="149"/>
        <v>0</v>
      </c>
      <c r="BA197">
        <f t="shared" si="150"/>
        <v>0</v>
      </c>
      <c r="BB197">
        <f t="shared" si="151"/>
        <v>0</v>
      </c>
      <c r="BC197">
        <f t="shared" si="152"/>
        <v>0</v>
      </c>
      <c r="BD197">
        <f t="shared" si="153"/>
        <v>0</v>
      </c>
      <c r="BE197">
        <f t="shared" si="154"/>
        <v>0</v>
      </c>
      <c r="BF197">
        <f t="shared" si="155"/>
        <v>0</v>
      </c>
      <c r="BG197">
        <f t="shared" si="156"/>
        <v>0</v>
      </c>
      <c r="BH197">
        <f t="shared" si="157"/>
        <v>0</v>
      </c>
      <c r="BI197">
        <f t="shared" si="158"/>
        <v>0</v>
      </c>
      <c r="BJ197">
        <f t="shared" si="159"/>
        <v>0</v>
      </c>
      <c r="BK197">
        <f t="shared" si="160"/>
        <v>0</v>
      </c>
      <c r="BL197">
        <f t="shared" si="161"/>
        <v>0</v>
      </c>
      <c r="BM197">
        <f t="shared" si="162"/>
        <v>0</v>
      </c>
      <c r="BN197">
        <f t="shared" si="163"/>
        <v>0</v>
      </c>
      <c r="BO197">
        <f t="shared" si="164"/>
        <v>0</v>
      </c>
      <c r="BP197">
        <f t="shared" si="165"/>
        <v>0</v>
      </c>
      <c r="BQ197">
        <f t="shared" si="166"/>
        <v>0</v>
      </c>
      <c r="BR197">
        <f t="shared" si="167"/>
        <v>0</v>
      </c>
      <c r="BS197">
        <f t="shared" si="168"/>
        <v>0</v>
      </c>
      <c r="BT197">
        <f t="shared" si="200"/>
        <v>0</v>
      </c>
      <c r="BW197">
        <f t="shared" si="169"/>
        <v>0</v>
      </c>
      <c r="BX197">
        <f t="shared" si="169"/>
        <v>0</v>
      </c>
      <c r="BY197">
        <f t="shared" si="170"/>
        <v>0</v>
      </c>
      <c r="BZ197">
        <f t="shared" si="171"/>
        <v>0</v>
      </c>
      <c r="CA197">
        <f t="shared" si="172"/>
        <v>0</v>
      </c>
      <c r="CB197">
        <f t="shared" si="172"/>
        <v>0</v>
      </c>
      <c r="CC197">
        <f t="shared" si="173"/>
        <v>0</v>
      </c>
      <c r="CD197">
        <f t="shared" si="174"/>
        <v>0</v>
      </c>
      <c r="CE197">
        <f t="shared" si="175"/>
        <v>0</v>
      </c>
      <c r="CF197">
        <f t="shared" si="176"/>
        <v>0</v>
      </c>
      <c r="CG197">
        <f t="shared" si="177"/>
        <v>0</v>
      </c>
      <c r="CH197">
        <f t="shared" si="178"/>
        <v>0</v>
      </c>
      <c r="CI197">
        <f t="shared" si="179"/>
        <v>0</v>
      </c>
      <c r="CJ197">
        <f t="shared" si="180"/>
        <v>0</v>
      </c>
      <c r="CK197">
        <f t="shared" si="181"/>
        <v>0</v>
      </c>
      <c r="CL197">
        <f t="shared" si="182"/>
        <v>0</v>
      </c>
      <c r="CM197">
        <f t="shared" si="183"/>
        <v>0</v>
      </c>
      <c r="CN197">
        <f t="shared" si="184"/>
        <v>0</v>
      </c>
      <c r="CO197">
        <f t="shared" si="185"/>
        <v>0</v>
      </c>
      <c r="CP197">
        <f t="shared" si="186"/>
        <v>0</v>
      </c>
      <c r="CQ197">
        <f t="shared" si="187"/>
        <v>0</v>
      </c>
      <c r="CR197">
        <f t="shared" si="188"/>
        <v>0</v>
      </c>
      <c r="CS197">
        <f t="shared" si="189"/>
        <v>0</v>
      </c>
      <c r="CT197">
        <f t="shared" si="190"/>
        <v>0</v>
      </c>
      <c r="CU197">
        <f t="shared" si="191"/>
        <v>0</v>
      </c>
      <c r="CV197">
        <f t="shared" si="192"/>
        <v>0</v>
      </c>
      <c r="CW197">
        <f t="shared" si="193"/>
        <v>0</v>
      </c>
      <c r="CX197">
        <f t="shared" si="194"/>
        <v>0</v>
      </c>
      <c r="CY197">
        <f t="shared" si="195"/>
        <v>0</v>
      </c>
      <c r="CZ197">
        <f t="shared" si="196"/>
        <v>0</v>
      </c>
      <c r="DA197">
        <f t="shared" si="197"/>
        <v>0</v>
      </c>
      <c r="DB197">
        <f t="shared" si="198"/>
        <v>0</v>
      </c>
      <c r="DC197">
        <f t="shared" si="199"/>
        <v>0</v>
      </c>
      <c r="DD197">
        <f t="shared" si="201"/>
        <v>0</v>
      </c>
    </row>
    <row r="198" spans="1:108" x14ac:dyDescent="0.2">
      <c r="A198" s="85" t="str">
        <f>IF(Timelister!A197="","",(Timelister!A197))</f>
        <v/>
      </c>
      <c r="B198" s="84" t="str">
        <f>IF(Timelister!B197="","",(Timelister!B197))</f>
        <v/>
      </c>
      <c r="C198" s="20" t="str">
        <f>IF(Timelister!C197="","",(Timelister!C197))</f>
        <v/>
      </c>
      <c r="D198" s="21" t="str">
        <f>IF(Timelister!D197="","",(Timelister!D197))</f>
        <v/>
      </c>
      <c r="E198" s="20" t="str">
        <f>Timelister!O197</f>
        <v/>
      </c>
      <c r="F198" s="20" t="str">
        <f>IF(Timelister!E197="","",(Timelister!E197))</f>
        <v/>
      </c>
      <c r="G198" s="120"/>
      <c r="H198" s="120"/>
      <c r="I198" s="120"/>
      <c r="J198" s="120"/>
      <c r="K198" s="120"/>
      <c r="L198" s="120"/>
      <c r="M198" s="120"/>
      <c r="N198" s="120"/>
      <c r="O198" s="254"/>
      <c r="P198" s="120"/>
      <c r="Q198" s="120"/>
      <c r="R198" s="120"/>
      <c r="S198" s="254"/>
      <c r="T198" s="120"/>
      <c r="U198" s="185"/>
      <c r="V198" s="185"/>
      <c r="W198" s="242"/>
      <c r="X198" s="242"/>
      <c r="Y198" s="120"/>
      <c r="Z198" s="120"/>
      <c r="AA198" s="120"/>
      <c r="AB198" s="120"/>
      <c r="AC198" s="120"/>
      <c r="AD198" s="121"/>
      <c r="AE198" s="121"/>
      <c r="AF198" s="121"/>
      <c r="AG198" s="121"/>
      <c r="AH198" s="121"/>
      <c r="AI198" s="121"/>
      <c r="AJ198" s="24" t="str">
        <f>IF(A198="","",((G198*$G$10+K198*$K$10+#REF!*#REF!+M198*$M$10+N198*$N$10+O198*$O$10+#REF!*#REF!+#REF!*#REF!+P198*$P$10+Q198*$Q$10+R198*$R$10+#REF!+W198+#REF!+X198+Y198+Z198+AA198+AB198*$AB$10+AC198*$AC$10+AD198*$AD$10+#REF!*#REF!+AE198*$AE$10+#REF!*#REF!+AF198*$AF$10+AH198*$AH$10+AG198*$AG$10+AI198)))</f>
        <v/>
      </c>
      <c r="AK198" s="137"/>
      <c r="AM198">
        <f t="shared" si="138"/>
        <v>0</v>
      </c>
      <c r="AN198">
        <f t="shared" si="138"/>
        <v>0</v>
      </c>
      <c r="AO198">
        <f t="shared" si="139"/>
        <v>0</v>
      </c>
      <c r="AP198">
        <f t="shared" si="140"/>
        <v>0</v>
      </c>
      <c r="AQ198">
        <f t="shared" si="141"/>
        <v>0</v>
      </c>
      <c r="AR198">
        <f t="shared" si="141"/>
        <v>0</v>
      </c>
      <c r="AS198">
        <f t="shared" si="142"/>
        <v>0</v>
      </c>
      <c r="AT198">
        <f t="shared" si="143"/>
        <v>0</v>
      </c>
      <c r="AU198">
        <f t="shared" si="144"/>
        <v>0</v>
      </c>
      <c r="AV198">
        <f t="shared" si="145"/>
        <v>0</v>
      </c>
      <c r="AW198">
        <f t="shared" si="146"/>
        <v>0</v>
      </c>
      <c r="AX198">
        <f t="shared" si="147"/>
        <v>0</v>
      </c>
      <c r="AY198">
        <f t="shared" si="148"/>
        <v>0</v>
      </c>
      <c r="AZ198">
        <f t="shared" si="149"/>
        <v>0</v>
      </c>
      <c r="BA198">
        <f t="shared" si="150"/>
        <v>0</v>
      </c>
      <c r="BB198">
        <f t="shared" si="151"/>
        <v>0</v>
      </c>
      <c r="BC198">
        <f t="shared" si="152"/>
        <v>0</v>
      </c>
      <c r="BD198">
        <f t="shared" si="153"/>
        <v>0</v>
      </c>
      <c r="BE198">
        <f t="shared" si="154"/>
        <v>0</v>
      </c>
      <c r="BF198">
        <f t="shared" si="155"/>
        <v>0</v>
      </c>
      <c r="BG198">
        <f t="shared" si="156"/>
        <v>0</v>
      </c>
      <c r="BH198">
        <f t="shared" si="157"/>
        <v>0</v>
      </c>
      <c r="BI198">
        <f t="shared" si="158"/>
        <v>0</v>
      </c>
      <c r="BJ198">
        <f t="shared" si="159"/>
        <v>0</v>
      </c>
      <c r="BK198">
        <f t="shared" si="160"/>
        <v>0</v>
      </c>
      <c r="BL198">
        <f t="shared" si="161"/>
        <v>0</v>
      </c>
      <c r="BM198">
        <f t="shared" si="162"/>
        <v>0</v>
      </c>
      <c r="BN198">
        <f t="shared" si="163"/>
        <v>0</v>
      </c>
      <c r="BO198">
        <f t="shared" si="164"/>
        <v>0</v>
      </c>
      <c r="BP198">
        <f t="shared" si="165"/>
        <v>0</v>
      </c>
      <c r="BQ198">
        <f t="shared" si="166"/>
        <v>0</v>
      </c>
      <c r="BR198">
        <f t="shared" si="167"/>
        <v>0</v>
      </c>
      <c r="BS198">
        <f t="shared" si="168"/>
        <v>0</v>
      </c>
      <c r="BT198">
        <f t="shared" si="200"/>
        <v>0</v>
      </c>
      <c r="BW198">
        <f t="shared" si="169"/>
        <v>0</v>
      </c>
      <c r="BX198">
        <f t="shared" si="169"/>
        <v>0</v>
      </c>
      <c r="BY198">
        <f t="shared" si="170"/>
        <v>0</v>
      </c>
      <c r="BZ198">
        <f t="shared" si="171"/>
        <v>0</v>
      </c>
      <c r="CA198">
        <f t="shared" si="172"/>
        <v>0</v>
      </c>
      <c r="CB198">
        <f t="shared" si="172"/>
        <v>0</v>
      </c>
      <c r="CC198">
        <f t="shared" si="173"/>
        <v>0</v>
      </c>
      <c r="CD198">
        <f t="shared" si="174"/>
        <v>0</v>
      </c>
      <c r="CE198">
        <f t="shared" si="175"/>
        <v>0</v>
      </c>
      <c r="CF198">
        <f t="shared" si="176"/>
        <v>0</v>
      </c>
      <c r="CG198">
        <f t="shared" si="177"/>
        <v>0</v>
      </c>
      <c r="CH198">
        <f t="shared" si="178"/>
        <v>0</v>
      </c>
      <c r="CI198">
        <f t="shared" si="179"/>
        <v>0</v>
      </c>
      <c r="CJ198">
        <f t="shared" si="180"/>
        <v>0</v>
      </c>
      <c r="CK198">
        <f t="shared" si="181"/>
        <v>0</v>
      </c>
      <c r="CL198">
        <f t="shared" si="182"/>
        <v>0</v>
      </c>
      <c r="CM198">
        <f t="shared" si="183"/>
        <v>0</v>
      </c>
      <c r="CN198">
        <f t="shared" si="184"/>
        <v>0</v>
      </c>
      <c r="CO198">
        <f t="shared" si="185"/>
        <v>0</v>
      </c>
      <c r="CP198">
        <f t="shared" si="186"/>
        <v>0</v>
      </c>
      <c r="CQ198">
        <f t="shared" si="187"/>
        <v>0</v>
      </c>
      <c r="CR198">
        <f t="shared" si="188"/>
        <v>0</v>
      </c>
      <c r="CS198">
        <f t="shared" si="189"/>
        <v>0</v>
      </c>
      <c r="CT198">
        <f t="shared" si="190"/>
        <v>0</v>
      </c>
      <c r="CU198">
        <f t="shared" si="191"/>
        <v>0</v>
      </c>
      <c r="CV198">
        <f t="shared" si="192"/>
        <v>0</v>
      </c>
      <c r="CW198">
        <f t="shared" si="193"/>
        <v>0</v>
      </c>
      <c r="CX198">
        <f t="shared" si="194"/>
        <v>0</v>
      </c>
      <c r="CY198">
        <f t="shared" si="195"/>
        <v>0</v>
      </c>
      <c r="CZ198">
        <f t="shared" si="196"/>
        <v>0</v>
      </c>
      <c r="DA198">
        <f t="shared" si="197"/>
        <v>0</v>
      </c>
      <c r="DB198">
        <f t="shared" si="198"/>
        <v>0</v>
      </c>
      <c r="DC198">
        <f t="shared" si="199"/>
        <v>0</v>
      </c>
      <c r="DD198">
        <f t="shared" si="201"/>
        <v>0</v>
      </c>
    </row>
    <row r="199" spans="1:108" x14ac:dyDescent="0.2">
      <c r="A199" s="85" t="str">
        <f>IF(Timelister!A198="","",(Timelister!A198))</f>
        <v/>
      </c>
      <c r="B199" s="84" t="str">
        <f>IF(Timelister!B198="","",(Timelister!B198))</f>
        <v/>
      </c>
      <c r="C199" s="20" t="str">
        <f>IF(Timelister!C198="","",(Timelister!C198))</f>
        <v/>
      </c>
      <c r="D199" s="21" t="str">
        <f>IF(Timelister!D198="","",(Timelister!D198))</f>
        <v/>
      </c>
      <c r="E199" s="20" t="str">
        <f>Timelister!O198</f>
        <v/>
      </c>
      <c r="F199" s="20" t="str">
        <f>IF(Timelister!E198="","",(Timelister!E198))</f>
        <v/>
      </c>
      <c r="G199" s="120"/>
      <c r="H199" s="120"/>
      <c r="I199" s="120"/>
      <c r="J199" s="120"/>
      <c r="K199" s="120"/>
      <c r="L199" s="120"/>
      <c r="M199" s="120"/>
      <c r="N199" s="120"/>
      <c r="O199" s="254"/>
      <c r="P199" s="120"/>
      <c r="Q199" s="120"/>
      <c r="R199" s="120"/>
      <c r="S199" s="254"/>
      <c r="T199" s="120"/>
      <c r="U199" s="185"/>
      <c r="V199" s="185"/>
      <c r="W199" s="242"/>
      <c r="X199" s="242"/>
      <c r="Y199" s="120"/>
      <c r="Z199" s="120"/>
      <c r="AA199" s="120"/>
      <c r="AB199" s="120"/>
      <c r="AC199" s="120"/>
      <c r="AD199" s="121"/>
      <c r="AE199" s="121"/>
      <c r="AF199" s="121"/>
      <c r="AG199" s="121"/>
      <c r="AH199" s="121"/>
      <c r="AI199" s="121"/>
      <c r="AJ199" s="24" t="str">
        <f>IF(A199="","",((G199*$G$10+K199*$K$10+#REF!*#REF!+M199*$M$10+N199*$N$10+O199*$O$10+#REF!*#REF!+#REF!*#REF!+P199*$P$10+Q199*$Q$10+R199*$R$10+#REF!+W199+#REF!+X199+Y199+Z199+AA199+AB199*$AB$10+AC199*$AC$10+AD199*$AD$10+#REF!*#REF!+AE199*$AE$10+#REF!*#REF!+AF199*$AF$10+AH199*$AH$10+AG199*$AG$10+AI199)))</f>
        <v/>
      </c>
      <c r="AK199" s="137"/>
      <c r="AM199">
        <f t="shared" si="138"/>
        <v>0</v>
      </c>
      <c r="AN199">
        <f t="shared" si="138"/>
        <v>0</v>
      </c>
      <c r="AO199">
        <f t="shared" si="139"/>
        <v>0</v>
      </c>
      <c r="AP199">
        <f t="shared" si="140"/>
        <v>0</v>
      </c>
      <c r="AQ199">
        <f t="shared" si="141"/>
        <v>0</v>
      </c>
      <c r="AR199">
        <f t="shared" si="141"/>
        <v>0</v>
      </c>
      <c r="AS199">
        <f t="shared" si="142"/>
        <v>0</v>
      </c>
      <c r="AT199">
        <f t="shared" si="143"/>
        <v>0</v>
      </c>
      <c r="AU199">
        <f t="shared" si="144"/>
        <v>0</v>
      </c>
      <c r="AV199">
        <f t="shared" si="145"/>
        <v>0</v>
      </c>
      <c r="AW199">
        <f t="shared" si="146"/>
        <v>0</v>
      </c>
      <c r="AX199">
        <f t="shared" si="147"/>
        <v>0</v>
      </c>
      <c r="AY199">
        <f t="shared" si="148"/>
        <v>0</v>
      </c>
      <c r="AZ199">
        <f t="shared" si="149"/>
        <v>0</v>
      </c>
      <c r="BA199">
        <f t="shared" si="150"/>
        <v>0</v>
      </c>
      <c r="BB199">
        <f t="shared" si="151"/>
        <v>0</v>
      </c>
      <c r="BC199">
        <f t="shared" si="152"/>
        <v>0</v>
      </c>
      <c r="BD199">
        <f t="shared" si="153"/>
        <v>0</v>
      </c>
      <c r="BE199">
        <f t="shared" si="154"/>
        <v>0</v>
      </c>
      <c r="BF199">
        <f t="shared" si="155"/>
        <v>0</v>
      </c>
      <c r="BG199">
        <f t="shared" si="156"/>
        <v>0</v>
      </c>
      <c r="BH199">
        <f t="shared" si="157"/>
        <v>0</v>
      </c>
      <c r="BI199">
        <f t="shared" si="158"/>
        <v>0</v>
      </c>
      <c r="BJ199">
        <f t="shared" si="159"/>
        <v>0</v>
      </c>
      <c r="BK199">
        <f t="shared" si="160"/>
        <v>0</v>
      </c>
      <c r="BL199">
        <f t="shared" si="161"/>
        <v>0</v>
      </c>
      <c r="BM199">
        <f t="shared" si="162"/>
        <v>0</v>
      </c>
      <c r="BN199">
        <f t="shared" si="163"/>
        <v>0</v>
      </c>
      <c r="BO199">
        <f t="shared" si="164"/>
        <v>0</v>
      </c>
      <c r="BP199">
        <f t="shared" si="165"/>
        <v>0</v>
      </c>
      <c r="BQ199">
        <f t="shared" si="166"/>
        <v>0</v>
      </c>
      <c r="BR199">
        <f t="shared" si="167"/>
        <v>0</v>
      </c>
      <c r="BS199">
        <f t="shared" si="168"/>
        <v>0</v>
      </c>
      <c r="BT199">
        <f t="shared" si="200"/>
        <v>0</v>
      </c>
      <c r="BW199">
        <f t="shared" si="169"/>
        <v>0</v>
      </c>
      <c r="BX199">
        <f t="shared" si="169"/>
        <v>0</v>
      </c>
      <c r="BY199">
        <f t="shared" si="170"/>
        <v>0</v>
      </c>
      <c r="BZ199">
        <f t="shared" si="171"/>
        <v>0</v>
      </c>
      <c r="CA199">
        <f t="shared" si="172"/>
        <v>0</v>
      </c>
      <c r="CB199">
        <f t="shared" si="172"/>
        <v>0</v>
      </c>
      <c r="CC199">
        <f t="shared" si="173"/>
        <v>0</v>
      </c>
      <c r="CD199">
        <f t="shared" si="174"/>
        <v>0</v>
      </c>
      <c r="CE199">
        <f t="shared" si="175"/>
        <v>0</v>
      </c>
      <c r="CF199">
        <f t="shared" si="176"/>
        <v>0</v>
      </c>
      <c r="CG199">
        <f t="shared" si="177"/>
        <v>0</v>
      </c>
      <c r="CH199">
        <f t="shared" si="178"/>
        <v>0</v>
      </c>
      <c r="CI199">
        <f t="shared" si="179"/>
        <v>0</v>
      </c>
      <c r="CJ199">
        <f t="shared" si="180"/>
        <v>0</v>
      </c>
      <c r="CK199">
        <f t="shared" si="181"/>
        <v>0</v>
      </c>
      <c r="CL199">
        <f t="shared" si="182"/>
        <v>0</v>
      </c>
      <c r="CM199">
        <f t="shared" si="183"/>
        <v>0</v>
      </c>
      <c r="CN199">
        <f t="shared" si="184"/>
        <v>0</v>
      </c>
      <c r="CO199">
        <f t="shared" si="185"/>
        <v>0</v>
      </c>
      <c r="CP199">
        <f t="shared" si="186"/>
        <v>0</v>
      </c>
      <c r="CQ199">
        <f t="shared" si="187"/>
        <v>0</v>
      </c>
      <c r="CR199">
        <f t="shared" si="188"/>
        <v>0</v>
      </c>
      <c r="CS199">
        <f t="shared" si="189"/>
        <v>0</v>
      </c>
      <c r="CT199">
        <f t="shared" si="190"/>
        <v>0</v>
      </c>
      <c r="CU199">
        <f t="shared" si="191"/>
        <v>0</v>
      </c>
      <c r="CV199">
        <f t="shared" si="192"/>
        <v>0</v>
      </c>
      <c r="CW199">
        <f t="shared" si="193"/>
        <v>0</v>
      </c>
      <c r="CX199">
        <f t="shared" si="194"/>
        <v>0</v>
      </c>
      <c r="CY199">
        <f t="shared" si="195"/>
        <v>0</v>
      </c>
      <c r="CZ199">
        <f t="shared" si="196"/>
        <v>0</v>
      </c>
      <c r="DA199">
        <f t="shared" si="197"/>
        <v>0</v>
      </c>
      <c r="DB199">
        <f t="shared" si="198"/>
        <v>0</v>
      </c>
      <c r="DC199">
        <f t="shared" si="199"/>
        <v>0</v>
      </c>
      <c r="DD199">
        <f t="shared" si="201"/>
        <v>0</v>
      </c>
    </row>
    <row r="200" spans="1:108" x14ac:dyDescent="0.2">
      <c r="A200" s="85" t="str">
        <f>IF(Timelister!A199="","",(Timelister!A199))</f>
        <v/>
      </c>
      <c r="B200" s="84" t="str">
        <f>IF(Timelister!B199="","",(Timelister!B199))</f>
        <v/>
      </c>
      <c r="C200" s="20" t="str">
        <f>IF(Timelister!C199="","",(Timelister!C199))</f>
        <v/>
      </c>
      <c r="D200" s="21" t="str">
        <f>IF(Timelister!D199="","",(Timelister!D199))</f>
        <v/>
      </c>
      <c r="E200" s="20" t="str">
        <f>Timelister!O199</f>
        <v/>
      </c>
      <c r="F200" s="20" t="str">
        <f>IF(Timelister!E199="","",(Timelister!E199))</f>
        <v/>
      </c>
      <c r="G200" s="120"/>
      <c r="H200" s="120"/>
      <c r="I200" s="120"/>
      <c r="J200" s="120"/>
      <c r="K200" s="120"/>
      <c r="L200" s="120"/>
      <c r="M200" s="120"/>
      <c r="N200" s="120"/>
      <c r="O200" s="254"/>
      <c r="P200" s="120"/>
      <c r="Q200" s="120"/>
      <c r="R200" s="120"/>
      <c r="S200" s="254"/>
      <c r="T200" s="120"/>
      <c r="U200" s="185"/>
      <c r="V200" s="185"/>
      <c r="W200" s="242"/>
      <c r="X200" s="242"/>
      <c r="Y200" s="120"/>
      <c r="Z200" s="120"/>
      <c r="AA200" s="120"/>
      <c r="AB200" s="120"/>
      <c r="AC200" s="120"/>
      <c r="AD200" s="121"/>
      <c r="AE200" s="121"/>
      <c r="AF200" s="121"/>
      <c r="AG200" s="121"/>
      <c r="AH200" s="121"/>
      <c r="AI200" s="121"/>
      <c r="AJ200" s="24" t="str">
        <f>IF(A200="","",((G200*$G$10+K200*$K$10+#REF!*#REF!+M200*$M$10+N200*$N$10+O200*$O$10+#REF!*#REF!+#REF!*#REF!+P200*$P$10+Q200*$Q$10+R200*$R$10+#REF!+W200+#REF!+X200+Y200+Z200+AA200+AB200*$AB$10+AC200*$AC$10+AD200*$AD$10+#REF!*#REF!+AE200*$AE$10+#REF!*#REF!+AF200*$AF$10+AH200*$AH$10+AG200*$AG$10+AI200)))</f>
        <v/>
      </c>
      <c r="AK200" s="137"/>
      <c r="AM200">
        <f t="shared" ref="AM200:AN263" si="202">IF($C200="DØVE",(G200),0)</f>
        <v>0</v>
      </c>
      <c r="AN200">
        <f t="shared" si="202"/>
        <v>0</v>
      </c>
      <c r="AO200">
        <f t="shared" ref="AO200:AO263" si="203">IF($C200="DØVE",(I200),0)</f>
        <v>0</v>
      </c>
      <c r="AP200">
        <f t="shared" ref="AP200:AP263" si="204">IF($C200="DØVE",(J200),0)</f>
        <v>0</v>
      </c>
      <c r="AQ200">
        <f t="shared" ref="AQ200:AR263" si="205">IF($C200="DØVE",(K200),0)</f>
        <v>0</v>
      </c>
      <c r="AR200">
        <f t="shared" si="205"/>
        <v>0</v>
      </c>
      <c r="AS200">
        <f t="shared" ref="AS200:AS263" si="206">IF($C200="DØVE",(M200),0)</f>
        <v>0</v>
      </c>
      <c r="AT200">
        <f t="shared" ref="AT200:AT263" si="207">IF($C200="DØVE",(N200),0)</f>
        <v>0</v>
      </c>
      <c r="AU200">
        <f t="shared" ref="AU200:AU263" si="208">IF($C200="DØVE",(O200),0)</f>
        <v>0</v>
      </c>
      <c r="AV200">
        <f t="shared" ref="AV200:AV263" si="209">IF($C200="DØVE",(P200),0)</f>
        <v>0</v>
      </c>
      <c r="AW200">
        <f t="shared" ref="AW200:AW263" si="210">IF($C200="DØVE",(Q200),0)</f>
        <v>0</v>
      </c>
      <c r="AX200">
        <f t="shared" ref="AX200:AX263" si="211">IF($C200="DØVE",(R200),0)</f>
        <v>0</v>
      </c>
      <c r="AY200">
        <f t="shared" ref="AY200:AY263" si="212">IF($C200="DØVE",(S200),0)</f>
        <v>0</v>
      </c>
      <c r="AZ200">
        <f t="shared" ref="AZ200:AZ263" si="213">IF($C200="DØVE",(T200),0)</f>
        <v>0</v>
      </c>
      <c r="BA200">
        <f t="shared" ref="BA200:BA263" si="214">IF($C200="DØVE",(U200),0)</f>
        <v>0</v>
      </c>
      <c r="BB200">
        <f t="shared" ref="BB200:BB263" si="215">IF($C200="DØVE",(V200),0)</f>
        <v>0</v>
      </c>
      <c r="BC200">
        <f t="shared" ref="BC200:BC263" si="216">IF($C200="DØVE",(W200),0)</f>
        <v>0</v>
      </c>
      <c r="BD200">
        <f t="shared" ref="BD200:BD263" si="217">IF($C200="DØVE",(X200),0)</f>
        <v>0</v>
      </c>
      <c r="BE200">
        <f t="shared" ref="BE200:BE263" si="218">IF($C200="DØVE",(Y200),0)</f>
        <v>0</v>
      </c>
      <c r="BF200">
        <f t="shared" ref="BF200:BF263" si="219">IF($C200="DØVE",(Z200),0)</f>
        <v>0</v>
      </c>
      <c r="BG200">
        <f t="shared" ref="BG200:BG263" si="220">IF($C200="DØVE",(AA200),0)</f>
        <v>0</v>
      </c>
      <c r="BH200">
        <f t="shared" ref="BH200:BH263" si="221">IF($C200="DØVE",(AB200),0)</f>
        <v>0</v>
      </c>
      <c r="BI200">
        <f t="shared" ref="BI200:BI263" si="222">IF($C200="DØVE",(AC200),0)</f>
        <v>0</v>
      </c>
      <c r="BJ200">
        <f t="shared" ref="BJ200:BJ263" si="223">IF($C200="DØVE",(AD200),0)</f>
        <v>0</v>
      </c>
      <c r="BK200">
        <f t="shared" ref="BK200:BK263" si="224">IF($C200="DØVE",(AE200),0)</f>
        <v>0</v>
      </c>
      <c r="BL200">
        <f t="shared" ref="BL200:BL263" si="225">IF($C200="DØVE",(AF200),0)</f>
        <v>0</v>
      </c>
      <c r="BM200">
        <f t="shared" ref="BM200:BM263" si="226">IF($C200="DØVE",(AH200),0)</f>
        <v>0</v>
      </c>
      <c r="BN200">
        <f t="shared" ref="BN200:BN263" si="227">IF($C200="DØVE",(AG200),0)</f>
        <v>0</v>
      </c>
      <c r="BO200">
        <f t="shared" ref="BO200:BO263" si="228">IF(AND($B200="D",$C200="DØVE"),$AI200,0)</f>
        <v>0</v>
      </c>
      <c r="BP200">
        <f t="shared" ref="BP200:BP263" si="229">IF(AND($B200="A",$C200="DØVE"),$AI200,0)</f>
        <v>0</v>
      </c>
      <c r="BQ200">
        <f t="shared" ref="BQ200:BQ263" si="230">IF(AND($B200="U",$C200="DØVE"),$AI200,0)</f>
        <v>0</v>
      </c>
      <c r="BR200">
        <f t="shared" ref="BR200:BR263" si="231">IF(AND($B200="L",$C200="DØVE"),$AI200,0)</f>
        <v>0</v>
      </c>
      <c r="BS200">
        <f t="shared" ref="BS200:BS263" si="232">IF(AND($B200="B",$C200="DØVE"),$AI200,0)</f>
        <v>0</v>
      </c>
      <c r="BT200">
        <f t="shared" si="200"/>
        <v>0</v>
      </c>
      <c r="BW200">
        <f t="shared" ref="BW200:BX263" si="233">IF($C200="døvblinde",(G200),0)</f>
        <v>0</v>
      </c>
      <c r="BX200">
        <f t="shared" si="233"/>
        <v>0</v>
      </c>
      <c r="BY200">
        <f t="shared" ref="BY200:BY263" si="234">IF($C200="døvblinde",(I200),0)</f>
        <v>0</v>
      </c>
      <c r="BZ200">
        <f t="shared" ref="BZ200:BZ263" si="235">IF($C200="døvblinde",(J200),0)</f>
        <v>0</v>
      </c>
      <c r="CA200">
        <f t="shared" ref="CA200:CB263" si="236">IF($C200="døvblinde",(K200),0)</f>
        <v>0</v>
      </c>
      <c r="CB200">
        <f t="shared" si="236"/>
        <v>0</v>
      </c>
      <c r="CC200">
        <f t="shared" ref="CC200:CC263" si="237">IF($C200="døvblinde",(M200),0)</f>
        <v>0</v>
      </c>
      <c r="CD200">
        <f t="shared" ref="CD200:CD263" si="238">IF($C200="døvblinde",(N200),0)</f>
        <v>0</v>
      </c>
      <c r="CE200">
        <f t="shared" ref="CE200:CE263" si="239">IF($C200="døvblinde",(O200),0)</f>
        <v>0</v>
      </c>
      <c r="CF200">
        <f t="shared" ref="CF200:CF263" si="240">IF($C200="døvblinde",(P200),0)</f>
        <v>0</v>
      </c>
      <c r="CG200">
        <f t="shared" ref="CG200:CG263" si="241">IF($C200="døvblinde",(Q200),0)</f>
        <v>0</v>
      </c>
      <c r="CH200">
        <f t="shared" ref="CH200:CH263" si="242">IF($C200="døvblinde",(R200),0)</f>
        <v>0</v>
      </c>
      <c r="CI200">
        <f t="shared" ref="CI200:CI263" si="243">IF($C200="døvblinde",(S200),0)</f>
        <v>0</v>
      </c>
      <c r="CJ200">
        <f t="shared" ref="CJ200:CJ263" si="244">IF($C200="døvblinde",(T200),0)</f>
        <v>0</v>
      </c>
      <c r="CK200">
        <f t="shared" ref="CK200:CK263" si="245">IF($C200="døvblinde",(U200),0)</f>
        <v>0</v>
      </c>
      <c r="CL200">
        <f t="shared" ref="CL200:CL263" si="246">IF($C200="døvblinde",(V200),0)</f>
        <v>0</v>
      </c>
      <c r="CM200">
        <f t="shared" ref="CM200:CM263" si="247">IF($C200="døvblinde",(W200),0)</f>
        <v>0</v>
      </c>
      <c r="CN200">
        <f t="shared" ref="CN200:CN263" si="248">IF($C200="døvblinde",(X200),0)</f>
        <v>0</v>
      </c>
      <c r="CO200">
        <f t="shared" ref="CO200:CO263" si="249">IF($C200="døvblinde",(Y200),0)</f>
        <v>0</v>
      </c>
      <c r="CP200">
        <f t="shared" ref="CP200:CP263" si="250">IF($C200="døvblinde",(Z200),0)</f>
        <v>0</v>
      </c>
      <c r="CQ200">
        <f t="shared" ref="CQ200:CQ263" si="251">IF($C200="døvblinde",(AA200),0)</f>
        <v>0</v>
      </c>
      <c r="CR200">
        <f t="shared" ref="CR200:CR263" si="252">IF($C200="døvblinde",(AB200),0)</f>
        <v>0</v>
      </c>
      <c r="CS200">
        <f t="shared" ref="CS200:CS263" si="253">IF($C200="døvblinde",(AC200),0)</f>
        <v>0</v>
      </c>
      <c r="CT200">
        <f t="shared" ref="CT200:CT263" si="254">IF($C200="døvblinde",(AD200),0)</f>
        <v>0</v>
      </c>
      <c r="CU200">
        <f t="shared" ref="CU200:CU263" si="255">IF($C200="døvblinde",(AE200),0)</f>
        <v>0</v>
      </c>
      <c r="CV200">
        <f t="shared" ref="CV200:CV263" si="256">IF($C200="døvblinde",(AF200),0)</f>
        <v>0</v>
      </c>
      <c r="CW200">
        <f t="shared" ref="CW200:CW263" si="257">IF($C200="døvblinde",(AH200),0)</f>
        <v>0</v>
      </c>
      <c r="CX200">
        <f t="shared" ref="CX200:CX263" si="258">IF($C200="døvblinde",(AG200),0)</f>
        <v>0</v>
      </c>
      <c r="CY200">
        <f t="shared" ref="CY200:CY263" si="259">IF(AND($B200="D",$C200="DØVBLINDE"),$AI200,0)</f>
        <v>0</v>
      </c>
      <c r="CZ200">
        <f t="shared" ref="CZ200:CZ263" si="260">IF(AND($B200="A",$C200="DØVblinde"),$AI200,0)</f>
        <v>0</v>
      </c>
      <c r="DA200">
        <f t="shared" ref="DA200:DA263" si="261">IF(AND($B200="U",$C200="DØVBLINDE"),$AI200,0)</f>
        <v>0</v>
      </c>
      <c r="DB200">
        <f t="shared" ref="DB200:DB263" si="262">IF(AND($B200="L",$C200="DØVBLINDE"),$AI200,0)</f>
        <v>0</v>
      </c>
      <c r="DC200">
        <f t="shared" ref="DC200:DC263" si="263">IF(AND($B200="B",$C200="DØVBLINDE"),$AI200,0)</f>
        <v>0</v>
      </c>
      <c r="DD200">
        <f t="shared" si="201"/>
        <v>0</v>
      </c>
    </row>
    <row r="201" spans="1:108" x14ac:dyDescent="0.2">
      <c r="A201" s="85" t="str">
        <f>IF(Timelister!A200="","",(Timelister!A200))</f>
        <v/>
      </c>
      <c r="B201" s="84" t="str">
        <f>IF(Timelister!B200="","",(Timelister!B200))</f>
        <v/>
      </c>
      <c r="C201" s="20" t="str">
        <f>IF(Timelister!C200="","",(Timelister!C200))</f>
        <v/>
      </c>
      <c r="D201" s="21" t="str">
        <f>IF(Timelister!D200="","",(Timelister!D200))</f>
        <v/>
      </c>
      <c r="E201" s="20" t="str">
        <f>Timelister!O200</f>
        <v/>
      </c>
      <c r="F201" s="20" t="str">
        <f>IF(Timelister!E200="","",(Timelister!E200))</f>
        <v/>
      </c>
      <c r="G201" s="120"/>
      <c r="H201" s="120"/>
      <c r="I201" s="120"/>
      <c r="J201" s="120"/>
      <c r="K201" s="120"/>
      <c r="L201" s="120"/>
      <c r="M201" s="120"/>
      <c r="N201" s="120"/>
      <c r="O201" s="254"/>
      <c r="P201" s="120"/>
      <c r="Q201" s="120"/>
      <c r="R201" s="120"/>
      <c r="S201" s="254"/>
      <c r="T201" s="120"/>
      <c r="U201" s="185"/>
      <c r="V201" s="185"/>
      <c r="W201" s="242"/>
      <c r="X201" s="242"/>
      <c r="Y201" s="120"/>
      <c r="Z201" s="120"/>
      <c r="AA201" s="120"/>
      <c r="AB201" s="120"/>
      <c r="AC201" s="120"/>
      <c r="AD201" s="121"/>
      <c r="AE201" s="121"/>
      <c r="AF201" s="121"/>
      <c r="AG201" s="121"/>
      <c r="AH201" s="121"/>
      <c r="AI201" s="121"/>
      <c r="AJ201" s="24" t="str">
        <f>IF(A201="","",((G201*$G$10+K201*$K$10+#REF!*#REF!+M201*$M$10+N201*$N$10+O201*$O$10+#REF!*#REF!+#REF!*#REF!+P201*$P$10+Q201*$Q$10+R201*$R$10+#REF!+W201+#REF!+X201+Y201+Z201+AA201+AB201*$AB$10+AC201*$AC$10+AD201*$AD$10+#REF!*#REF!+AE201*$AE$10+#REF!*#REF!+AF201*$AF$10+AH201*$AH$10+AG201*$AG$10+AI201)))</f>
        <v/>
      </c>
      <c r="AK201" s="137"/>
      <c r="AM201">
        <f t="shared" si="202"/>
        <v>0</v>
      </c>
      <c r="AN201">
        <f t="shared" si="202"/>
        <v>0</v>
      </c>
      <c r="AO201">
        <f t="shared" si="203"/>
        <v>0</v>
      </c>
      <c r="AP201">
        <f t="shared" si="204"/>
        <v>0</v>
      </c>
      <c r="AQ201">
        <f t="shared" si="205"/>
        <v>0</v>
      </c>
      <c r="AR201">
        <f t="shared" si="205"/>
        <v>0</v>
      </c>
      <c r="AS201">
        <f t="shared" si="206"/>
        <v>0</v>
      </c>
      <c r="AT201">
        <f t="shared" si="207"/>
        <v>0</v>
      </c>
      <c r="AU201">
        <f t="shared" si="208"/>
        <v>0</v>
      </c>
      <c r="AV201">
        <f t="shared" si="209"/>
        <v>0</v>
      </c>
      <c r="AW201">
        <f t="shared" si="210"/>
        <v>0</v>
      </c>
      <c r="AX201">
        <f t="shared" si="211"/>
        <v>0</v>
      </c>
      <c r="AY201">
        <f t="shared" si="212"/>
        <v>0</v>
      </c>
      <c r="AZ201">
        <f t="shared" si="213"/>
        <v>0</v>
      </c>
      <c r="BA201">
        <f t="shared" si="214"/>
        <v>0</v>
      </c>
      <c r="BB201">
        <f t="shared" si="215"/>
        <v>0</v>
      </c>
      <c r="BC201">
        <f t="shared" si="216"/>
        <v>0</v>
      </c>
      <c r="BD201">
        <f t="shared" si="217"/>
        <v>0</v>
      </c>
      <c r="BE201">
        <f t="shared" si="218"/>
        <v>0</v>
      </c>
      <c r="BF201">
        <f t="shared" si="219"/>
        <v>0</v>
      </c>
      <c r="BG201">
        <f t="shared" si="220"/>
        <v>0</v>
      </c>
      <c r="BH201">
        <f t="shared" si="221"/>
        <v>0</v>
      </c>
      <c r="BI201">
        <f t="shared" si="222"/>
        <v>0</v>
      </c>
      <c r="BJ201">
        <f t="shared" si="223"/>
        <v>0</v>
      </c>
      <c r="BK201">
        <f t="shared" si="224"/>
        <v>0</v>
      </c>
      <c r="BL201">
        <f t="shared" si="225"/>
        <v>0</v>
      </c>
      <c r="BM201">
        <f t="shared" si="226"/>
        <v>0</v>
      </c>
      <c r="BN201">
        <f t="shared" si="227"/>
        <v>0</v>
      </c>
      <c r="BO201">
        <f t="shared" si="228"/>
        <v>0</v>
      </c>
      <c r="BP201">
        <f t="shared" si="229"/>
        <v>0</v>
      </c>
      <c r="BQ201">
        <f t="shared" si="230"/>
        <v>0</v>
      </c>
      <c r="BR201">
        <f t="shared" si="231"/>
        <v>0</v>
      </c>
      <c r="BS201">
        <f t="shared" si="232"/>
        <v>0</v>
      </c>
      <c r="BT201">
        <f t="shared" ref="BT201:BT264" si="264">IF(AND($B201="R",$C201="DØVE"),$AI201,0)</f>
        <v>0</v>
      </c>
      <c r="BW201">
        <f t="shared" si="233"/>
        <v>0</v>
      </c>
      <c r="BX201">
        <f t="shared" si="233"/>
        <v>0</v>
      </c>
      <c r="BY201">
        <f t="shared" si="234"/>
        <v>0</v>
      </c>
      <c r="BZ201">
        <f t="shared" si="235"/>
        <v>0</v>
      </c>
      <c r="CA201">
        <f t="shared" si="236"/>
        <v>0</v>
      </c>
      <c r="CB201">
        <f t="shared" si="236"/>
        <v>0</v>
      </c>
      <c r="CC201">
        <f t="shared" si="237"/>
        <v>0</v>
      </c>
      <c r="CD201">
        <f t="shared" si="238"/>
        <v>0</v>
      </c>
      <c r="CE201">
        <f t="shared" si="239"/>
        <v>0</v>
      </c>
      <c r="CF201">
        <f t="shared" si="240"/>
        <v>0</v>
      </c>
      <c r="CG201">
        <f t="shared" si="241"/>
        <v>0</v>
      </c>
      <c r="CH201">
        <f t="shared" si="242"/>
        <v>0</v>
      </c>
      <c r="CI201">
        <f t="shared" si="243"/>
        <v>0</v>
      </c>
      <c r="CJ201">
        <f t="shared" si="244"/>
        <v>0</v>
      </c>
      <c r="CK201">
        <f t="shared" si="245"/>
        <v>0</v>
      </c>
      <c r="CL201">
        <f t="shared" si="246"/>
        <v>0</v>
      </c>
      <c r="CM201">
        <f t="shared" si="247"/>
        <v>0</v>
      </c>
      <c r="CN201">
        <f t="shared" si="248"/>
        <v>0</v>
      </c>
      <c r="CO201">
        <f t="shared" si="249"/>
        <v>0</v>
      </c>
      <c r="CP201">
        <f t="shared" si="250"/>
        <v>0</v>
      </c>
      <c r="CQ201">
        <f t="shared" si="251"/>
        <v>0</v>
      </c>
      <c r="CR201">
        <f t="shared" si="252"/>
        <v>0</v>
      </c>
      <c r="CS201">
        <f t="shared" si="253"/>
        <v>0</v>
      </c>
      <c r="CT201">
        <f t="shared" si="254"/>
        <v>0</v>
      </c>
      <c r="CU201">
        <f t="shared" si="255"/>
        <v>0</v>
      </c>
      <c r="CV201">
        <f t="shared" si="256"/>
        <v>0</v>
      </c>
      <c r="CW201">
        <f t="shared" si="257"/>
        <v>0</v>
      </c>
      <c r="CX201">
        <f t="shared" si="258"/>
        <v>0</v>
      </c>
      <c r="CY201">
        <f t="shared" si="259"/>
        <v>0</v>
      </c>
      <c r="CZ201">
        <f t="shared" si="260"/>
        <v>0</v>
      </c>
      <c r="DA201">
        <f t="shared" si="261"/>
        <v>0</v>
      </c>
      <c r="DB201">
        <f t="shared" si="262"/>
        <v>0</v>
      </c>
      <c r="DC201">
        <f t="shared" si="263"/>
        <v>0</v>
      </c>
      <c r="DD201">
        <f t="shared" ref="DD201:DD264" si="265">IF(AND($B201="R",$C201="DØVBLINDE"),$AI201,0)</f>
        <v>0</v>
      </c>
    </row>
    <row r="202" spans="1:108" x14ac:dyDescent="0.2">
      <c r="A202" s="85" t="str">
        <f>IF(Timelister!A201="","",(Timelister!A201))</f>
        <v/>
      </c>
      <c r="B202" s="84" t="str">
        <f>IF(Timelister!B201="","",(Timelister!B201))</f>
        <v/>
      </c>
      <c r="C202" s="20" t="str">
        <f>IF(Timelister!C201="","",(Timelister!C201))</f>
        <v/>
      </c>
      <c r="D202" s="21" t="str">
        <f>IF(Timelister!D201="","",(Timelister!D201))</f>
        <v/>
      </c>
      <c r="E202" s="20" t="str">
        <f>Timelister!O201</f>
        <v/>
      </c>
      <c r="F202" s="20" t="str">
        <f>IF(Timelister!E201="","",(Timelister!E201))</f>
        <v/>
      </c>
      <c r="G202" s="120"/>
      <c r="H202" s="120"/>
      <c r="I202" s="120"/>
      <c r="J202" s="120"/>
      <c r="K202" s="120"/>
      <c r="L202" s="120"/>
      <c r="M202" s="120"/>
      <c r="N202" s="120"/>
      <c r="O202" s="254"/>
      <c r="P202" s="120"/>
      <c r="Q202" s="120"/>
      <c r="R202" s="120"/>
      <c r="S202" s="254"/>
      <c r="T202" s="120"/>
      <c r="U202" s="185"/>
      <c r="V202" s="185"/>
      <c r="W202" s="242"/>
      <c r="X202" s="242"/>
      <c r="Y202" s="120"/>
      <c r="Z202" s="120"/>
      <c r="AA202" s="120"/>
      <c r="AB202" s="120"/>
      <c r="AC202" s="120"/>
      <c r="AD202" s="121"/>
      <c r="AE202" s="121"/>
      <c r="AF202" s="121"/>
      <c r="AG202" s="121"/>
      <c r="AH202" s="121"/>
      <c r="AI202" s="121"/>
      <c r="AJ202" s="24" t="str">
        <f>IF(A202="","",((G202*$G$10+K202*$K$10+#REF!*#REF!+M202*$M$10+N202*$N$10+O202*$O$10+#REF!*#REF!+#REF!*#REF!+P202*$P$10+Q202*$Q$10+R202*$R$10+#REF!+W202+#REF!+X202+Y202+Z202+AA202+AB202*$AB$10+AC202*$AC$10+AD202*$AD$10+#REF!*#REF!+AE202*$AE$10+#REF!*#REF!+AF202*$AF$10+AH202*$AH$10+AG202*$AG$10+AI202)))</f>
        <v/>
      </c>
      <c r="AK202" s="137"/>
      <c r="AM202">
        <f t="shared" si="202"/>
        <v>0</v>
      </c>
      <c r="AN202">
        <f t="shared" si="202"/>
        <v>0</v>
      </c>
      <c r="AO202">
        <f t="shared" si="203"/>
        <v>0</v>
      </c>
      <c r="AP202">
        <f t="shared" si="204"/>
        <v>0</v>
      </c>
      <c r="AQ202">
        <f t="shared" si="205"/>
        <v>0</v>
      </c>
      <c r="AR202">
        <f t="shared" si="205"/>
        <v>0</v>
      </c>
      <c r="AS202">
        <f t="shared" si="206"/>
        <v>0</v>
      </c>
      <c r="AT202">
        <f t="shared" si="207"/>
        <v>0</v>
      </c>
      <c r="AU202">
        <f t="shared" si="208"/>
        <v>0</v>
      </c>
      <c r="AV202">
        <f t="shared" si="209"/>
        <v>0</v>
      </c>
      <c r="AW202">
        <f t="shared" si="210"/>
        <v>0</v>
      </c>
      <c r="AX202">
        <f t="shared" si="211"/>
        <v>0</v>
      </c>
      <c r="AY202">
        <f t="shared" si="212"/>
        <v>0</v>
      </c>
      <c r="AZ202">
        <f t="shared" si="213"/>
        <v>0</v>
      </c>
      <c r="BA202">
        <f t="shared" si="214"/>
        <v>0</v>
      </c>
      <c r="BB202">
        <f t="shared" si="215"/>
        <v>0</v>
      </c>
      <c r="BC202">
        <f t="shared" si="216"/>
        <v>0</v>
      </c>
      <c r="BD202">
        <f t="shared" si="217"/>
        <v>0</v>
      </c>
      <c r="BE202">
        <f t="shared" si="218"/>
        <v>0</v>
      </c>
      <c r="BF202">
        <f t="shared" si="219"/>
        <v>0</v>
      </c>
      <c r="BG202">
        <f t="shared" si="220"/>
        <v>0</v>
      </c>
      <c r="BH202">
        <f t="shared" si="221"/>
        <v>0</v>
      </c>
      <c r="BI202">
        <f t="shared" si="222"/>
        <v>0</v>
      </c>
      <c r="BJ202">
        <f t="shared" si="223"/>
        <v>0</v>
      </c>
      <c r="BK202">
        <f t="shared" si="224"/>
        <v>0</v>
      </c>
      <c r="BL202">
        <f t="shared" si="225"/>
        <v>0</v>
      </c>
      <c r="BM202">
        <f t="shared" si="226"/>
        <v>0</v>
      </c>
      <c r="BN202">
        <f t="shared" si="227"/>
        <v>0</v>
      </c>
      <c r="BO202">
        <f t="shared" si="228"/>
        <v>0</v>
      </c>
      <c r="BP202">
        <f t="shared" si="229"/>
        <v>0</v>
      </c>
      <c r="BQ202">
        <f t="shared" si="230"/>
        <v>0</v>
      </c>
      <c r="BR202">
        <f t="shared" si="231"/>
        <v>0</v>
      </c>
      <c r="BS202">
        <f t="shared" si="232"/>
        <v>0</v>
      </c>
      <c r="BT202">
        <f t="shared" si="264"/>
        <v>0</v>
      </c>
      <c r="BW202">
        <f t="shared" si="233"/>
        <v>0</v>
      </c>
      <c r="BX202">
        <f t="shared" si="233"/>
        <v>0</v>
      </c>
      <c r="BY202">
        <f t="shared" si="234"/>
        <v>0</v>
      </c>
      <c r="BZ202">
        <f t="shared" si="235"/>
        <v>0</v>
      </c>
      <c r="CA202">
        <f t="shared" si="236"/>
        <v>0</v>
      </c>
      <c r="CB202">
        <f t="shared" si="236"/>
        <v>0</v>
      </c>
      <c r="CC202">
        <f t="shared" si="237"/>
        <v>0</v>
      </c>
      <c r="CD202">
        <f t="shared" si="238"/>
        <v>0</v>
      </c>
      <c r="CE202">
        <f t="shared" si="239"/>
        <v>0</v>
      </c>
      <c r="CF202">
        <f t="shared" si="240"/>
        <v>0</v>
      </c>
      <c r="CG202">
        <f t="shared" si="241"/>
        <v>0</v>
      </c>
      <c r="CH202">
        <f t="shared" si="242"/>
        <v>0</v>
      </c>
      <c r="CI202">
        <f t="shared" si="243"/>
        <v>0</v>
      </c>
      <c r="CJ202">
        <f t="shared" si="244"/>
        <v>0</v>
      </c>
      <c r="CK202">
        <f t="shared" si="245"/>
        <v>0</v>
      </c>
      <c r="CL202">
        <f t="shared" si="246"/>
        <v>0</v>
      </c>
      <c r="CM202">
        <f t="shared" si="247"/>
        <v>0</v>
      </c>
      <c r="CN202">
        <f t="shared" si="248"/>
        <v>0</v>
      </c>
      <c r="CO202">
        <f t="shared" si="249"/>
        <v>0</v>
      </c>
      <c r="CP202">
        <f t="shared" si="250"/>
        <v>0</v>
      </c>
      <c r="CQ202">
        <f t="shared" si="251"/>
        <v>0</v>
      </c>
      <c r="CR202">
        <f t="shared" si="252"/>
        <v>0</v>
      </c>
      <c r="CS202">
        <f t="shared" si="253"/>
        <v>0</v>
      </c>
      <c r="CT202">
        <f t="shared" si="254"/>
        <v>0</v>
      </c>
      <c r="CU202">
        <f t="shared" si="255"/>
        <v>0</v>
      </c>
      <c r="CV202">
        <f t="shared" si="256"/>
        <v>0</v>
      </c>
      <c r="CW202">
        <f t="shared" si="257"/>
        <v>0</v>
      </c>
      <c r="CX202">
        <f t="shared" si="258"/>
        <v>0</v>
      </c>
      <c r="CY202">
        <f t="shared" si="259"/>
        <v>0</v>
      </c>
      <c r="CZ202">
        <f t="shared" si="260"/>
        <v>0</v>
      </c>
      <c r="DA202">
        <f t="shared" si="261"/>
        <v>0</v>
      </c>
      <c r="DB202">
        <f t="shared" si="262"/>
        <v>0</v>
      </c>
      <c r="DC202">
        <f t="shared" si="263"/>
        <v>0</v>
      </c>
      <c r="DD202">
        <f t="shared" si="265"/>
        <v>0</v>
      </c>
    </row>
    <row r="203" spans="1:108" x14ac:dyDescent="0.2">
      <c r="A203" s="85" t="str">
        <f>IF(Timelister!A202="","",(Timelister!A202))</f>
        <v/>
      </c>
      <c r="B203" s="84" t="str">
        <f>IF(Timelister!B202="","",(Timelister!B202))</f>
        <v/>
      </c>
      <c r="C203" s="20" t="str">
        <f>IF(Timelister!C202="","",(Timelister!C202))</f>
        <v/>
      </c>
      <c r="D203" s="21" t="str">
        <f>IF(Timelister!D202="","",(Timelister!D202))</f>
        <v/>
      </c>
      <c r="E203" s="20" t="str">
        <f>Timelister!O202</f>
        <v/>
      </c>
      <c r="F203" s="20" t="str">
        <f>IF(Timelister!E202="","",(Timelister!E202))</f>
        <v/>
      </c>
      <c r="G203" s="120"/>
      <c r="H203" s="120"/>
      <c r="I203" s="120"/>
      <c r="J203" s="120"/>
      <c r="K203" s="120"/>
      <c r="L203" s="120"/>
      <c r="M203" s="120"/>
      <c r="N203" s="120"/>
      <c r="O203" s="254"/>
      <c r="P203" s="120"/>
      <c r="Q203" s="120"/>
      <c r="R203" s="120"/>
      <c r="S203" s="254"/>
      <c r="T203" s="120"/>
      <c r="U203" s="185"/>
      <c r="V203" s="185"/>
      <c r="W203" s="242"/>
      <c r="X203" s="242"/>
      <c r="Y203" s="120"/>
      <c r="Z203" s="120"/>
      <c r="AA203" s="120"/>
      <c r="AB203" s="120"/>
      <c r="AC203" s="120"/>
      <c r="AD203" s="121"/>
      <c r="AE203" s="121"/>
      <c r="AF203" s="121"/>
      <c r="AG203" s="121"/>
      <c r="AH203" s="121"/>
      <c r="AI203" s="121"/>
      <c r="AJ203" s="24" t="str">
        <f>IF(A203="","",((G203*$G$10+K203*$K$10+#REF!*#REF!+M203*$M$10+N203*$N$10+O203*$O$10+#REF!*#REF!+#REF!*#REF!+P203*$P$10+Q203*$Q$10+R203*$R$10+#REF!+W203+#REF!+X203+Y203+Z203+AA203+AB203*$AB$10+AC203*$AC$10+AD203*$AD$10+#REF!*#REF!+AE203*$AE$10+#REF!*#REF!+AF203*$AF$10+AH203*$AH$10+AG203*$AG$10+AI203)))</f>
        <v/>
      </c>
      <c r="AK203" s="137"/>
      <c r="AM203">
        <f t="shared" si="202"/>
        <v>0</v>
      </c>
      <c r="AN203">
        <f t="shared" si="202"/>
        <v>0</v>
      </c>
      <c r="AO203">
        <f t="shared" si="203"/>
        <v>0</v>
      </c>
      <c r="AP203">
        <f t="shared" si="204"/>
        <v>0</v>
      </c>
      <c r="AQ203">
        <f t="shared" si="205"/>
        <v>0</v>
      </c>
      <c r="AR203">
        <f t="shared" si="205"/>
        <v>0</v>
      </c>
      <c r="AS203">
        <f t="shared" si="206"/>
        <v>0</v>
      </c>
      <c r="AT203">
        <f t="shared" si="207"/>
        <v>0</v>
      </c>
      <c r="AU203">
        <f t="shared" si="208"/>
        <v>0</v>
      </c>
      <c r="AV203">
        <f t="shared" si="209"/>
        <v>0</v>
      </c>
      <c r="AW203">
        <f t="shared" si="210"/>
        <v>0</v>
      </c>
      <c r="AX203">
        <f t="shared" si="211"/>
        <v>0</v>
      </c>
      <c r="AY203">
        <f t="shared" si="212"/>
        <v>0</v>
      </c>
      <c r="AZ203">
        <f t="shared" si="213"/>
        <v>0</v>
      </c>
      <c r="BA203">
        <f t="shared" si="214"/>
        <v>0</v>
      </c>
      <c r="BB203">
        <f t="shared" si="215"/>
        <v>0</v>
      </c>
      <c r="BC203">
        <f t="shared" si="216"/>
        <v>0</v>
      </c>
      <c r="BD203">
        <f t="shared" si="217"/>
        <v>0</v>
      </c>
      <c r="BE203">
        <f t="shared" si="218"/>
        <v>0</v>
      </c>
      <c r="BF203">
        <f t="shared" si="219"/>
        <v>0</v>
      </c>
      <c r="BG203">
        <f t="shared" si="220"/>
        <v>0</v>
      </c>
      <c r="BH203">
        <f t="shared" si="221"/>
        <v>0</v>
      </c>
      <c r="BI203">
        <f t="shared" si="222"/>
        <v>0</v>
      </c>
      <c r="BJ203">
        <f t="shared" si="223"/>
        <v>0</v>
      </c>
      <c r="BK203">
        <f t="shared" si="224"/>
        <v>0</v>
      </c>
      <c r="BL203">
        <f t="shared" si="225"/>
        <v>0</v>
      </c>
      <c r="BM203">
        <f t="shared" si="226"/>
        <v>0</v>
      </c>
      <c r="BN203">
        <f t="shared" si="227"/>
        <v>0</v>
      </c>
      <c r="BO203">
        <f t="shared" si="228"/>
        <v>0</v>
      </c>
      <c r="BP203">
        <f t="shared" si="229"/>
        <v>0</v>
      </c>
      <c r="BQ203">
        <f t="shared" si="230"/>
        <v>0</v>
      </c>
      <c r="BR203">
        <f t="shared" si="231"/>
        <v>0</v>
      </c>
      <c r="BS203">
        <f t="shared" si="232"/>
        <v>0</v>
      </c>
      <c r="BT203">
        <f t="shared" si="264"/>
        <v>0</v>
      </c>
      <c r="BW203">
        <f t="shared" si="233"/>
        <v>0</v>
      </c>
      <c r="BX203">
        <f t="shared" si="233"/>
        <v>0</v>
      </c>
      <c r="BY203">
        <f t="shared" si="234"/>
        <v>0</v>
      </c>
      <c r="BZ203">
        <f t="shared" si="235"/>
        <v>0</v>
      </c>
      <c r="CA203">
        <f t="shared" si="236"/>
        <v>0</v>
      </c>
      <c r="CB203">
        <f t="shared" si="236"/>
        <v>0</v>
      </c>
      <c r="CC203">
        <f t="shared" si="237"/>
        <v>0</v>
      </c>
      <c r="CD203">
        <f t="shared" si="238"/>
        <v>0</v>
      </c>
      <c r="CE203">
        <f t="shared" si="239"/>
        <v>0</v>
      </c>
      <c r="CF203">
        <f t="shared" si="240"/>
        <v>0</v>
      </c>
      <c r="CG203">
        <f t="shared" si="241"/>
        <v>0</v>
      </c>
      <c r="CH203">
        <f t="shared" si="242"/>
        <v>0</v>
      </c>
      <c r="CI203">
        <f t="shared" si="243"/>
        <v>0</v>
      </c>
      <c r="CJ203">
        <f t="shared" si="244"/>
        <v>0</v>
      </c>
      <c r="CK203">
        <f t="shared" si="245"/>
        <v>0</v>
      </c>
      <c r="CL203">
        <f t="shared" si="246"/>
        <v>0</v>
      </c>
      <c r="CM203">
        <f t="shared" si="247"/>
        <v>0</v>
      </c>
      <c r="CN203">
        <f t="shared" si="248"/>
        <v>0</v>
      </c>
      <c r="CO203">
        <f t="shared" si="249"/>
        <v>0</v>
      </c>
      <c r="CP203">
        <f t="shared" si="250"/>
        <v>0</v>
      </c>
      <c r="CQ203">
        <f t="shared" si="251"/>
        <v>0</v>
      </c>
      <c r="CR203">
        <f t="shared" si="252"/>
        <v>0</v>
      </c>
      <c r="CS203">
        <f t="shared" si="253"/>
        <v>0</v>
      </c>
      <c r="CT203">
        <f t="shared" si="254"/>
        <v>0</v>
      </c>
      <c r="CU203">
        <f t="shared" si="255"/>
        <v>0</v>
      </c>
      <c r="CV203">
        <f t="shared" si="256"/>
        <v>0</v>
      </c>
      <c r="CW203">
        <f t="shared" si="257"/>
        <v>0</v>
      </c>
      <c r="CX203">
        <f t="shared" si="258"/>
        <v>0</v>
      </c>
      <c r="CY203">
        <f t="shared" si="259"/>
        <v>0</v>
      </c>
      <c r="CZ203">
        <f t="shared" si="260"/>
        <v>0</v>
      </c>
      <c r="DA203">
        <f t="shared" si="261"/>
        <v>0</v>
      </c>
      <c r="DB203">
        <f t="shared" si="262"/>
        <v>0</v>
      </c>
      <c r="DC203">
        <f t="shared" si="263"/>
        <v>0</v>
      </c>
      <c r="DD203">
        <f t="shared" si="265"/>
        <v>0</v>
      </c>
    </row>
    <row r="204" spans="1:108" x14ac:dyDescent="0.2">
      <c r="A204" s="85" t="str">
        <f>IF(Timelister!A203="","",(Timelister!A203))</f>
        <v/>
      </c>
      <c r="B204" s="84" t="str">
        <f>IF(Timelister!B203="","",(Timelister!B203))</f>
        <v/>
      </c>
      <c r="C204" s="20" t="str">
        <f>IF(Timelister!C203="","",(Timelister!C203))</f>
        <v/>
      </c>
      <c r="D204" s="21" t="str">
        <f>IF(Timelister!D203="","",(Timelister!D203))</f>
        <v/>
      </c>
      <c r="E204" s="20" t="str">
        <f>Timelister!O203</f>
        <v/>
      </c>
      <c r="F204" s="20" t="str">
        <f>IF(Timelister!E203="","",(Timelister!E203))</f>
        <v/>
      </c>
      <c r="G204" s="120"/>
      <c r="H204" s="120"/>
      <c r="I204" s="120"/>
      <c r="J204" s="120"/>
      <c r="K204" s="120"/>
      <c r="L204" s="120"/>
      <c r="M204" s="120"/>
      <c r="N204" s="120"/>
      <c r="O204" s="254"/>
      <c r="P204" s="120"/>
      <c r="Q204" s="120"/>
      <c r="R204" s="120"/>
      <c r="S204" s="254"/>
      <c r="T204" s="120"/>
      <c r="U204" s="185"/>
      <c r="V204" s="185"/>
      <c r="W204" s="242"/>
      <c r="X204" s="242"/>
      <c r="Y204" s="120"/>
      <c r="Z204" s="120"/>
      <c r="AA204" s="120"/>
      <c r="AB204" s="120"/>
      <c r="AC204" s="120"/>
      <c r="AD204" s="121"/>
      <c r="AE204" s="121"/>
      <c r="AF204" s="121"/>
      <c r="AG204" s="121"/>
      <c r="AH204" s="121"/>
      <c r="AI204" s="121"/>
      <c r="AJ204" s="24" t="str">
        <f>IF(A204="","",((G204*$G$10+K204*$K$10+#REF!*#REF!+M204*$M$10+N204*$N$10+O204*$O$10+#REF!*#REF!+#REF!*#REF!+P204*$P$10+Q204*$Q$10+R204*$R$10+#REF!+W204+#REF!+X204+Y204+Z204+AA204+AB204*$AB$10+AC204*$AC$10+AD204*$AD$10+#REF!*#REF!+AE204*$AE$10+#REF!*#REF!+AF204*$AF$10+AH204*$AH$10+AG204*$AG$10+AI204)))</f>
        <v/>
      </c>
      <c r="AK204" s="137"/>
      <c r="AM204">
        <f t="shared" si="202"/>
        <v>0</v>
      </c>
      <c r="AN204">
        <f t="shared" si="202"/>
        <v>0</v>
      </c>
      <c r="AO204">
        <f t="shared" si="203"/>
        <v>0</v>
      </c>
      <c r="AP204">
        <f t="shared" si="204"/>
        <v>0</v>
      </c>
      <c r="AQ204">
        <f t="shared" si="205"/>
        <v>0</v>
      </c>
      <c r="AR204">
        <f t="shared" si="205"/>
        <v>0</v>
      </c>
      <c r="AS204">
        <f t="shared" si="206"/>
        <v>0</v>
      </c>
      <c r="AT204">
        <f t="shared" si="207"/>
        <v>0</v>
      </c>
      <c r="AU204">
        <f t="shared" si="208"/>
        <v>0</v>
      </c>
      <c r="AV204">
        <f t="shared" si="209"/>
        <v>0</v>
      </c>
      <c r="AW204">
        <f t="shared" si="210"/>
        <v>0</v>
      </c>
      <c r="AX204">
        <f t="shared" si="211"/>
        <v>0</v>
      </c>
      <c r="AY204">
        <f t="shared" si="212"/>
        <v>0</v>
      </c>
      <c r="AZ204">
        <f t="shared" si="213"/>
        <v>0</v>
      </c>
      <c r="BA204">
        <f t="shared" si="214"/>
        <v>0</v>
      </c>
      <c r="BB204">
        <f t="shared" si="215"/>
        <v>0</v>
      </c>
      <c r="BC204">
        <f t="shared" si="216"/>
        <v>0</v>
      </c>
      <c r="BD204">
        <f t="shared" si="217"/>
        <v>0</v>
      </c>
      <c r="BE204">
        <f t="shared" si="218"/>
        <v>0</v>
      </c>
      <c r="BF204">
        <f t="shared" si="219"/>
        <v>0</v>
      </c>
      <c r="BG204">
        <f t="shared" si="220"/>
        <v>0</v>
      </c>
      <c r="BH204">
        <f t="shared" si="221"/>
        <v>0</v>
      </c>
      <c r="BI204">
        <f t="shared" si="222"/>
        <v>0</v>
      </c>
      <c r="BJ204">
        <f t="shared" si="223"/>
        <v>0</v>
      </c>
      <c r="BK204">
        <f t="shared" si="224"/>
        <v>0</v>
      </c>
      <c r="BL204">
        <f t="shared" si="225"/>
        <v>0</v>
      </c>
      <c r="BM204">
        <f t="shared" si="226"/>
        <v>0</v>
      </c>
      <c r="BN204">
        <f t="shared" si="227"/>
        <v>0</v>
      </c>
      <c r="BO204">
        <f t="shared" si="228"/>
        <v>0</v>
      </c>
      <c r="BP204">
        <f t="shared" si="229"/>
        <v>0</v>
      </c>
      <c r="BQ204">
        <f t="shared" si="230"/>
        <v>0</v>
      </c>
      <c r="BR204">
        <f t="shared" si="231"/>
        <v>0</v>
      </c>
      <c r="BS204">
        <f t="shared" si="232"/>
        <v>0</v>
      </c>
      <c r="BT204">
        <f t="shared" si="264"/>
        <v>0</v>
      </c>
      <c r="BW204">
        <f t="shared" si="233"/>
        <v>0</v>
      </c>
      <c r="BX204">
        <f t="shared" si="233"/>
        <v>0</v>
      </c>
      <c r="BY204">
        <f t="shared" si="234"/>
        <v>0</v>
      </c>
      <c r="BZ204">
        <f t="shared" si="235"/>
        <v>0</v>
      </c>
      <c r="CA204">
        <f t="shared" si="236"/>
        <v>0</v>
      </c>
      <c r="CB204">
        <f t="shared" si="236"/>
        <v>0</v>
      </c>
      <c r="CC204">
        <f t="shared" si="237"/>
        <v>0</v>
      </c>
      <c r="CD204">
        <f t="shared" si="238"/>
        <v>0</v>
      </c>
      <c r="CE204">
        <f t="shared" si="239"/>
        <v>0</v>
      </c>
      <c r="CF204">
        <f t="shared" si="240"/>
        <v>0</v>
      </c>
      <c r="CG204">
        <f t="shared" si="241"/>
        <v>0</v>
      </c>
      <c r="CH204">
        <f t="shared" si="242"/>
        <v>0</v>
      </c>
      <c r="CI204">
        <f t="shared" si="243"/>
        <v>0</v>
      </c>
      <c r="CJ204">
        <f t="shared" si="244"/>
        <v>0</v>
      </c>
      <c r="CK204">
        <f t="shared" si="245"/>
        <v>0</v>
      </c>
      <c r="CL204">
        <f t="shared" si="246"/>
        <v>0</v>
      </c>
      <c r="CM204">
        <f t="shared" si="247"/>
        <v>0</v>
      </c>
      <c r="CN204">
        <f t="shared" si="248"/>
        <v>0</v>
      </c>
      <c r="CO204">
        <f t="shared" si="249"/>
        <v>0</v>
      </c>
      <c r="CP204">
        <f t="shared" si="250"/>
        <v>0</v>
      </c>
      <c r="CQ204">
        <f t="shared" si="251"/>
        <v>0</v>
      </c>
      <c r="CR204">
        <f t="shared" si="252"/>
        <v>0</v>
      </c>
      <c r="CS204">
        <f t="shared" si="253"/>
        <v>0</v>
      </c>
      <c r="CT204">
        <f t="shared" si="254"/>
        <v>0</v>
      </c>
      <c r="CU204">
        <f t="shared" si="255"/>
        <v>0</v>
      </c>
      <c r="CV204">
        <f t="shared" si="256"/>
        <v>0</v>
      </c>
      <c r="CW204">
        <f t="shared" si="257"/>
        <v>0</v>
      </c>
      <c r="CX204">
        <f t="shared" si="258"/>
        <v>0</v>
      </c>
      <c r="CY204">
        <f t="shared" si="259"/>
        <v>0</v>
      </c>
      <c r="CZ204">
        <f t="shared" si="260"/>
        <v>0</v>
      </c>
      <c r="DA204">
        <f t="shared" si="261"/>
        <v>0</v>
      </c>
      <c r="DB204">
        <f t="shared" si="262"/>
        <v>0</v>
      </c>
      <c r="DC204">
        <f t="shared" si="263"/>
        <v>0</v>
      </c>
      <c r="DD204">
        <f t="shared" si="265"/>
        <v>0</v>
      </c>
    </row>
    <row r="205" spans="1:108" x14ac:dyDescent="0.2">
      <c r="A205" s="85" t="str">
        <f>IF(Timelister!A204="","",(Timelister!A204))</f>
        <v/>
      </c>
      <c r="B205" s="84" t="str">
        <f>IF(Timelister!B204="","",(Timelister!B204))</f>
        <v/>
      </c>
      <c r="C205" s="20" t="str">
        <f>IF(Timelister!C204="","",(Timelister!C204))</f>
        <v/>
      </c>
      <c r="D205" s="21" t="str">
        <f>IF(Timelister!D204="","",(Timelister!D204))</f>
        <v/>
      </c>
      <c r="E205" s="20" t="str">
        <f>Timelister!O204</f>
        <v/>
      </c>
      <c r="F205" s="20" t="str">
        <f>IF(Timelister!E204="","",(Timelister!E204))</f>
        <v/>
      </c>
      <c r="G205" s="120"/>
      <c r="H205" s="120"/>
      <c r="I205" s="120"/>
      <c r="J205" s="120"/>
      <c r="K205" s="120"/>
      <c r="L205" s="120"/>
      <c r="M205" s="120"/>
      <c r="N205" s="120"/>
      <c r="O205" s="254"/>
      <c r="P205" s="120"/>
      <c r="Q205" s="120"/>
      <c r="R205" s="120"/>
      <c r="S205" s="254"/>
      <c r="T205" s="120"/>
      <c r="U205" s="185"/>
      <c r="V205" s="185"/>
      <c r="W205" s="242"/>
      <c r="X205" s="242"/>
      <c r="Y205" s="120"/>
      <c r="Z205" s="120"/>
      <c r="AA205" s="120"/>
      <c r="AB205" s="120"/>
      <c r="AC205" s="120"/>
      <c r="AD205" s="121"/>
      <c r="AE205" s="121"/>
      <c r="AF205" s="121"/>
      <c r="AG205" s="121"/>
      <c r="AH205" s="121"/>
      <c r="AI205" s="121"/>
      <c r="AJ205" s="24" t="str">
        <f>IF(A205="","",((G205*$G$10+K205*$K$10+#REF!*#REF!+M205*$M$10+N205*$N$10+O205*$O$10+#REF!*#REF!+#REF!*#REF!+P205*$P$10+Q205*$Q$10+R205*$R$10+#REF!+W205+#REF!+X205+Y205+Z205+AA205+AB205*$AB$10+AC205*$AC$10+AD205*$AD$10+#REF!*#REF!+AE205*$AE$10+#REF!*#REF!+AF205*$AF$10+AH205*$AH$10+AG205*$AG$10+AI205)))</f>
        <v/>
      </c>
      <c r="AK205" s="137"/>
      <c r="AM205">
        <f t="shared" si="202"/>
        <v>0</v>
      </c>
      <c r="AN205">
        <f t="shared" si="202"/>
        <v>0</v>
      </c>
      <c r="AO205">
        <f t="shared" si="203"/>
        <v>0</v>
      </c>
      <c r="AP205">
        <f t="shared" si="204"/>
        <v>0</v>
      </c>
      <c r="AQ205">
        <f t="shared" si="205"/>
        <v>0</v>
      </c>
      <c r="AR205">
        <f t="shared" si="205"/>
        <v>0</v>
      </c>
      <c r="AS205">
        <f t="shared" si="206"/>
        <v>0</v>
      </c>
      <c r="AT205">
        <f t="shared" si="207"/>
        <v>0</v>
      </c>
      <c r="AU205">
        <f t="shared" si="208"/>
        <v>0</v>
      </c>
      <c r="AV205">
        <f t="shared" si="209"/>
        <v>0</v>
      </c>
      <c r="AW205">
        <f t="shared" si="210"/>
        <v>0</v>
      </c>
      <c r="AX205">
        <f t="shared" si="211"/>
        <v>0</v>
      </c>
      <c r="AY205">
        <f t="shared" si="212"/>
        <v>0</v>
      </c>
      <c r="AZ205">
        <f t="shared" si="213"/>
        <v>0</v>
      </c>
      <c r="BA205">
        <f t="shared" si="214"/>
        <v>0</v>
      </c>
      <c r="BB205">
        <f t="shared" si="215"/>
        <v>0</v>
      </c>
      <c r="BC205">
        <f t="shared" si="216"/>
        <v>0</v>
      </c>
      <c r="BD205">
        <f t="shared" si="217"/>
        <v>0</v>
      </c>
      <c r="BE205">
        <f t="shared" si="218"/>
        <v>0</v>
      </c>
      <c r="BF205">
        <f t="shared" si="219"/>
        <v>0</v>
      </c>
      <c r="BG205">
        <f t="shared" si="220"/>
        <v>0</v>
      </c>
      <c r="BH205">
        <f t="shared" si="221"/>
        <v>0</v>
      </c>
      <c r="BI205">
        <f t="shared" si="222"/>
        <v>0</v>
      </c>
      <c r="BJ205">
        <f t="shared" si="223"/>
        <v>0</v>
      </c>
      <c r="BK205">
        <f t="shared" si="224"/>
        <v>0</v>
      </c>
      <c r="BL205">
        <f t="shared" si="225"/>
        <v>0</v>
      </c>
      <c r="BM205">
        <f t="shared" si="226"/>
        <v>0</v>
      </c>
      <c r="BN205">
        <f t="shared" si="227"/>
        <v>0</v>
      </c>
      <c r="BO205">
        <f t="shared" si="228"/>
        <v>0</v>
      </c>
      <c r="BP205">
        <f t="shared" si="229"/>
        <v>0</v>
      </c>
      <c r="BQ205">
        <f t="shared" si="230"/>
        <v>0</v>
      </c>
      <c r="BR205">
        <f t="shared" si="231"/>
        <v>0</v>
      </c>
      <c r="BS205">
        <f t="shared" si="232"/>
        <v>0</v>
      </c>
      <c r="BT205">
        <f t="shared" si="264"/>
        <v>0</v>
      </c>
      <c r="BW205">
        <f t="shared" si="233"/>
        <v>0</v>
      </c>
      <c r="BX205">
        <f t="shared" si="233"/>
        <v>0</v>
      </c>
      <c r="BY205">
        <f t="shared" si="234"/>
        <v>0</v>
      </c>
      <c r="BZ205">
        <f t="shared" si="235"/>
        <v>0</v>
      </c>
      <c r="CA205">
        <f t="shared" si="236"/>
        <v>0</v>
      </c>
      <c r="CB205">
        <f t="shared" si="236"/>
        <v>0</v>
      </c>
      <c r="CC205">
        <f t="shared" si="237"/>
        <v>0</v>
      </c>
      <c r="CD205">
        <f t="shared" si="238"/>
        <v>0</v>
      </c>
      <c r="CE205">
        <f t="shared" si="239"/>
        <v>0</v>
      </c>
      <c r="CF205">
        <f t="shared" si="240"/>
        <v>0</v>
      </c>
      <c r="CG205">
        <f t="shared" si="241"/>
        <v>0</v>
      </c>
      <c r="CH205">
        <f t="shared" si="242"/>
        <v>0</v>
      </c>
      <c r="CI205">
        <f t="shared" si="243"/>
        <v>0</v>
      </c>
      <c r="CJ205">
        <f t="shared" si="244"/>
        <v>0</v>
      </c>
      <c r="CK205">
        <f t="shared" si="245"/>
        <v>0</v>
      </c>
      <c r="CL205">
        <f t="shared" si="246"/>
        <v>0</v>
      </c>
      <c r="CM205">
        <f t="shared" si="247"/>
        <v>0</v>
      </c>
      <c r="CN205">
        <f t="shared" si="248"/>
        <v>0</v>
      </c>
      <c r="CO205">
        <f t="shared" si="249"/>
        <v>0</v>
      </c>
      <c r="CP205">
        <f t="shared" si="250"/>
        <v>0</v>
      </c>
      <c r="CQ205">
        <f t="shared" si="251"/>
        <v>0</v>
      </c>
      <c r="CR205">
        <f t="shared" si="252"/>
        <v>0</v>
      </c>
      <c r="CS205">
        <f t="shared" si="253"/>
        <v>0</v>
      </c>
      <c r="CT205">
        <f t="shared" si="254"/>
        <v>0</v>
      </c>
      <c r="CU205">
        <f t="shared" si="255"/>
        <v>0</v>
      </c>
      <c r="CV205">
        <f t="shared" si="256"/>
        <v>0</v>
      </c>
      <c r="CW205">
        <f t="shared" si="257"/>
        <v>0</v>
      </c>
      <c r="CX205">
        <f t="shared" si="258"/>
        <v>0</v>
      </c>
      <c r="CY205">
        <f t="shared" si="259"/>
        <v>0</v>
      </c>
      <c r="CZ205">
        <f t="shared" si="260"/>
        <v>0</v>
      </c>
      <c r="DA205">
        <f t="shared" si="261"/>
        <v>0</v>
      </c>
      <c r="DB205">
        <f t="shared" si="262"/>
        <v>0</v>
      </c>
      <c r="DC205">
        <f t="shared" si="263"/>
        <v>0</v>
      </c>
      <c r="DD205">
        <f t="shared" si="265"/>
        <v>0</v>
      </c>
    </row>
    <row r="206" spans="1:108" x14ac:dyDescent="0.2">
      <c r="A206" s="85" t="str">
        <f>IF(Timelister!A205="","",(Timelister!A205))</f>
        <v/>
      </c>
      <c r="B206" s="84" t="str">
        <f>IF(Timelister!B205="","",(Timelister!B205))</f>
        <v/>
      </c>
      <c r="C206" s="20" t="str">
        <f>IF(Timelister!C205="","",(Timelister!C205))</f>
        <v/>
      </c>
      <c r="D206" s="21" t="str">
        <f>IF(Timelister!D205="","",(Timelister!D205))</f>
        <v/>
      </c>
      <c r="E206" s="20" t="str">
        <f>Timelister!O205</f>
        <v/>
      </c>
      <c r="F206" s="20" t="str">
        <f>IF(Timelister!E205="","",(Timelister!E205))</f>
        <v/>
      </c>
      <c r="G206" s="120"/>
      <c r="H206" s="120"/>
      <c r="I206" s="120"/>
      <c r="J206" s="120"/>
      <c r="K206" s="120"/>
      <c r="L206" s="120"/>
      <c r="M206" s="120"/>
      <c r="N206" s="120"/>
      <c r="O206" s="254"/>
      <c r="P206" s="120"/>
      <c r="Q206" s="120"/>
      <c r="R206" s="120"/>
      <c r="S206" s="254"/>
      <c r="T206" s="120"/>
      <c r="U206" s="185"/>
      <c r="V206" s="185"/>
      <c r="W206" s="242"/>
      <c r="X206" s="242"/>
      <c r="Y206" s="120"/>
      <c r="Z206" s="120"/>
      <c r="AA206" s="120"/>
      <c r="AB206" s="120"/>
      <c r="AC206" s="120"/>
      <c r="AD206" s="121"/>
      <c r="AE206" s="121"/>
      <c r="AF206" s="121"/>
      <c r="AG206" s="121"/>
      <c r="AH206" s="121"/>
      <c r="AI206" s="121"/>
      <c r="AJ206" s="24" t="str">
        <f>IF(A206="","",((G206*$G$10+K206*$K$10+#REF!*#REF!+M206*$M$10+N206*$N$10+O206*$O$10+#REF!*#REF!+#REF!*#REF!+P206*$P$10+Q206*$Q$10+R206*$R$10+#REF!+W206+#REF!+X206+Y206+Z206+AA206+AB206*$AB$10+AC206*$AC$10+AD206*$AD$10+#REF!*#REF!+AE206*$AE$10+#REF!*#REF!+AF206*$AF$10+AH206*$AH$10+AG206*$AG$10+AI206)))</f>
        <v/>
      </c>
      <c r="AK206" s="137"/>
      <c r="AM206">
        <f t="shared" si="202"/>
        <v>0</v>
      </c>
      <c r="AN206">
        <f t="shared" si="202"/>
        <v>0</v>
      </c>
      <c r="AO206">
        <f t="shared" si="203"/>
        <v>0</v>
      </c>
      <c r="AP206">
        <f t="shared" si="204"/>
        <v>0</v>
      </c>
      <c r="AQ206">
        <f t="shared" si="205"/>
        <v>0</v>
      </c>
      <c r="AR206">
        <f t="shared" si="205"/>
        <v>0</v>
      </c>
      <c r="AS206">
        <f t="shared" si="206"/>
        <v>0</v>
      </c>
      <c r="AT206">
        <f t="shared" si="207"/>
        <v>0</v>
      </c>
      <c r="AU206">
        <f t="shared" si="208"/>
        <v>0</v>
      </c>
      <c r="AV206">
        <f t="shared" si="209"/>
        <v>0</v>
      </c>
      <c r="AW206">
        <f t="shared" si="210"/>
        <v>0</v>
      </c>
      <c r="AX206">
        <f t="shared" si="211"/>
        <v>0</v>
      </c>
      <c r="AY206">
        <f t="shared" si="212"/>
        <v>0</v>
      </c>
      <c r="AZ206">
        <f t="shared" si="213"/>
        <v>0</v>
      </c>
      <c r="BA206">
        <f t="shared" si="214"/>
        <v>0</v>
      </c>
      <c r="BB206">
        <f t="shared" si="215"/>
        <v>0</v>
      </c>
      <c r="BC206">
        <f t="shared" si="216"/>
        <v>0</v>
      </c>
      <c r="BD206">
        <f t="shared" si="217"/>
        <v>0</v>
      </c>
      <c r="BE206">
        <f t="shared" si="218"/>
        <v>0</v>
      </c>
      <c r="BF206">
        <f t="shared" si="219"/>
        <v>0</v>
      </c>
      <c r="BG206">
        <f t="shared" si="220"/>
        <v>0</v>
      </c>
      <c r="BH206">
        <f t="shared" si="221"/>
        <v>0</v>
      </c>
      <c r="BI206">
        <f t="shared" si="222"/>
        <v>0</v>
      </c>
      <c r="BJ206">
        <f t="shared" si="223"/>
        <v>0</v>
      </c>
      <c r="BK206">
        <f t="shared" si="224"/>
        <v>0</v>
      </c>
      <c r="BL206">
        <f t="shared" si="225"/>
        <v>0</v>
      </c>
      <c r="BM206">
        <f t="shared" si="226"/>
        <v>0</v>
      </c>
      <c r="BN206">
        <f t="shared" si="227"/>
        <v>0</v>
      </c>
      <c r="BO206">
        <f t="shared" si="228"/>
        <v>0</v>
      </c>
      <c r="BP206">
        <f t="shared" si="229"/>
        <v>0</v>
      </c>
      <c r="BQ206">
        <f t="shared" si="230"/>
        <v>0</v>
      </c>
      <c r="BR206">
        <f t="shared" si="231"/>
        <v>0</v>
      </c>
      <c r="BS206">
        <f t="shared" si="232"/>
        <v>0</v>
      </c>
      <c r="BT206">
        <f t="shared" si="264"/>
        <v>0</v>
      </c>
      <c r="BW206">
        <f t="shared" si="233"/>
        <v>0</v>
      </c>
      <c r="BX206">
        <f t="shared" si="233"/>
        <v>0</v>
      </c>
      <c r="BY206">
        <f t="shared" si="234"/>
        <v>0</v>
      </c>
      <c r="BZ206">
        <f t="shared" si="235"/>
        <v>0</v>
      </c>
      <c r="CA206">
        <f t="shared" si="236"/>
        <v>0</v>
      </c>
      <c r="CB206">
        <f t="shared" si="236"/>
        <v>0</v>
      </c>
      <c r="CC206">
        <f t="shared" si="237"/>
        <v>0</v>
      </c>
      <c r="CD206">
        <f t="shared" si="238"/>
        <v>0</v>
      </c>
      <c r="CE206">
        <f t="shared" si="239"/>
        <v>0</v>
      </c>
      <c r="CF206">
        <f t="shared" si="240"/>
        <v>0</v>
      </c>
      <c r="CG206">
        <f t="shared" si="241"/>
        <v>0</v>
      </c>
      <c r="CH206">
        <f t="shared" si="242"/>
        <v>0</v>
      </c>
      <c r="CI206">
        <f t="shared" si="243"/>
        <v>0</v>
      </c>
      <c r="CJ206">
        <f t="shared" si="244"/>
        <v>0</v>
      </c>
      <c r="CK206">
        <f t="shared" si="245"/>
        <v>0</v>
      </c>
      <c r="CL206">
        <f t="shared" si="246"/>
        <v>0</v>
      </c>
      <c r="CM206">
        <f t="shared" si="247"/>
        <v>0</v>
      </c>
      <c r="CN206">
        <f t="shared" si="248"/>
        <v>0</v>
      </c>
      <c r="CO206">
        <f t="shared" si="249"/>
        <v>0</v>
      </c>
      <c r="CP206">
        <f t="shared" si="250"/>
        <v>0</v>
      </c>
      <c r="CQ206">
        <f t="shared" si="251"/>
        <v>0</v>
      </c>
      <c r="CR206">
        <f t="shared" si="252"/>
        <v>0</v>
      </c>
      <c r="CS206">
        <f t="shared" si="253"/>
        <v>0</v>
      </c>
      <c r="CT206">
        <f t="shared" si="254"/>
        <v>0</v>
      </c>
      <c r="CU206">
        <f t="shared" si="255"/>
        <v>0</v>
      </c>
      <c r="CV206">
        <f t="shared" si="256"/>
        <v>0</v>
      </c>
      <c r="CW206">
        <f t="shared" si="257"/>
        <v>0</v>
      </c>
      <c r="CX206">
        <f t="shared" si="258"/>
        <v>0</v>
      </c>
      <c r="CY206">
        <f t="shared" si="259"/>
        <v>0</v>
      </c>
      <c r="CZ206">
        <f t="shared" si="260"/>
        <v>0</v>
      </c>
      <c r="DA206">
        <f t="shared" si="261"/>
        <v>0</v>
      </c>
      <c r="DB206">
        <f t="shared" si="262"/>
        <v>0</v>
      </c>
      <c r="DC206">
        <f t="shared" si="263"/>
        <v>0</v>
      </c>
      <c r="DD206">
        <f t="shared" si="265"/>
        <v>0</v>
      </c>
    </row>
    <row r="207" spans="1:108" x14ac:dyDescent="0.2">
      <c r="A207" s="85" t="str">
        <f>IF(Timelister!A206="","",(Timelister!A206))</f>
        <v/>
      </c>
      <c r="B207" s="84" t="str">
        <f>IF(Timelister!B206="","",(Timelister!B206))</f>
        <v/>
      </c>
      <c r="C207" s="20" t="str">
        <f>IF(Timelister!C206="","",(Timelister!C206))</f>
        <v/>
      </c>
      <c r="D207" s="21" t="str">
        <f>IF(Timelister!D206="","",(Timelister!D206))</f>
        <v/>
      </c>
      <c r="E207" s="20" t="str">
        <f>Timelister!O206</f>
        <v/>
      </c>
      <c r="F207" s="20" t="str">
        <f>IF(Timelister!E206="","",(Timelister!E206))</f>
        <v/>
      </c>
      <c r="G207" s="120"/>
      <c r="H207" s="120"/>
      <c r="I207" s="120"/>
      <c r="J207" s="120"/>
      <c r="K207" s="120"/>
      <c r="L207" s="120"/>
      <c r="M207" s="120"/>
      <c r="N207" s="120"/>
      <c r="O207" s="254"/>
      <c r="P207" s="120"/>
      <c r="Q207" s="120"/>
      <c r="R207" s="120"/>
      <c r="S207" s="254"/>
      <c r="T207" s="120"/>
      <c r="U207" s="185"/>
      <c r="V207" s="185"/>
      <c r="W207" s="242"/>
      <c r="X207" s="242"/>
      <c r="Y207" s="120"/>
      <c r="Z207" s="120"/>
      <c r="AA207" s="120"/>
      <c r="AB207" s="120"/>
      <c r="AC207" s="120"/>
      <c r="AD207" s="121"/>
      <c r="AE207" s="121"/>
      <c r="AF207" s="121"/>
      <c r="AG207" s="121"/>
      <c r="AH207" s="121"/>
      <c r="AI207" s="121"/>
      <c r="AJ207" s="24" t="str">
        <f>IF(A207="","",((G207*$G$10+K207*$K$10+#REF!*#REF!+M207*$M$10+N207*$N$10+O207*$O$10+#REF!*#REF!+#REF!*#REF!+P207*$P$10+Q207*$Q$10+R207*$R$10+#REF!+W207+#REF!+X207+Y207+Z207+AA207+AB207*$AB$10+AC207*$AC$10+AD207*$AD$10+#REF!*#REF!+AE207*$AE$10+#REF!*#REF!+AF207*$AF$10+AH207*$AH$10+AG207*$AG$10+AI207)))</f>
        <v/>
      </c>
      <c r="AK207" s="137"/>
      <c r="AM207">
        <f t="shared" si="202"/>
        <v>0</v>
      </c>
      <c r="AN207">
        <f t="shared" si="202"/>
        <v>0</v>
      </c>
      <c r="AO207">
        <f t="shared" si="203"/>
        <v>0</v>
      </c>
      <c r="AP207">
        <f t="shared" si="204"/>
        <v>0</v>
      </c>
      <c r="AQ207">
        <f t="shared" si="205"/>
        <v>0</v>
      </c>
      <c r="AR207">
        <f t="shared" si="205"/>
        <v>0</v>
      </c>
      <c r="AS207">
        <f t="shared" si="206"/>
        <v>0</v>
      </c>
      <c r="AT207">
        <f t="shared" si="207"/>
        <v>0</v>
      </c>
      <c r="AU207">
        <f t="shared" si="208"/>
        <v>0</v>
      </c>
      <c r="AV207">
        <f t="shared" si="209"/>
        <v>0</v>
      </c>
      <c r="AW207">
        <f t="shared" si="210"/>
        <v>0</v>
      </c>
      <c r="AX207">
        <f t="shared" si="211"/>
        <v>0</v>
      </c>
      <c r="AY207">
        <f t="shared" si="212"/>
        <v>0</v>
      </c>
      <c r="AZ207">
        <f t="shared" si="213"/>
        <v>0</v>
      </c>
      <c r="BA207">
        <f t="shared" si="214"/>
        <v>0</v>
      </c>
      <c r="BB207">
        <f t="shared" si="215"/>
        <v>0</v>
      </c>
      <c r="BC207">
        <f t="shared" si="216"/>
        <v>0</v>
      </c>
      <c r="BD207">
        <f t="shared" si="217"/>
        <v>0</v>
      </c>
      <c r="BE207">
        <f t="shared" si="218"/>
        <v>0</v>
      </c>
      <c r="BF207">
        <f t="shared" si="219"/>
        <v>0</v>
      </c>
      <c r="BG207">
        <f t="shared" si="220"/>
        <v>0</v>
      </c>
      <c r="BH207">
        <f t="shared" si="221"/>
        <v>0</v>
      </c>
      <c r="BI207">
        <f t="shared" si="222"/>
        <v>0</v>
      </c>
      <c r="BJ207">
        <f t="shared" si="223"/>
        <v>0</v>
      </c>
      <c r="BK207">
        <f t="shared" si="224"/>
        <v>0</v>
      </c>
      <c r="BL207">
        <f t="shared" si="225"/>
        <v>0</v>
      </c>
      <c r="BM207">
        <f t="shared" si="226"/>
        <v>0</v>
      </c>
      <c r="BN207">
        <f t="shared" si="227"/>
        <v>0</v>
      </c>
      <c r="BO207">
        <f t="shared" si="228"/>
        <v>0</v>
      </c>
      <c r="BP207">
        <f t="shared" si="229"/>
        <v>0</v>
      </c>
      <c r="BQ207">
        <f t="shared" si="230"/>
        <v>0</v>
      </c>
      <c r="BR207">
        <f t="shared" si="231"/>
        <v>0</v>
      </c>
      <c r="BS207">
        <f t="shared" si="232"/>
        <v>0</v>
      </c>
      <c r="BT207">
        <f t="shared" si="264"/>
        <v>0</v>
      </c>
      <c r="BW207">
        <f t="shared" si="233"/>
        <v>0</v>
      </c>
      <c r="BX207">
        <f t="shared" si="233"/>
        <v>0</v>
      </c>
      <c r="BY207">
        <f t="shared" si="234"/>
        <v>0</v>
      </c>
      <c r="BZ207">
        <f t="shared" si="235"/>
        <v>0</v>
      </c>
      <c r="CA207">
        <f t="shared" si="236"/>
        <v>0</v>
      </c>
      <c r="CB207">
        <f t="shared" si="236"/>
        <v>0</v>
      </c>
      <c r="CC207">
        <f t="shared" si="237"/>
        <v>0</v>
      </c>
      <c r="CD207">
        <f t="shared" si="238"/>
        <v>0</v>
      </c>
      <c r="CE207">
        <f t="shared" si="239"/>
        <v>0</v>
      </c>
      <c r="CF207">
        <f t="shared" si="240"/>
        <v>0</v>
      </c>
      <c r="CG207">
        <f t="shared" si="241"/>
        <v>0</v>
      </c>
      <c r="CH207">
        <f t="shared" si="242"/>
        <v>0</v>
      </c>
      <c r="CI207">
        <f t="shared" si="243"/>
        <v>0</v>
      </c>
      <c r="CJ207">
        <f t="shared" si="244"/>
        <v>0</v>
      </c>
      <c r="CK207">
        <f t="shared" si="245"/>
        <v>0</v>
      </c>
      <c r="CL207">
        <f t="shared" si="246"/>
        <v>0</v>
      </c>
      <c r="CM207">
        <f t="shared" si="247"/>
        <v>0</v>
      </c>
      <c r="CN207">
        <f t="shared" si="248"/>
        <v>0</v>
      </c>
      <c r="CO207">
        <f t="shared" si="249"/>
        <v>0</v>
      </c>
      <c r="CP207">
        <f t="shared" si="250"/>
        <v>0</v>
      </c>
      <c r="CQ207">
        <f t="shared" si="251"/>
        <v>0</v>
      </c>
      <c r="CR207">
        <f t="shared" si="252"/>
        <v>0</v>
      </c>
      <c r="CS207">
        <f t="shared" si="253"/>
        <v>0</v>
      </c>
      <c r="CT207">
        <f t="shared" si="254"/>
        <v>0</v>
      </c>
      <c r="CU207">
        <f t="shared" si="255"/>
        <v>0</v>
      </c>
      <c r="CV207">
        <f t="shared" si="256"/>
        <v>0</v>
      </c>
      <c r="CW207">
        <f t="shared" si="257"/>
        <v>0</v>
      </c>
      <c r="CX207">
        <f t="shared" si="258"/>
        <v>0</v>
      </c>
      <c r="CY207">
        <f t="shared" si="259"/>
        <v>0</v>
      </c>
      <c r="CZ207">
        <f t="shared" si="260"/>
        <v>0</v>
      </c>
      <c r="DA207">
        <f t="shared" si="261"/>
        <v>0</v>
      </c>
      <c r="DB207">
        <f t="shared" si="262"/>
        <v>0</v>
      </c>
      <c r="DC207">
        <f t="shared" si="263"/>
        <v>0</v>
      </c>
      <c r="DD207">
        <f t="shared" si="265"/>
        <v>0</v>
      </c>
    </row>
    <row r="208" spans="1:108" x14ac:dyDescent="0.2">
      <c r="A208" s="85" t="str">
        <f>IF(Timelister!A207="","",(Timelister!A207))</f>
        <v/>
      </c>
      <c r="B208" s="84" t="str">
        <f>IF(Timelister!B207="","",(Timelister!B207))</f>
        <v/>
      </c>
      <c r="C208" s="20" t="str">
        <f>IF(Timelister!C207="","",(Timelister!C207))</f>
        <v/>
      </c>
      <c r="D208" s="21" t="str">
        <f>IF(Timelister!D207="","",(Timelister!D207))</f>
        <v/>
      </c>
      <c r="E208" s="20" t="str">
        <f>Timelister!O207</f>
        <v/>
      </c>
      <c r="F208" s="20" t="str">
        <f>IF(Timelister!E207="","",(Timelister!E207))</f>
        <v/>
      </c>
      <c r="G208" s="120"/>
      <c r="H208" s="120"/>
      <c r="I208" s="120"/>
      <c r="J208" s="120"/>
      <c r="K208" s="120"/>
      <c r="L208" s="120"/>
      <c r="M208" s="120"/>
      <c r="N208" s="120"/>
      <c r="O208" s="254"/>
      <c r="P208" s="120"/>
      <c r="Q208" s="120"/>
      <c r="R208" s="120"/>
      <c r="S208" s="254"/>
      <c r="T208" s="120"/>
      <c r="U208" s="185"/>
      <c r="V208" s="185"/>
      <c r="W208" s="242"/>
      <c r="X208" s="242"/>
      <c r="Y208" s="120"/>
      <c r="Z208" s="120"/>
      <c r="AA208" s="120"/>
      <c r="AB208" s="120"/>
      <c r="AC208" s="120"/>
      <c r="AD208" s="121"/>
      <c r="AE208" s="121"/>
      <c r="AF208" s="121"/>
      <c r="AG208" s="121"/>
      <c r="AH208" s="121"/>
      <c r="AI208" s="121"/>
      <c r="AJ208" s="24" t="str">
        <f>IF(A208="","",((G208*$G$10+K208*$K$10+#REF!*#REF!+M208*$M$10+N208*$N$10+O208*$O$10+#REF!*#REF!+#REF!*#REF!+P208*$P$10+Q208*$Q$10+R208*$R$10+#REF!+W208+#REF!+X208+Y208+Z208+AA208+AB208*$AB$10+AC208*$AC$10+AD208*$AD$10+#REF!*#REF!+AE208*$AE$10+#REF!*#REF!+AF208*$AF$10+AH208*$AH$10+AG208*$AG$10+AI208)))</f>
        <v/>
      </c>
      <c r="AK208" s="137"/>
      <c r="AM208">
        <f t="shared" si="202"/>
        <v>0</v>
      </c>
      <c r="AN208">
        <f t="shared" si="202"/>
        <v>0</v>
      </c>
      <c r="AO208">
        <f t="shared" si="203"/>
        <v>0</v>
      </c>
      <c r="AP208">
        <f t="shared" si="204"/>
        <v>0</v>
      </c>
      <c r="AQ208">
        <f t="shared" si="205"/>
        <v>0</v>
      </c>
      <c r="AR208">
        <f t="shared" si="205"/>
        <v>0</v>
      </c>
      <c r="AS208">
        <f t="shared" si="206"/>
        <v>0</v>
      </c>
      <c r="AT208">
        <f t="shared" si="207"/>
        <v>0</v>
      </c>
      <c r="AU208">
        <f t="shared" si="208"/>
        <v>0</v>
      </c>
      <c r="AV208">
        <f t="shared" si="209"/>
        <v>0</v>
      </c>
      <c r="AW208">
        <f t="shared" si="210"/>
        <v>0</v>
      </c>
      <c r="AX208">
        <f t="shared" si="211"/>
        <v>0</v>
      </c>
      <c r="AY208">
        <f t="shared" si="212"/>
        <v>0</v>
      </c>
      <c r="AZ208">
        <f t="shared" si="213"/>
        <v>0</v>
      </c>
      <c r="BA208">
        <f t="shared" si="214"/>
        <v>0</v>
      </c>
      <c r="BB208">
        <f t="shared" si="215"/>
        <v>0</v>
      </c>
      <c r="BC208">
        <f t="shared" si="216"/>
        <v>0</v>
      </c>
      <c r="BD208">
        <f t="shared" si="217"/>
        <v>0</v>
      </c>
      <c r="BE208">
        <f t="shared" si="218"/>
        <v>0</v>
      </c>
      <c r="BF208">
        <f t="shared" si="219"/>
        <v>0</v>
      </c>
      <c r="BG208">
        <f t="shared" si="220"/>
        <v>0</v>
      </c>
      <c r="BH208">
        <f t="shared" si="221"/>
        <v>0</v>
      </c>
      <c r="BI208">
        <f t="shared" si="222"/>
        <v>0</v>
      </c>
      <c r="BJ208">
        <f t="shared" si="223"/>
        <v>0</v>
      </c>
      <c r="BK208">
        <f t="shared" si="224"/>
        <v>0</v>
      </c>
      <c r="BL208">
        <f t="shared" si="225"/>
        <v>0</v>
      </c>
      <c r="BM208">
        <f t="shared" si="226"/>
        <v>0</v>
      </c>
      <c r="BN208">
        <f t="shared" si="227"/>
        <v>0</v>
      </c>
      <c r="BO208">
        <f t="shared" si="228"/>
        <v>0</v>
      </c>
      <c r="BP208">
        <f t="shared" si="229"/>
        <v>0</v>
      </c>
      <c r="BQ208">
        <f t="shared" si="230"/>
        <v>0</v>
      </c>
      <c r="BR208">
        <f t="shared" si="231"/>
        <v>0</v>
      </c>
      <c r="BS208">
        <f t="shared" si="232"/>
        <v>0</v>
      </c>
      <c r="BT208">
        <f t="shared" si="264"/>
        <v>0</v>
      </c>
      <c r="BW208">
        <f t="shared" si="233"/>
        <v>0</v>
      </c>
      <c r="BX208">
        <f t="shared" si="233"/>
        <v>0</v>
      </c>
      <c r="BY208">
        <f t="shared" si="234"/>
        <v>0</v>
      </c>
      <c r="BZ208">
        <f t="shared" si="235"/>
        <v>0</v>
      </c>
      <c r="CA208">
        <f t="shared" si="236"/>
        <v>0</v>
      </c>
      <c r="CB208">
        <f t="shared" si="236"/>
        <v>0</v>
      </c>
      <c r="CC208">
        <f t="shared" si="237"/>
        <v>0</v>
      </c>
      <c r="CD208">
        <f t="shared" si="238"/>
        <v>0</v>
      </c>
      <c r="CE208">
        <f t="shared" si="239"/>
        <v>0</v>
      </c>
      <c r="CF208">
        <f t="shared" si="240"/>
        <v>0</v>
      </c>
      <c r="CG208">
        <f t="shared" si="241"/>
        <v>0</v>
      </c>
      <c r="CH208">
        <f t="shared" si="242"/>
        <v>0</v>
      </c>
      <c r="CI208">
        <f t="shared" si="243"/>
        <v>0</v>
      </c>
      <c r="CJ208">
        <f t="shared" si="244"/>
        <v>0</v>
      </c>
      <c r="CK208">
        <f t="shared" si="245"/>
        <v>0</v>
      </c>
      <c r="CL208">
        <f t="shared" si="246"/>
        <v>0</v>
      </c>
      <c r="CM208">
        <f t="shared" si="247"/>
        <v>0</v>
      </c>
      <c r="CN208">
        <f t="shared" si="248"/>
        <v>0</v>
      </c>
      <c r="CO208">
        <f t="shared" si="249"/>
        <v>0</v>
      </c>
      <c r="CP208">
        <f t="shared" si="250"/>
        <v>0</v>
      </c>
      <c r="CQ208">
        <f t="shared" si="251"/>
        <v>0</v>
      </c>
      <c r="CR208">
        <f t="shared" si="252"/>
        <v>0</v>
      </c>
      <c r="CS208">
        <f t="shared" si="253"/>
        <v>0</v>
      </c>
      <c r="CT208">
        <f t="shared" si="254"/>
        <v>0</v>
      </c>
      <c r="CU208">
        <f t="shared" si="255"/>
        <v>0</v>
      </c>
      <c r="CV208">
        <f t="shared" si="256"/>
        <v>0</v>
      </c>
      <c r="CW208">
        <f t="shared" si="257"/>
        <v>0</v>
      </c>
      <c r="CX208">
        <f t="shared" si="258"/>
        <v>0</v>
      </c>
      <c r="CY208">
        <f t="shared" si="259"/>
        <v>0</v>
      </c>
      <c r="CZ208">
        <f t="shared" si="260"/>
        <v>0</v>
      </c>
      <c r="DA208">
        <f t="shared" si="261"/>
        <v>0</v>
      </c>
      <c r="DB208">
        <f t="shared" si="262"/>
        <v>0</v>
      </c>
      <c r="DC208">
        <f t="shared" si="263"/>
        <v>0</v>
      </c>
      <c r="DD208">
        <f t="shared" si="265"/>
        <v>0</v>
      </c>
    </row>
    <row r="209" spans="1:108" x14ac:dyDescent="0.2">
      <c r="A209" s="85" t="str">
        <f>IF(Timelister!A208="","",(Timelister!A208))</f>
        <v/>
      </c>
      <c r="B209" s="84" t="str">
        <f>IF(Timelister!B208="","",(Timelister!B208))</f>
        <v/>
      </c>
      <c r="C209" s="20" t="str">
        <f>IF(Timelister!C208="","",(Timelister!C208))</f>
        <v/>
      </c>
      <c r="D209" s="21" t="str">
        <f>IF(Timelister!D208="","",(Timelister!D208))</f>
        <v/>
      </c>
      <c r="E209" s="20" t="str">
        <f>Timelister!O208</f>
        <v/>
      </c>
      <c r="F209" s="20" t="str">
        <f>IF(Timelister!E208="","",(Timelister!E208))</f>
        <v/>
      </c>
      <c r="G209" s="120"/>
      <c r="H209" s="120"/>
      <c r="I209" s="120"/>
      <c r="J209" s="120"/>
      <c r="K209" s="120"/>
      <c r="L209" s="120"/>
      <c r="M209" s="120"/>
      <c r="N209" s="120"/>
      <c r="O209" s="254"/>
      <c r="P209" s="120"/>
      <c r="Q209" s="120"/>
      <c r="R209" s="120"/>
      <c r="S209" s="254"/>
      <c r="T209" s="120"/>
      <c r="U209" s="185"/>
      <c r="V209" s="185"/>
      <c r="W209" s="242"/>
      <c r="X209" s="242"/>
      <c r="Y209" s="120"/>
      <c r="Z209" s="120"/>
      <c r="AA209" s="120"/>
      <c r="AB209" s="120"/>
      <c r="AC209" s="120"/>
      <c r="AD209" s="121"/>
      <c r="AE209" s="121"/>
      <c r="AF209" s="121"/>
      <c r="AG209" s="121"/>
      <c r="AH209" s="121"/>
      <c r="AI209" s="121"/>
      <c r="AJ209" s="24" t="str">
        <f>IF(A209="","",((G209*$G$10+K209*$K$10+#REF!*#REF!+M209*$M$10+N209*$N$10+O209*$O$10+#REF!*#REF!+#REF!*#REF!+P209*$P$10+Q209*$Q$10+R209*$R$10+#REF!+W209+#REF!+X209+Y209+Z209+AA209+AB209*$AB$10+AC209*$AC$10+AD209*$AD$10+#REF!*#REF!+AE209*$AE$10+#REF!*#REF!+AF209*$AF$10+AH209*$AH$10+AG209*$AG$10+AI209)))</f>
        <v/>
      </c>
      <c r="AK209" s="137"/>
      <c r="AM209">
        <f t="shared" si="202"/>
        <v>0</v>
      </c>
      <c r="AN209">
        <f t="shared" si="202"/>
        <v>0</v>
      </c>
      <c r="AO209">
        <f t="shared" si="203"/>
        <v>0</v>
      </c>
      <c r="AP209">
        <f t="shared" si="204"/>
        <v>0</v>
      </c>
      <c r="AQ209">
        <f t="shared" si="205"/>
        <v>0</v>
      </c>
      <c r="AR209">
        <f t="shared" si="205"/>
        <v>0</v>
      </c>
      <c r="AS209">
        <f t="shared" si="206"/>
        <v>0</v>
      </c>
      <c r="AT209">
        <f t="shared" si="207"/>
        <v>0</v>
      </c>
      <c r="AU209">
        <f t="shared" si="208"/>
        <v>0</v>
      </c>
      <c r="AV209">
        <f t="shared" si="209"/>
        <v>0</v>
      </c>
      <c r="AW209">
        <f t="shared" si="210"/>
        <v>0</v>
      </c>
      <c r="AX209">
        <f t="shared" si="211"/>
        <v>0</v>
      </c>
      <c r="AY209">
        <f t="shared" si="212"/>
        <v>0</v>
      </c>
      <c r="AZ209">
        <f t="shared" si="213"/>
        <v>0</v>
      </c>
      <c r="BA209">
        <f t="shared" si="214"/>
        <v>0</v>
      </c>
      <c r="BB209">
        <f t="shared" si="215"/>
        <v>0</v>
      </c>
      <c r="BC209">
        <f t="shared" si="216"/>
        <v>0</v>
      </c>
      <c r="BD209">
        <f t="shared" si="217"/>
        <v>0</v>
      </c>
      <c r="BE209">
        <f t="shared" si="218"/>
        <v>0</v>
      </c>
      <c r="BF209">
        <f t="shared" si="219"/>
        <v>0</v>
      </c>
      <c r="BG209">
        <f t="shared" si="220"/>
        <v>0</v>
      </c>
      <c r="BH209">
        <f t="shared" si="221"/>
        <v>0</v>
      </c>
      <c r="BI209">
        <f t="shared" si="222"/>
        <v>0</v>
      </c>
      <c r="BJ209">
        <f t="shared" si="223"/>
        <v>0</v>
      </c>
      <c r="BK209">
        <f t="shared" si="224"/>
        <v>0</v>
      </c>
      <c r="BL209">
        <f t="shared" si="225"/>
        <v>0</v>
      </c>
      <c r="BM209">
        <f t="shared" si="226"/>
        <v>0</v>
      </c>
      <c r="BN209">
        <f t="shared" si="227"/>
        <v>0</v>
      </c>
      <c r="BO209">
        <f t="shared" si="228"/>
        <v>0</v>
      </c>
      <c r="BP209">
        <f t="shared" si="229"/>
        <v>0</v>
      </c>
      <c r="BQ209">
        <f t="shared" si="230"/>
        <v>0</v>
      </c>
      <c r="BR209">
        <f t="shared" si="231"/>
        <v>0</v>
      </c>
      <c r="BS209">
        <f t="shared" si="232"/>
        <v>0</v>
      </c>
      <c r="BT209">
        <f t="shared" si="264"/>
        <v>0</v>
      </c>
      <c r="BW209">
        <f t="shared" si="233"/>
        <v>0</v>
      </c>
      <c r="BX209">
        <f t="shared" si="233"/>
        <v>0</v>
      </c>
      <c r="BY209">
        <f t="shared" si="234"/>
        <v>0</v>
      </c>
      <c r="BZ209">
        <f t="shared" si="235"/>
        <v>0</v>
      </c>
      <c r="CA209">
        <f t="shared" si="236"/>
        <v>0</v>
      </c>
      <c r="CB209">
        <f t="shared" si="236"/>
        <v>0</v>
      </c>
      <c r="CC209">
        <f t="shared" si="237"/>
        <v>0</v>
      </c>
      <c r="CD209">
        <f t="shared" si="238"/>
        <v>0</v>
      </c>
      <c r="CE209">
        <f t="shared" si="239"/>
        <v>0</v>
      </c>
      <c r="CF209">
        <f t="shared" si="240"/>
        <v>0</v>
      </c>
      <c r="CG209">
        <f t="shared" si="241"/>
        <v>0</v>
      </c>
      <c r="CH209">
        <f t="shared" si="242"/>
        <v>0</v>
      </c>
      <c r="CI209">
        <f t="shared" si="243"/>
        <v>0</v>
      </c>
      <c r="CJ209">
        <f t="shared" si="244"/>
        <v>0</v>
      </c>
      <c r="CK209">
        <f t="shared" si="245"/>
        <v>0</v>
      </c>
      <c r="CL209">
        <f t="shared" si="246"/>
        <v>0</v>
      </c>
      <c r="CM209">
        <f t="shared" si="247"/>
        <v>0</v>
      </c>
      <c r="CN209">
        <f t="shared" si="248"/>
        <v>0</v>
      </c>
      <c r="CO209">
        <f t="shared" si="249"/>
        <v>0</v>
      </c>
      <c r="CP209">
        <f t="shared" si="250"/>
        <v>0</v>
      </c>
      <c r="CQ209">
        <f t="shared" si="251"/>
        <v>0</v>
      </c>
      <c r="CR209">
        <f t="shared" si="252"/>
        <v>0</v>
      </c>
      <c r="CS209">
        <f t="shared" si="253"/>
        <v>0</v>
      </c>
      <c r="CT209">
        <f t="shared" si="254"/>
        <v>0</v>
      </c>
      <c r="CU209">
        <f t="shared" si="255"/>
        <v>0</v>
      </c>
      <c r="CV209">
        <f t="shared" si="256"/>
        <v>0</v>
      </c>
      <c r="CW209">
        <f t="shared" si="257"/>
        <v>0</v>
      </c>
      <c r="CX209">
        <f t="shared" si="258"/>
        <v>0</v>
      </c>
      <c r="CY209">
        <f t="shared" si="259"/>
        <v>0</v>
      </c>
      <c r="CZ209">
        <f t="shared" si="260"/>
        <v>0</v>
      </c>
      <c r="DA209">
        <f t="shared" si="261"/>
        <v>0</v>
      </c>
      <c r="DB209">
        <f t="shared" si="262"/>
        <v>0</v>
      </c>
      <c r="DC209">
        <f t="shared" si="263"/>
        <v>0</v>
      </c>
      <c r="DD209">
        <f t="shared" si="265"/>
        <v>0</v>
      </c>
    </row>
    <row r="210" spans="1:108" x14ac:dyDescent="0.2">
      <c r="A210" s="85" t="str">
        <f>IF(Timelister!A209="","",(Timelister!A209))</f>
        <v/>
      </c>
      <c r="B210" s="84" t="str">
        <f>IF(Timelister!B209="","",(Timelister!B209))</f>
        <v/>
      </c>
      <c r="C210" s="20" t="str">
        <f>IF(Timelister!C209="","",(Timelister!C209))</f>
        <v/>
      </c>
      <c r="D210" s="21" t="str">
        <f>IF(Timelister!D209="","",(Timelister!D209))</f>
        <v/>
      </c>
      <c r="E210" s="20" t="str">
        <f>Timelister!O209</f>
        <v/>
      </c>
      <c r="F210" s="20" t="str">
        <f>IF(Timelister!E209="","",(Timelister!E209))</f>
        <v/>
      </c>
      <c r="G210" s="120"/>
      <c r="H210" s="120"/>
      <c r="I210" s="120"/>
      <c r="J210" s="120"/>
      <c r="K210" s="120"/>
      <c r="L210" s="120"/>
      <c r="M210" s="120"/>
      <c r="N210" s="120"/>
      <c r="O210" s="254"/>
      <c r="P210" s="120"/>
      <c r="Q210" s="120"/>
      <c r="R210" s="120"/>
      <c r="S210" s="254"/>
      <c r="T210" s="120"/>
      <c r="U210" s="185"/>
      <c r="V210" s="185"/>
      <c r="W210" s="242"/>
      <c r="X210" s="242"/>
      <c r="Y210" s="120"/>
      <c r="Z210" s="120"/>
      <c r="AA210" s="120"/>
      <c r="AB210" s="120"/>
      <c r="AC210" s="120"/>
      <c r="AD210" s="121"/>
      <c r="AE210" s="121"/>
      <c r="AF210" s="121"/>
      <c r="AG210" s="121"/>
      <c r="AH210" s="121"/>
      <c r="AI210" s="121"/>
      <c r="AJ210" s="24" t="str">
        <f>IF(A210="","",((G210*$G$10+K210*$K$10+#REF!*#REF!+M210*$M$10+N210*$N$10+O210*$O$10+#REF!*#REF!+#REF!*#REF!+P210*$P$10+Q210*$Q$10+R210*$R$10+#REF!+W210+#REF!+X210+Y210+Z210+AA210+AB210*$AB$10+AC210*$AC$10+AD210*$AD$10+#REF!*#REF!+AE210*$AE$10+#REF!*#REF!+AF210*$AF$10+AH210*$AH$10+AG210*$AG$10+AI210)))</f>
        <v/>
      </c>
      <c r="AK210" s="137"/>
      <c r="AM210">
        <f t="shared" si="202"/>
        <v>0</v>
      </c>
      <c r="AN210">
        <f t="shared" si="202"/>
        <v>0</v>
      </c>
      <c r="AO210">
        <f t="shared" si="203"/>
        <v>0</v>
      </c>
      <c r="AP210">
        <f t="shared" si="204"/>
        <v>0</v>
      </c>
      <c r="AQ210">
        <f t="shared" si="205"/>
        <v>0</v>
      </c>
      <c r="AR210">
        <f t="shared" si="205"/>
        <v>0</v>
      </c>
      <c r="AS210">
        <f t="shared" si="206"/>
        <v>0</v>
      </c>
      <c r="AT210">
        <f t="shared" si="207"/>
        <v>0</v>
      </c>
      <c r="AU210">
        <f t="shared" si="208"/>
        <v>0</v>
      </c>
      <c r="AV210">
        <f t="shared" si="209"/>
        <v>0</v>
      </c>
      <c r="AW210">
        <f t="shared" si="210"/>
        <v>0</v>
      </c>
      <c r="AX210">
        <f t="shared" si="211"/>
        <v>0</v>
      </c>
      <c r="AY210">
        <f t="shared" si="212"/>
        <v>0</v>
      </c>
      <c r="AZ210">
        <f t="shared" si="213"/>
        <v>0</v>
      </c>
      <c r="BA210">
        <f t="shared" si="214"/>
        <v>0</v>
      </c>
      <c r="BB210">
        <f t="shared" si="215"/>
        <v>0</v>
      </c>
      <c r="BC210">
        <f t="shared" si="216"/>
        <v>0</v>
      </c>
      <c r="BD210">
        <f t="shared" si="217"/>
        <v>0</v>
      </c>
      <c r="BE210">
        <f t="shared" si="218"/>
        <v>0</v>
      </c>
      <c r="BF210">
        <f t="shared" si="219"/>
        <v>0</v>
      </c>
      <c r="BG210">
        <f t="shared" si="220"/>
        <v>0</v>
      </c>
      <c r="BH210">
        <f t="shared" si="221"/>
        <v>0</v>
      </c>
      <c r="BI210">
        <f t="shared" si="222"/>
        <v>0</v>
      </c>
      <c r="BJ210">
        <f t="shared" si="223"/>
        <v>0</v>
      </c>
      <c r="BK210">
        <f t="shared" si="224"/>
        <v>0</v>
      </c>
      <c r="BL210">
        <f t="shared" si="225"/>
        <v>0</v>
      </c>
      <c r="BM210">
        <f t="shared" si="226"/>
        <v>0</v>
      </c>
      <c r="BN210">
        <f t="shared" si="227"/>
        <v>0</v>
      </c>
      <c r="BO210">
        <f t="shared" si="228"/>
        <v>0</v>
      </c>
      <c r="BP210">
        <f t="shared" si="229"/>
        <v>0</v>
      </c>
      <c r="BQ210">
        <f t="shared" si="230"/>
        <v>0</v>
      </c>
      <c r="BR210">
        <f t="shared" si="231"/>
        <v>0</v>
      </c>
      <c r="BS210">
        <f t="shared" si="232"/>
        <v>0</v>
      </c>
      <c r="BT210">
        <f t="shared" si="264"/>
        <v>0</v>
      </c>
      <c r="BW210">
        <f t="shared" si="233"/>
        <v>0</v>
      </c>
      <c r="BX210">
        <f t="shared" si="233"/>
        <v>0</v>
      </c>
      <c r="BY210">
        <f t="shared" si="234"/>
        <v>0</v>
      </c>
      <c r="BZ210">
        <f t="shared" si="235"/>
        <v>0</v>
      </c>
      <c r="CA210">
        <f t="shared" si="236"/>
        <v>0</v>
      </c>
      <c r="CB210">
        <f t="shared" si="236"/>
        <v>0</v>
      </c>
      <c r="CC210">
        <f t="shared" si="237"/>
        <v>0</v>
      </c>
      <c r="CD210">
        <f t="shared" si="238"/>
        <v>0</v>
      </c>
      <c r="CE210">
        <f t="shared" si="239"/>
        <v>0</v>
      </c>
      <c r="CF210">
        <f t="shared" si="240"/>
        <v>0</v>
      </c>
      <c r="CG210">
        <f t="shared" si="241"/>
        <v>0</v>
      </c>
      <c r="CH210">
        <f t="shared" si="242"/>
        <v>0</v>
      </c>
      <c r="CI210">
        <f t="shared" si="243"/>
        <v>0</v>
      </c>
      <c r="CJ210">
        <f t="shared" si="244"/>
        <v>0</v>
      </c>
      <c r="CK210">
        <f t="shared" si="245"/>
        <v>0</v>
      </c>
      <c r="CL210">
        <f t="shared" si="246"/>
        <v>0</v>
      </c>
      <c r="CM210">
        <f t="shared" si="247"/>
        <v>0</v>
      </c>
      <c r="CN210">
        <f t="shared" si="248"/>
        <v>0</v>
      </c>
      <c r="CO210">
        <f t="shared" si="249"/>
        <v>0</v>
      </c>
      <c r="CP210">
        <f t="shared" si="250"/>
        <v>0</v>
      </c>
      <c r="CQ210">
        <f t="shared" si="251"/>
        <v>0</v>
      </c>
      <c r="CR210">
        <f t="shared" si="252"/>
        <v>0</v>
      </c>
      <c r="CS210">
        <f t="shared" si="253"/>
        <v>0</v>
      </c>
      <c r="CT210">
        <f t="shared" si="254"/>
        <v>0</v>
      </c>
      <c r="CU210">
        <f t="shared" si="255"/>
        <v>0</v>
      </c>
      <c r="CV210">
        <f t="shared" si="256"/>
        <v>0</v>
      </c>
      <c r="CW210">
        <f t="shared" si="257"/>
        <v>0</v>
      </c>
      <c r="CX210">
        <f t="shared" si="258"/>
        <v>0</v>
      </c>
      <c r="CY210">
        <f t="shared" si="259"/>
        <v>0</v>
      </c>
      <c r="CZ210">
        <f t="shared" si="260"/>
        <v>0</v>
      </c>
      <c r="DA210">
        <f t="shared" si="261"/>
        <v>0</v>
      </c>
      <c r="DB210">
        <f t="shared" si="262"/>
        <v>0</v>
      </c>
      <c r="DC210">
        <f t="shared" si="263"/>
        <v>0</v>
      </c>
      <c r="DD210">
        <f t="shared" si="265"/>
        <v>0</v>
      </c>
    </row>
    <row r="211" spans="1:108" x14ac:dyDescent="0.2">
      <c r="A211" s="85" t="str">
        <f>IF(Timelister!A210="","",(Timelister!A210))</f>
        <v/>
      </c>
      <c r="B211" s="84" t="str">
        <f>IF(Timelister!B210="","",(Timelister!B210))</f>
        <v/>
      </c>
      <c r="C211" s="20" t="str">
        <f>IF(Timelister!C210="","",(Timelister!C210))</f>
        <v/>
      </c>
      <c r="D211" s="21" t="str">
        <f>IF(Timelister!D210="","",(Timelister!D210))</f>
        <v/>
      </c>
      <c r="E211" s="20" t="str">
        <f>Timelister!O210</f>
        <v/>
      </c>
      <c r="F211" s="20" t="str">
        <f>IF(Timelister!E210="","",(Timelister!E210))</f>
        <v/>
      </c>
      <c r="G211" s="120"/>
      <c r="H211" s="120"/>
      <c r="I211" s="120"/>
      <c r="J211" s="120"/>
      <c r="K211" s="120"/>
      <c r="L211" s="120"/>
      <c r="M211" s="120"/>
      <c r="N211" s="120"/>
      <c r="O211" s="254"/>
      <c r="P211" s="120"/>
      <c r="Q211" s="120"/>
      <c r="R211" s="120"/>
      <c r="S211" s="254"/>
      <c r="T211" s="120"/>
      <c r="U211" s="185"/>
      <c r="V211" s="185"/>
      <c r="W211" s="242"/>
      <c r="X211" s="242"/>
      <c r="Y211" s="120"/>
      <c r="Z211" s="120"/>
      <c r="AA211" s="120"/>
      <c r="AB211" s="120"/>
      <c r="AC211" s="120"/>
      <c r="AD211" s="121"/>
      <c r="AE211" s="121"/>
      <c r="AF211" s="121"/>
      <c r="AG211" s="121"/>
      <c r="AH211" s="121"/>
      <c r="AI211" s="121"/>
      <c r="AJ211" s="24" t="str">
        <f>IF(A211="","",((G211*$G$10+K211*$K$10+#REF!*#REF!+M211*$M$10+N211*$N$10+O211*$O$10+#REF!*#REF!+#REF!*#REF!+P211*$P$10+Q211*$Q$10+R211*$R$10+#REF!+W211+#REF!+X211+Y211+Z211+AA211+AB211*$AB$10+AC211*$AC$10+AD211*$AD$10+#REF!*#REF!+AE211*$AE$10+#REF!*#REF!+AF211*$AF$10+AH211*$AH$10+AG211*$AG$10+AI211)))</f>
        <v/>
      </c>
      <c r="AK211" s="137"/>
      <c r="AM211">
        <f t="shared" si="202"/>
        <v>0</v>
      </c>
      <c r="AN211">
        <f t="shared" si="202"/>
        <v>0</v>
      </c>
      <c r="AO211">
        <f t="shared" si="203"/>
        <v>0</v>
      </c>
      <c r="AP211">
        <f t="shared" si="204"/>
        <v>0</v>
      </c>
      <c r="AQ211">
        <f t="shared" si="205"/>
        <v>0</v>
      </c>
      <c r="AR211">
        <f t="shared" si="205"/>
        <v>0</v>
      </c>
      <c r="AS211">
        <f t="shared" si="206"/>
        <v>0</v>
      </c>
      <c r="AT211">
        <f t="shared" si="207"/>
        <v>0</v>
      </c>
      <c r="AU211">
        <f t="shared" si="208"/>
        <v>0</v>
      </c>
      <c r="AV211">
        <f t="shared" si="209"/>
        <v>0</v>
      </c>
      <c r="AW211">
        <f t="shared" si="210"/>
        <v>0</v>
      </c>
      <c r="AX211">
        <f t="shared" si="211"/>
        <v>0</v>
      </c>
      <c r="AY211">
        <f t="shared" si="212"/>
        <v>0</v>
      </c>
      <c r="AZ211">
        <f t="shared" si="213"/>
        <v>0</v>
      </c>
      <c r="BA211">
        <f t="shared" si="214"/>
        <v>0</v>
      </c>
      <c r="BB211">
        <f t="shared" si="215"/>
        <v>0</v>
      </c>
      <c r="BC211">
        <f t="shared" si="216"/>
        <v>0</v>
      </c>
      <c r="BD211">
        <f t="shared" si="217"/>
        <v>0</v>
      </c>
      <c r="BE211">
        <f t="shared" si="218"/>
        <v>0</v>
      </c>
      <c r="BF211">
        <f t="shared" si="219"/>
        <v>0</v>
      </c>
      <c r="BG211">
        <f t="shared" si="220"/>
        <v>0</v>
      </c>
      <c r="BH211">
        <f t="shared" si="221"/>
        <v>0</v>
      </c>
      <c r="BI211">
        <f t="shared" si="222"/>
        <v>0</v>
      </c>
      <c r="BJ211">
        <f t="shared" si="223"/>
        <v>0</v>
      </c>
      <c r="BK211">
        <f t="shared" si="224"/>
        <v>0</v>
      </c>
      <c r="BL211">
        <f t="shared" si="225"/>
        <v>0</v>
      </c>
      <c r="BM211">
        <f t="shared" si="226"/>
        <v>0</v>
      </c>
      <c r="BN211">
        <f t="shared" si="227"/>
        <v>0</v>
      </c>
      <c r="BO211">
        <f t="shared" si="228"/>
        <v>0</v>
      </c>
      <c r="BP211">
        <f t="shared" si="229"/>
        <v>0</v>
      </c>
      <c r="BQ211">
        <f t="shared" si="230"/>
        <v>0</v>
      </c>
      <c r="BR211">
        <f t="shared" si="231"/>
        <v>0</v>
      </c>
      <c r="BS211">
        <f t="shared" si="232"/>
        <v>0</v>
      </c>
      <c r="BT211">
        <f t="shared" si="264"/>
        <v>0</v>
      </c>
      <c r="BW211">
        <f t="shared" si="233"/>
        <v>0</v>
      </c>
      <c r="BX211">
        <f t="shared" si="233"/>
        <v>0</v>
      </c>
      <c r="BY211">
        <f t="shared" si="234"/>
        <v>0</v>
      </c>
      <c r="BZ211">
        <f t="shared" si="235"/>
        <v>0</v>
      </c>
      <c r="CA211">
        <f t="shared" si="236"/>
        <v>0</v>
      </c>
      <c r="CB211">
        <f t="shared" si="236"/>
        <v>0</v>
      </c>
      <c r="CC211">
        <f t="shared" si="237"/>
        <v>0</v>
      </c>
      <c r="CD211">
        <f t="shared" si="238"/>
        <v>0</v>
      </c>
      <c r="CE211">
        <f t="shared" si="239"/>
        <v>0</v>
      </c>
      <c r="CF211">
        <f t="shared" si="240"/>
        <v>0</v>
      </c>
      <c r="CG211">
        <f t="shared" si="241"/>
        <v>0</v>
      </c>
      <c r="CH211">
        <f t="shared" si="242"/>
        <v>0</v>
      </c>
      <c r="CI211">
        <f t="shared" si="243"/>
        <v>0</v>
      </c>
      <c r="CJ211">
        <f t="shared" si="244"/>
        <v>0</v>
      </c>
      <c r="CK211">
        <f t="shared" si="245"/>
        <v>0</v>
      </c>
      <c r="CL211">
        <f t="shared" si="246"/>
        <v>0</v>
      </c>
      <c r="CM211">
        <f t="shared" si="247"/>
        <v>0</v>
      </c>
      <c r="CN211">
        <f t="shared" si="248"/>
        <v>0</v>
      </c>
      <c r="CO211">
        <f t="shared" si="249"/>
        <v>0</v>
      </c>
      <c r="CP211">
        <f t="shared" si="250"/>
        <v>0</v>
      </c>
      <c r="CQ211">
        <f t="shared" si="251"/>
        <v>0</v>
      </c>
      <c r="CR211">
        <f t="shared" si="252"/>
        <v>0</v>
      </c>
      <c r="CS211">
        <f t="shared" si="253"/>
        <v>0</v>
      </c>
      <c r="CT211">
        <f t="shared" si="254"/>
        <v>0</v>
      </c>
      <c r="CU211">
        <f t="shared" si="255"/>
        <v>0</v>
      </c>
      <c r="CV211">
        <f t="shared" si="256"/>
        <v>0</v>
      </c>
      <c r="CW211">
        <f t="shared" si="257"/>
        <v>0</v>
      </c>
      <c r="CX211">
        <f t="shared" si="258"/>
        <v>0</v>
      </c>
      <c r="CY211">
        <f t="shared" si="259"/>
        <v>0</v>
      </c>
      <c r="CZ211">
        <f t="shared" si="260"/>
        <v>0</v>
      </c>
      <c r="DA211">
        <f t="shared" si="261"/>
        <v>0</v>
      </c>
      <c r="DB211">
        <f t="shared" si="262"/>
        <v>0</v>
      </c>
      <c r="DC211">
        <f t="shared" si="263"/>
        <v>0</v>
      </c>
      <c r="DD211">
        <f t="shared" si="265"/>
        <v>0</v>
      </c>
    </row>
    <row r="212" spans="1:108" x14ac:dyDescent="0.2">
      <c r="A212" s="85" t="str">
        <f>IF(Timelister!A211="","",(Timelister!A211))</f>
        <v/>
      </c>
      <c r="B212" s="84" t="str">
        <f>IF(Timelister!B211="","",(Timelister!B211))</f>
        <v/>
      </c>
      <c r="C212" s="20" t="str">
        <f>IF(Timelister!C211="","",(Timelister!C211))</f>
        <v/>
      </c>
      <c r="D212" s="21" t="str">
        <f>IF(Timelister!D211="","",(Timelister!D211))</f>
        <v/>
      </c>
      <c r="E212" s="20" t="str">
        <f>Timelister!O211</f>
        <v/>
      </c>
      <c r="F212" s="20" t="str">
        <f>IF(Timelister!E211="","",(Timelister!E211))</f>
        <v/>
      </c>
      <c r="G212" s="120"/>
      <c r="H212" s="120"/>
      <c r="I212" s="120"/>
      <c r="J212" s="120"/>
      <c r="K212" s="120"/>
      <c r="L212" s="120"/>
      <c r="M212" s="120"/>
      <c r="N212" s="120"/>
      <c r="O212" s="254"/>
      <c r="P212" s="120"/>
      <c r="Q212" s="120"/>
      <c r="R212" s="120"/>
      <c r="S212" s="254"/>
      <c r="T212" s="120"/>
      <c r="U212" s="185"/>
      <c r="V212" s="185"/>
      <c r="W212" s="242"/>
      <c r="X212" s="242"/>
      <c r="Y212" s="120"/>
      <c r="Z212" s="120"/>
      <c r="AA212" s="120"/>
      <c r="AB212" s="120"/>
      <c r="AC212" s="120"/>
      <c r="AD212" s="121"/>
      <c r="AE212" s="121"/>
      <c r="AF212" s="121"/>
      <c r="AG212" s="121"/>
      <c r="AH212" s="121"/>
      <c r="AI212" s="121"/>
      <c r="AJ212" s="24" t="str">
        <f>IF(A212="","",((G212*$G$10+K212*$K$10+#REF!*#REF!+M212*$M$10+N212*$N$10+O212*$O$10+#REF!*#REF!+#REF!*#REF!+P212*$P$10+Q212*$Q$10+R212*$R$10+#REF!+W212+#REF!+X212+Y212+Z212+AA212+AB212*$AB$10+AC212*$AC$10+AD212*$AD$10+#REF!*#REF!+AE212*$AE$10+#REF!*#REF!+AF212*$AF$10+AH212*$AH$10+AG212*$AG$10+AI212)))</f>
        <v/>
      </c>
      <c r="AK212" s="137"/>
      <c r="AM212">
        <f t="shared" si="202"/>
        <v>0</v>
      </c>
      <c r="AN212">
        <f t="shared" si="202"/>
        <v>0</v>
      </c>
      <c r="AO212">
        <f t="shared" si="203"/>
        <v>0</v>
      </c>
      <c r="AP212">
        <f t="shared" si="204"/>
        <v>0</v>
      </c>
      <c r="AQ212">
        <f t="shared" si="205"/>
        <v>0</v>
      </c>
      <c r="AR212">
        <f t="shared" si="205"/>
        <v>0</v>
      </c>
      <c r="AS212">
        <f t="shared" si="206"/>
        <v>0</v>
      </c>
      <c r="AT212">
        <f t="shared" si="207"/>
        <v>0</v>
      </c>
      <c r="AU212">
        <f t="shared" si="208"/>
        <v>0</v>
      </c>
      <c r="AV212">
        <f t="shared" si="209"/>
        <v>0</v>
      </c>
      <c r="AW212">
        <f t="shared" si="210"/>
        <v>0</v>
      </c>
      <c r="AX212">
        <f t="shared" si="211"/>
        <v>0</v>
      </c>
      <c r="AY212">
        <f t="shared" si="212"/>
        <v>0</v>
      </c>
      <c r="AZ212">
        <f t="shared" si="213"/>
        <v>0</v>
      </c>
      <c r="BA212">
        <f t="shared" si="214"/>
        <v>0</v>
      </c>
      <c r="BB212">
        <f t="shared" si="215"/>
        <v>0</v>
      </c>
      <c r="BC212">
        <f t="shared" si="216"/>
        <v>0</v>
      </c>
      <c r="BD212">
        <f t="shared" si="217"/>
        <v>0</v>
      </c>
      <c r="BE212">
        <f t="shared" si="218"/>
        <v>0</v>
      </c>
      <c r="BF212">
        <f t="shared" si="219"/>
        <v>0</v>
      </c>
      <c r="BG212">
        <f t="shared" si="220"/>
        <v>0</v>
      </c>
      <c r="BH212">
        <f t="shared" si="221"/>
        <v>0</v>
      </c>
      <c r="BI212">
        <f t="shared" si="222"/>
        <v>0</v>
      </c>
      <c r="BJ212">
        <f t="shared" si="223"/>
        <v>0</v>
      </c>
      <c r="BK212">
        <f t="shared" si="224"/>
        <v>0</v>
      </c>
      <c r="BL212">
        <f t="shared" si="225"/>
        <v>0</v>
      </c>
      <c r="BM212">
        <f t="shared" si="226"/>
        <v>0</v>
      </c>
      <c r="BN212">
        <f t="shared" si="227"/>
        <v>0</v>
      </c>
      <c r="BO212">
        <f t="shared" si="228"/>
        <v>0</v>
      </c>
      <c r="BP212">
        <f t="shared" si="229"/>
        <v>0</v>
      </c>
      <c r="BQ212">
        <f t="shared" si="230"/>
        <v>0</v>
      </c>
      <c r="BR212">
        <f t="shared" si="231"/>
        <v>0</v>
      </c>
      <c r="BS212">
        <f t="shared" si="232"/>
        <v>0</v>
      </c>
      <c r="BT212">
        <f t="shared" si="264"/>
        <v>0</v>
      </c>
      <c r="BW212">
        <f t="shared" si="233"/>
        <v>0</v>
      </c>
      <c r="BX212">
        <f t="shared" si="233"/>
        <v>0</v>
      </c>
      <c r="BY212">
        <f t="shared" si="234"/>
        <v>0</v>
      </c>
      <c r="BZ212">
        <f t="shared" si="235"/>
        <v>0</v>
      </c>
      <c r="CA212">
        <f t="shared" si="236"/>
        <v>0</v>
      </c>
      <c r="CB212">
        <f t="shared" si="236"/>
        <v>0</v>
      </c>
      <c r="CC212">
        <f t="shared" si="237"/>
        <v>0</v>
      </c>
      <c r="CD212">
        <f t="shared" si="238"/>
        <v>0</v>
      </c>
      <c r="CE212">
        <f t="shared" si="239"/>
        <v>0</v>
      </c>
      <c r="CF212">
        <f t="shared" si="240"/>
        <v>0</v>
      </c>
      <c r="CG212">
        <f t="shared" si="241"/>
        <v>0</v>
      </c>
      <c r="CH212">
        <f t="shared" si="242"/>
        <v>0</v>
      </c>
      <c r="CI212">
        <f t="shared" si="243"/>
        <v>0</v>
      </c>
      <c r="CJ212">
        <f t="shared" si="244"/>
        <v>0</v>
      </c>
      <c r="CK212">
        <f t="shared" si="245"/>
        <v>0</v>
      </c>
      <c r="CL212">
        <f t="shared" si="246"/>
        <v>0</v>
      </c>
      <c r="CM212">
        <f t="shared" si="247"/>
        <v>0</v>
      </c>
      <c r="CN212">
        <f t="shared" si="248"/>
        <v>0</v>
      </c>
      <c r="CO212">
        <f t="shared" si="249"/>
        <v>0</v>
      </c>
      <c r="CP212">
        <f t="shared" si="250"/>
        <v>0</v>
      </c>
      <c r="CQ212">
        <f t="shared" si="251"/>
        <v>0</v>
      </c>
      <c r="CR212">
        <f t="shared" si="252"/>
        <v>0</v>
      </c>
      <c r="CS212">
        <f t="shared" si="253"/>
        <v>0</v>
      </c>
      <c r="CT212">
        <f t="shared" si="254"/>
        <v>0</v>
      </c>
      <c r="CU212">
        <f t="shared" si="255"/>
        <v>0</v>
      </c>
      <c r="CV212">
        <f t="shared" si="256"/>
        <v>0</v>
      </c>
      <c r="CW212">
        <f t="shared" si="257"/>
        <v>0</v>
      </c>
      <c r="CX212">
        <f t="shared" si="258"/>
        <v>0</v>
      </c>
      <c r="CY212">
        <f t="shared" si="259"/>
        <v>0</v>
      </c>
      <c r="CZ212">
        <f t="shared" si="260"/>
        <v>0</v>
      </c>
      <c r="DA212">
        <f t="shared" si="261"/>
        <v>0</v>
      </c>
      <c r="DB212">
        <f t="shared" si="262"/>
        <v>0</v>
      </c>
      <c r="DC212">
        <f t="shared" si="263"/>
        <v>0</v>
      </c>
      <c r="DD212">
        <f t="shared" si="265"/>
        <v>0</v>
      </c>
    </row>
    <row r="213" spans="1:108" x14ac:dyDescent="0.2">
      <c r="A213" s="85" t="str">
        <f>IF(Timelister!A212="","",(Timelister!A212))</f>
        <v/>
      </c>
      <c r="B213" s="84" t="str">
        <f>IF(Timelister!B212="","",(Timelister!B212))</f>
        <v/>
      </c>
      <c r="C213" s="20" t="str">
        <f>IF(Timelister!C212="","",(Timelister!C212))</f>
        <v/>
      </c>
      <c r="D213" s="21" t="str">
        <f>IF(Timelister!D212="","",(Timelister!D212))</f>
        <v/>
      </c>
      <c r="E213" s="20" t="str">
        <f>Timelister!O212</f>
        <v/>
      </c>
      <c r="F213" s="20" t="str">
        <f>IF(Timelister!E212="","",(Timelister!E212))</f>
        <v/>
      </c>
      <c r="G213" s="120"/>
      <c r="H213" s="120"/>
      <c r="I213" s="120"/>
      <c r="J213" s="120"/>
      <c r="K213" s="120"/>
      <c r="L213" s="120"/>
      <c r="M213" s="120"/>
      <c r="N213" s="120"/>
      <c r="O213" s="254"/>
      <c r="P213" s="120"/>
      <c r="Q213" s="120"/>
      <c r="R213" s="120"/>
      <c r="S213" s="254"/>
      <c r="T213" s="120"/>
      <c r="U213" s="185"/>
      <c r="V213" s="185"/>
      <c r="W213" s="242"/>
      <c r="X213" s="242"/>
      <c r="Y213" s="120"/>
      <c r="Z213" s="120"/>
      <c r="AA213" s="120"/>
      <c r="AB213" s="120"/>
      <c r="AC213" s="120"/>
      <c r="AD213" s="121"/>
      <c r="AE213" s="121"/>
      <c r="AF213" s="121"/>
      <c r="AG213" s="121"/>
      <c r="AH213" s="121"/>
      <c r="AI213" s="121"/>
      <c r="AJ213" s="24" t="str">
        <f>IF(A213="","",((G213*$G$10+K213*$K$10+#REF!*#REF!+M213*$M$10+N213*$N$10+O213*$O$10+#REF!*#REF!+#REF!*#REF!+P213*$P$10+Q213*$Q$10+R213*$R$10+#REF!+W213+#REF!+X213+Y213+Z213+AA213+AB213*$AB$10+AC213*$AC$10+AD213*$AD$10+#REF!*#REF!+AE213*$AE$10+#REF!*#REF!+AF213*$AF$10+AH213*$AH$10+AG213*$AG$10+AI213)))</f>
        <v/>
      </c>
      <c r="AK213" s="137"/>
      <c r="AM213">
        <f t="shared" si="202"/>
        <v>0</v>
      </c>
      <c r="AN213">
        <f t="shared" si="202"/>
        <v>0</v>
      </c>
      <c r="AO213">
        <f t="shared" si="203"/>
        <v>0</v>
      </c>
      <c r="AP213">
        <f t="shared" si="204"/>
        <v>0</v>
      </c>
      <c r="AQ213">
        <f t="shared" si="205"/>
        <v>0</v>
      </c>
      <c r="AR213">
        <f t="shared" si="205"/>
        <v>0</v>
      </c>
      <c r="AS213">
        <f t="shared" si="206"/>
        <v>0</v>
      </c>
      <c r="AT213">
        <f t="shared" si="207"/>
        <v>0</v>
      </c>
      <c r="AU213">
        <f t="shared" si="208"/>
        <v>0</v>
      </c>
      <c r="AV213">
        <f t="shared" si="209"/>
        <v>0</v>
      </c>
      <c r="AW213">
        <f t="shared" si="210"/>
        <v>0</v>
      </c>
      <c r="AX213">
        <f t="shared" si="211"/>
        <v>0</v>
      </c>
      <c r="AY213">
        <f t="shared" si="212"/>
        <v>0</v>
      </c>
      <c r="AZ213">
        <f t="shared" si="213"/>
        <v>0</v>
      </c>
      <c r="BA213">
        <f t="shared" si="214"/>
        <v>0</v>
      </c>
      <c r="BB213">
        <f t="shared" si="215"/>
        <v>0</v>
      </c>
      <c r="BC213">
        <f t="shared" si="216"/>
        <v>0</v>
      </c>
      <c r="BD213">
        <f t="shared" si="217"/>
        <v>0</v>
      </c>
      <c r="BE213">
        <f t="shared" si="218"/>
        <v>0</v>
      </c>
      <c r="BF213">
        <f t="shared" si="219"/>
        <v>0</v>
      </c>
      <c r="BG213">
        <f t="shared" si="220"/>
        <v>0</v>
      </c>
      <c r="BH213">
        <f t="shared" si="221"/>
        <v>0</v>
      </c>
      <c r="BI213">
        <f t="shared" si="222"/>
        <v>0</v>
      </c>
      <c r="BJ213">
        <f t="shared" si="223"/>
        <v>0</v>
      </c>
      <c r="BK213">
        <f t="shared" si="224"/>
        <v>0</v>
      </c>
      <c r="BL213">
        <f t="shared" si="225"/>
        <v>0</v>
      </c>
      <c r="BM213">
        <f t="shared" si="226"/>
        <v>0</v>
      </c>
      <c r="BN213">
        <f t="shared" si="227"/>
        <v>0</v>
      </c>
      <c r="BO213">
        <f t="shared" si="228"/>
        <v>0</v>
      </c>
      <c r="BP213">
        <f t="shared" si="229"/>
        <v>0</v>
      </c>
      <c r="BQ213">
        <f t="shared" si="230"/>
        <v>0</v>
      </c>
      <c r="BR213">
        <f t="shared" si="231"/>
        <v>0</v>
      </c>
      <c r="BS213">
        <f t="shared" si="232"/>
        <v>0</v>
      </c>
      <c r="BT213">
        <f t="shared" si="264"/>
        <v>0</v>
      </c>
      <c r="BW213">
        <f t="shared" si="233"/>
        <v>0</v>
      </c>
      <c r="BX213">
        <f t="shared" si="233"/>
        <v>0</v>
      </c>
      <c r="BY213">
        <f t="shared" si="234"/>
        <v>0</v>
      </c>
      <c r="BZ213">
        <f t="shared" si="235"/>
        <v>0</v>
      </c>
      <c r="CA213">
        <f t="shared" si="236"/>
        <v>0</v>
      </c>
      <c r="CB213">
        <f t="shared" si="236"/>
        <v>0</v>
      </c>
      <c r="CC213">
        <f t="shared" si="237"/>
        <v>0</v>
      </c>
      <c r="CD213">
        <f t="shared" si="238"/>
        <v>0</v>
      </c>
      <c r="CE213">
        <f t="shared" si="239"/>
        <v>0</v>
      </c>
      <c r="CF213">
        <f t="shared" si="240"/>
        <v>0</v>
      </c>
      <c r="CG213">
        <f t="shared" si="241"/>
        <v>0</v>
      </c>
      <c r="CH213">
        <f t="shared" si="242"/>
        <v>0</v>
      </c>
      <c r="CI213">
        <f t="shared" si="243"/>
        <v>0</v>
      </c>
      <c r="CJ213">
        <f t="shared" si="244"/>
        <v>0</v>
      </c>
      <c r="CK213">
        <f t="shared" si="245"/>
        <v>0</v>
      </c>
      <c r="CL213">
        <f t="shared" si="246"/>
        <v>0</v>
      </c>
      <c r="CM213">
        <f t="shared" si="247"/>
        <v>0</v>
      </c>
      <c r="CN213">
        <f t="shared" si="248"/>
        <v>0</v>
      </c>
      <c r="CO213">
        <f t="shared" si="249"/>
        <v>0</v>
      </c>
      <c r="CP213">
        <f t="shared" si="250"/>
        <v>0</v>
      </c>
      <c r="CQ213">
        <f t="shared" si="251"/>
        <v>0</v>
      </c>
      <c r="CR213">
        <f t="shared" si="252"/>
        <v>0</v>
      </c>
      <c r="CS213">
        <f t="shared" si="253"/>
        <v>0</v>
      </c>
      <c r="CT213">
        <f t="shared" si="254"/>
        <v>0</v>
      </c>
      <c r="CU213">
        <f t="shared" si="255"/>
        <v>0</v>
      </c>
      <c r="CV213">
        <f t="shared" si="256"/>
        <v>0</v>
      </c>
      <c r="CW213">
        <f t="shared" si="257"/>
        <v>0</v>
      </c>
      <c r="CX213">
        <f t="shared" si="258"/>
        <v>0</v>
      </c>
      <c r="CY213">
        <f t="shared" si="259"/>
        <v>0</v>
      </c>
      <c r="CZ213">
        <f t="shared" si="260"/>
        <v>0</v>
      </c>
      <c r="DA213">
        <f t="shared" si="261"/>
        <v>0</v>
      </c>
      <c r="DB213">
        <f t="shared" si="262"/>
        <v>0</v>
      </c>
      <c r="DC213">
        <f t="shared" si="263"/>
        <v>0</v>
      </c>
      <c r="DD213">
        <f t="shared" si="265"/>
        <v>0</v>
      </c>
    </row>
    <row r="214" spans="1:108" x14ac:dyDescent="0.2">
      <c r="A214" s="85" t="str">
        <f>IF(Timelister!A213="","",(Timelister!A213))</f>
        <v/>
      </c>
      <c r="B214" s="84" t="str">
        <f>IF(Timelister!B213="","",(Timelister!B213))</f>
        <v/>
      </c>
      <c r="C214" s="20" t="str">
        <f>IF(Timelister!C213="","",(Timelister!C213))</f>
        <v/>
      </c>
      <c r="D214" s="21" t="str">
        <f>IF(Timelister!D213="","",(Timelister!D213))</f>
        <v/>
      </c>
      <c r="E214" s="20" t="str">
        <f>Timelister!O213</f>
        <v/>
      </c>
      <c r="F214" s="20" t="str">
        <f>IF(Timelister!E213="","",(Timelister!E213))</f>
        <v/>
      </c>
      <c r="G214" s="120"/>
      <c r="H214" s="120"/>
      <c r="I214" s="120"/>
      <c r="J214" s="120"/>
      <c r="K214" s="120"/>
      <c r="L214" s="120"/>
      <c r="M214" s="120"/>
      <c r="N214" s="120"/>
      <c r="O214" s="254"/>
      <c r="P214" s="120"/>
      <c r="Q214" s="120"/>
      <c r="R214" s="120"/>
      <c r="S214" s="254"/>
      <c r="T214" s="120"/>
      <c r="U214" s="185"/>
      <c r="V214" s="185"/>
      <c r="W214" s="242"/>
      <c r="X214" s="242"/>
      <c r="Y214" s="120"/>
      <c r="Z214" s="120"/>
      <c r="AA214" s="120"/>
      <c r="AB214" s="120"/>
      <c r="AC214" s="120"/>
      <c r="AD214" s="121"/>
      <c r="AE214" s="121"/>
      <c r="AF214" s="121"/>
      <c r="AG214" s="121"/>
      <c r="AH214" s="121"/>
      <c r="AI214" s="121"/>
      <c r="AJ214" s="24" t="str">
        <f>IF(A214="","",((G214*$G$10+K214*$K$10+#REF!*#REF!+M214*$M$10+N214*$N$10+O214*$O$10+#REF!*#REF!+#REF!*#REF!+P214*$P$10+Q214*$Q$10+R214*$R$10+#REF!+W214+#REF!+X214+Y214+Z214+AA214+AB214*$AB$10+AC214*$AC$10+AD214*$AD$10+#REF!*#REF!+AE214*$AE$10+#REF!*#REF!+AF214*$AF$10+AH214*$AH$10+AG214*$AG$10+AI214)))</f>
        <v/>
      </c>
      <c r="AK214" s="137"/>
      <c r="AM214">
        <f t="shared" si="202"/>
        <v>0</v>
      </c>
      <c r="AN214">
        <f t="shared" si="202"/>
        <v>0</v>
      </c>
      <c r="AO214">
        <f t="shared" si="203"/>
        <v>0</v>
      </c>
      <c r="AP214">
        <f t="shared" si="204"/>
        <v>0</v>
      </c>
      <c r="AQ214">
        <f t="shared" si="205"/>
        <v>0</v>
      </c>
      <c r="AR214">
        <f t="shared" si="205"/>
        <v>0</v>
      </c>
      <c r="AS214">
        <f t="shared" si="206"/>
        <v>0</v>
      </c>
      <c r="AT214">
        <f t="shared" si="207"/>
        <v>0</v>
      </c>
      <c r="AU214">
        <f t="shared" si="208"/>
        <v>0</v>
      </c>
      <c r="AV214">
        <f t="shared" si="209"/>
        <v>0</v>
      </c>
      <c r="AW214">
        <f t="shared" si="210"/>
        <v>0</v>
      </c>
      <c r="AX214">
        <f t="shared" si="211"/>
        <v>0</v>
      </c>
      <c r="AY214">
        <f t="shared" si="212"/>
        <v>0</v>
      </c>
      <c r="AZ214">
        <f t="shared" si="213"/>
        <v>0</v>
      </c>
      <c r="BA214">
        <f t="shared" si="214"/>
        <v>0</v>
      </c>
      <c r="BB214">
        <f t="shared" si="215"/>
        <v>0</v>
      </c>
      <c r="BC214">
        <f t="shared" si="216"/>
        <v>0</v>
      </c>
      <c r="BD214">
        <f t="shared" si="217"/>
        <v>0</v>
      </c>
      <c r="BE214">
        <f t="shared" si="218"/>
        <v>0</v>
      </c>
      <c r="BF214">
        <f t="shared" si="219"/>
        <v>0</v>
      </c>
      <c r="BG214">
        <f t="shared" si="220"/>
        <v>0</v>
      </c>
      <c r="BH214">
        <f t="shared" si="221"/>
        <v>0</v>
      </c>
      <c r="BI214">
        <f t="shared" si="222"/>
        <v>0</v>
      </c>
      <c r="BJ214">
        <f t="shared" si="223"/>
        <v>0</v>
      </c>
      <c r="BK214">
        <f t="shared" si="224"/>
        <v>0</v>
      </c>
      <c r="BL214">
        <f t="shared" si="225"/>
        <v>0</v>
      </c>
      <c r="BM214">
        <f t="shared" si="226"/>
        <v>0</v>
      </c>
      <c r="BN214">
        <f t="shared" si="227"/>
        <v>0</v>
      </c>
      <c r="BO214">
        <f t="shared" si="228"/>
        <v>0</v>
      </c>
      <c r="BP214">
        <f t="shared" si="229"/>
        <v>0</v>
      </c>
      <c r="BQ214">
        <f t="shared" si="230"/>
        <v>0</v>
      </c>
      <c r="BR214">
        <f t="shared" si="231"/>
        <v>0</v>
      </c>
      <c r="BS214">
        <f t="shared" si="232"/>
        <v>0</v>
      </c>
      <c r="BT214">
        <f t="shared" si="264"/>
        <v>0</v>
      </c>
      <c r="BW214">
        <f t="shared" si="233"/>
        <v>0</v>
      </c>
      <c r="BX214">
        <f t="shared" si="233"/>
        <v>0</v>
      </c>
      <c r="BY214">
        <f t="shared" si="234"/>
        <v>0</v>
      </c>
      <c r="BZ214">
        <f t="shared" si="235"/>
        <v>0</v>
      </c>
      <c r="CA214">
        <f t="shared" si="236"/>
        <v>0</v>
      </c>
      <c r="CB214">
        <f t="shared" si="236"/>
        <v>0</v>
      </c>
      <c r="CC214">
        <f t="shared" si="237"/>
        <v>0</v>
      </c>
      <c r="CD214">
        <f t="shared" si="238"/>
        <v>0</v>
      </c>
      <c r="CE214">
        <f t="shared" si="239"/>
        <v>0</v>
      </c>
      <c r="CF214">
        <f t="shared" si="240"/>
        <v>0</v>
      </c>
      <c r="CG214">
        <f t="shared" si="241"/>
        <v>0</v>
      </c>
      <c r="CH214">
        <f t="shared" si="242"/>
        <v>0</v>
      </c>
      <c r="CI214">
        <f t="shared" si="243"/>
        <v>0</v>
      </c>
      <c r="CJ214">
        <f t="shared" si="244"/>
        <v>0</v>
      </c>
      <c r="CK214">
        <f t="shared" si="245"/>
        <v>0</v>
      </c>
      <c r="CL214">
        <f t="shared" si="246"/>
        <v>0</v>
      </c>
      <c r="CM214">
        <f t="shared" si="247"/>
        <v>0</v>
      </c>
      <c r="CN214">
        <f t="shared" si="248"/>
        <v>0</v>
      </c>
      <c r="CO214">
        <f t="shared" si="249"/>
        <v>0</v>
      </c>
      <c r="CP214">
        <f t="shared" si="250"/>
        <v>0</v>
      </c>
      <c r="CQ214">
        <f t="shared" si="251"/>
        <v>0</v>
      </c>
      <c r="CR214">
        <f t="shared" si="252"/>
        <v>0</v>
      </c>
      <c r="CS214">
        <f t="shared" si="253"/>
        <v>0</v>
      </c>
      <c r="CT214">
        <f t="shared" si="254"/>
        <v>0</v>
      </c>
      <c r="CU214">
        <f t="shared" si="255"/>
        <v>0</v>
      </c>
      <c r="CV214">
        <f t="shared" si="256"/>
        <v>0</v>
      </c>
      <c r="CW214">
        <f t="shared" si="257"/>
        <v>0</v>
      </c>
      <c r="CX214">
        <f t="shared" si="258"/>
        <v>0</v>
      </c>
      <c r="CY214">
        <f t="shared" si="259"/>
        <v>0</v>
      </c>
      <c r="CZ214">
        <f t="shared" si="260"/>
        <v>0</v>
      </c>
      <c r="DA214">
        <f t="shared" si="261"/>
        <v>0</v>
      </c>
      <c r="DB214">
        <f t="shared" si="262"/>
        <v>0</v>
      </c>
      <c r="DC214">
        <f t="shared" si="263"/>
        <v>0</v>
      </c>
      <c r="DD214">
        <f t="shared" si="265"/>
        <v>0</v>
      </c>
    </row>
    <row r="215" spans="1:108" x14ac:dyDescent="0.2">
      <c r="A215" s="85" t="str">
        <f>IF(Timelister!A214="","",(Timelister!A214))</f>
        <v/>
      </c>
      <c r="B215" s="84" t="str">
        <f>IF(Timelister!B214="","",(Timelister!B214))</f>
        <v/>
      </c>
      <c r="C215" s="20" t="str">
        <f>IF(Timelister!C214="","",(Timelister!C214))</f>
        <v/>
      </c>
      <c r="D215" s="21" t="str">
        <f>IF(Timelister!D214="","",(Timelister!D214))</f>
        <v/>
      </c>
      <c r="E215" s="20" t="str">
        <f>Timelister!O214</f>
        <v/>
      </c>
      <c r="F215" s="20" t="str">
        <f>IF(Timelister!E214="","",(Timelister!E214))</f>
        <v/>
      </c>
      <c r="G215" s="120"/>
      <c r="H215" s="120"/>
      <c r="I215" s="120"/>
      <c r="J215" s="120"/>
      <c r="K215" s="120"/>
      <c r="L215" s="120"/>
      <c r="M215" s="120"/>
      <c r="N215" s="120"/>
      <c r="O215" s="254"/>
      <c r="P215" s="120"/>
      <c r="Q215" s="120"/>
      <c r="R215" s="120"/>
      <c r="S215" s="254"/>
      <c r="T215" s="120"/>
      <c r="U215" s="185"/>
      <c r="V215" s="185"/>
      <c r="W215" s="242"/>
      <c r="X215" s="242"/>
      <c r="Y215" s="120"/>
      <c r="Z215" s="120"/>
      <c r="AA215" s="120"/>
      <c r="AB215" s="120"/>
      <c r="AC215" s="120"/>
      <c r="AD215" s="121"/>
      <c r="AE215" s="121"/>
      <c r="AF215" s="121"/>
      <c r="AG215" s="121"/>
      <c r="AH215" s="121"/>
      <c r="AI215" s="121"/>
      <c r="AJ215" s="24" t="str">
        <f>IF(A215="","",((G215*$G$10+K215*$K$10+#REF!*#REF!+M215*$M$10+N215*$N$10+O215*$O$10+#REF!*#REF!+#REF!*#REF!+P215*$P$10+Q215*$Q$10+R215*$R$10+#REF!+W215+#REF!+X215+Y215+Z215+AA215+AB215*$AB$10+AC215*$AC$10+AD215*$AD$10+#REF!*#REF!+AE215*$AE$10+#REF!*#REF!+AF215*$AF$10+AH215*$AH$10+AG215*$AG$10+AI215)))</f>
        <v/>
      </c>
      <c r="AK215" s="137"/>
      <c r="AM215">
        <f t="shared" si="202"/>
        <v>0</v>
      </c>
      <c r="AN215">
        <f t="shared" si="202"/>
        <v>0</v>
      </c>
      <c r="AO215">
        <f t="shared" si="203"/>
        <v>0</v>
      </c>
      <c r="AP215">
        <f t="shared" si="204"/>
        <v>0</v>
      </c>
      <c r="AQ215">
        <f t="shared" si="205"/>
        <v>0</v>
      </c>
      <c r="AR215">
        <f t="shared" si="205"/>
        <v>0</v>
      </c>
      <c r="AS215">
        <f t="shared" si="206"/>
        <v>0</v>
      </c>
      <c r="AT215">
        <f t="shared" si="207"/>
        <v>0</v>
      </c>
      <c r="AU215">
        <f t="shared" si="208"/>
        <v>0</v>
      </c>
      <c r="AV215">
        <f t="shared" si="209"/>
        <v>0</v>
      </c>
      <c r="AW215">
        <f t="shared" si="210"/>
        <v>0</v>
      </c>
      <c r="AX215">
        <f t="shared" si="211"/>
        <v>0</v>
      </c>
      <c r="AY215">
        <f t="shared" si="212"/>
        <v>0</v>
      </c>
      <c r="AZ215">
        <f t="shared" si="213"/>
        <v>0</v>
      </c>
      <c r="BA215">
        <f t="shared" si="214"/>
        <v>0</v>
      </c>
      <c r="BB215">
        <f t="shared" si="215"/>
        <v>0</v>
      </c>
      <c r="BC215">
        <f t="shared" si="216"/>
        <v>0</v>
      </c>
      <c r="BD215">
        <f t="shared" si="217"/>
        <v>0</v>
      </c>
      <c r="BE215">
        <f t="shared" si="218"/>
        <v>0</v>
      </c>
      <c r="BF215">
        <f t="shared" si="219"/>
        <v>0</v>
      </c>
      <c r="BG215">
        <f t="shared" si="220"/>
        <v>0</v>
      </c>
      <c r="BH215">
        <f t="shared" si="221"/>
        <v>0</v>
      </c>
      <c r="BI215">
        <f t="shared" si="222"/>
        <v>0</v>
      </c>
      <c r="BJ215">
        <f t="shared" si="223"/>
        <v>0</v>
      </c>
      <c r="BK215">
        <f t="shared" si="224"/>
        <v>0</v>
      </c>
      <c r="BL215">
        <f t="shared" si="225"/>
        <v>0</v>
      </c>
      <c r="BM215">
        <f t="shared" si="226"/>
        <v>0</v>
      </c>
      <c r="BN215">
        <f t="shared" si="227"/>
        <v>0</v>
      </c>
      <c r="BO215">
        <f t="shared" si="228"/>
        <v>0</v>
      </c>
      <c r="BP215">
        <f t="shared" si="229"/>
        <v>0</v>
      </c>
      <c r="BQ215">
        <f t="shared" si="230"/>
        <v>0</v>
      </c>
      <c r="BR215">
        <f t="shared" si="231"/>
        <v>0</v>
      </c>
      <c r="BS215">
        <f t="shared" si="232"/>
        <v>0</v>
      </c>
      <c r="BT215">
        <f t="shared" si="264"/>
        <v>0</v>
      </c>
      <c r="BW215">
        <f t="shared" si="233"/>
        <v>0</v>
      </c>
      <c r="BX215">
        <f t="shared" si="233"/>
        <v>0</v>
      </c>
      <c r="BY215">
        <f t="shared" si="234"/>
        <v>0</v>
      </c>
      <c r="BZ215">
        <f t="shared" si="235"/>
        <v>0</v>
      </c>
      <c r="CA215">
        <f t="shared" si="236"/>
        <v>0</v>
      </c>
      <c r="CB215">
        <f t="shared" si="236"/>
        <v>0</v>
      </c>
      <c r="CC215">
        <f t="shared" si="237"/>
        <v>0</v>
      </c>
      <c r="CD215">
        <f t="shared" si="238"/>
        <v>0</v>
      </c>
      <c r="CE215">
        <f t="shared" si="239"/>
        <v>0</v>
      </c>
      <c r="CF215">
        <f t="shared" si="240"/>
        <v>0</v>
      </c>
      <c r="CG215">
        <f t="shared" si="241"/>
        <v>0</v>
      </c>
      <c r="CH215">
        <f t="shared" si="242"/>
        <v>0</v>
      </c>
      <c r="CI215">
        <f t="shared" si="243"/>
        <v>0</v>
      </c>
      <c r="CJ215">
        <f t="shared" si="244"/>
        <v>0</v>
      </c>
      <c r="CK215">
        <f t="shared" si="245"/>
        <v>0</v>
      </c>
      <c r="CL215">
        <f t="shared" si="246"/>
        <v>0</v>
      </c>
      <c r="CM215">
        <f t="shared" si="247"/>
        <v>0</v>
      </c>
      <c r="CN215">
        <f t="shared" si="248"/>
        <v>0</v>
      </c>
      <c r="CO215">
        <f t="shared" si="249"/>
        <v>0</v>
      </c>
      <c r="CP215">
        <f t="shared" si="250"/>
        <v>0</v>
      </c>
      <c r="CQ215">
        <f t="shared" si="251"/>
        <v>0</v>
      </c>
      <c r="CR215">
        <f t="shared" si="252"/>
        <v>0</v>
      </c>
      <c r="CS215">
        <f t="shared" si="253"/>
        <v>0</v>
      </c>
      <c r="CT215">
        <f t="shared" si="254"/>
        <v>0</v>
      </c>
      <c r="CU215">
        <f t="shared" si="255"/>
        <v>0</v>
      </c>
      <c r="CV215">
        <f t="shared" si="256"/>
        <v>0</v>
      </c>
      <c r="CW215">
        <f t="shared" si="257"/>
        <v>0</v>
      </c>
      <c r="CX215">
        <f t="shared" si="258"/>
        <v>0</v>
      </c>
      <c r="CY215">
        <f t="shared" si="259"/>
        <v>0</v>
      </c>
      <c r="CZ215">
        <f t="shared" si="260"/>
        <v>0</v>
      </c>
      <c r="DA215">
        <f t="shared" si="261"/>
        <v>0</v>
      </c>
      <c r="DB215">
        <f t="shared" si="262"/>
        <v>0</v>
      </c>
      <c r="DC215">
        <f t="shared" si="263"/>
        <v>0</v>
      </c>
      <c r="DD215">
        <f t="shared" si="265"/>
        <v>0</v>
      </c>
    </row>
    <row r="216" spans="1:108" x14ac:dyDescent="0.2">
      <c r="A216" s="85" t="str">
        <f>IF(Timelister!A215="","",(Timelister!A215))</f>
        <v/>
      </c>
      <c r="B216" s="84" t="str">
        <f>IF(Timelister!B215="","",(Timelister!B215))</f>
        <v/>
      </c>
      <c r="C216" s="20" t="str">
        <f>IF(Timelister!C215="","",(Timelister!C215))</f>
        <v/>
      </c>
      <c r="D216" s="21" t="str">
        <f>IF(Timelister!D215="","",(Timelister!D215))</f>
        <v/>
      </c>
      <c r="E216" s="20" t="str">
        <f>Timelister!O215</f>
        <v/>
      </c>
      <c r="F216" s="20" t="str">
        <f>IF(Timelister!E215="","",(Timelister!E215))</f>
        <v/>
      </c>
      <c r="G216" s="120"/>
      <c r="H216" s="120"/>
      <c r="I216" s="120"/>
      <c r="J216" s="120"/>
      <c r="K216" s="120"/>
      <c r="L216" s="120"/>
      <c r="M216" s="120"/>
      <c r="N216" s="120"/>
      <c r="O216" s="254"/>
      <c r="P216" s="120"/>
      <c r="Q216" s="120"/>
      <c r="R216" s="120"/>
      <c r="S216" s="254"/>
      <c r="T216" s="120"/>
      <c r="U216" s="185"/>
      <c r="V216" s="185"/>
      <c r="W216" s="242"/>
      <c r="X216" s="242"/>
      <c r="Y216" s="120"/>
      <c r="Z216" s="120"/>
      <c r="AA216" s="120"/>
      <c r="AB216" s="120"/>
      <c r="AC216" s="120"/>
      <c r="AD216" s="121"/>
      <c r="AE216" s="121"/>
      <c r="AF216" s="121"/>
      <c r="AG216" s="121"/>
      <c r="AH216" s="121"/>
      <c r="AI216" s="121"/>
      <c r="AJ216" s="24" t="str">
        <f>IF(A216="","",((G216*$G$10+K216*$K$10+#REF!*#REF!+M216*$M$10+N216*$N$10+O216*$O$10+#REF!*#REF!+#REF!*#REF!+P216*$P$10+Q216*$Q$10+R216*$R$10+#REF!+W216+#REF!+X216+Y216+Z216+AA216+AB216*$AB$10+AC216*$AC$10+AD216*$AD$10+#REF!*#REF!+AE216*$AE$10+#REF!*#REF!+AF216*$AF$10+AH216*$AH$10+AG216*$AG$10+AI216)))</f>
        <v/>
      </c>
      <c r="AK216" s="137"/>
      <c r="AM216">
        <f t="shared" si="202"/>
        <v>0</v>
      </c>
      <c r="AN216">
        <f t="shared" si="202"/>
        <v>0</v>
      </c>
      <c r="AO216">
        <f t="shared" si="203"/>
        <v>0</v>
      </c>
      <c r="AP216">
        <f t="shared" si="204"/>
        <v>0</v>
      </c>
      <c r="AQ216">
        <f t="shared" si="205"/>
        <v>0</v>
      </c>
      <c r="AR216">
        <f t="shared" si="205"/>
        <v>0</v>
      </c>
      <c r="AS216">
        <f t="shared" si="206"/>
        <v>0</v>
      </c>
      <c r="AT216">
        <f t="shared" si="207"/>
        <v>0</v>
      </c>
      <c r="AU216">
        <f t="shared" si="208"/>
        <v>0</v>
      </c>
      <c r="AV216">
        <f t="shared" si="209"/>
        <v>0</v>
      </c>
      <c r="AW216">
        <f t="shared" si="210"/>
        <v>0</v>
      </c>
      <c r="AX216">
        <f t="shared" si="211"/>
        <v>0</v>
      </c>
      <c r="AY216">
        <f t="shared" si="212"/>
        <v>0</v>
      </c>
      <c r="AZ216">
        <f t="shared" si="213"/>
        <v>0</v>
      </c>
      <c r="BA216">
        <f t="shared" si="214"/>
        <v>0</v>
      </c>
      <c r="BB216">
        <f t="shared" si="215"/>
        <v>0</v>
      </c>
      <c r="BC216">
        <f t="shared" si="216"/>
        <v>0</v>
      </c>
      <c r="BD216">
        <f t="shared" si="217"/>
        <v>0</v>
      </c>
      <c r="BE216">
        <f t="shared" si="218"/>
        <v>0</v>
      </c>
      <c r="BF216">
        <f t="shared" si="219"/>
        <v>0</v>
      </c>
      <c r="BG216">
        <f t="shared" si="220"/>
        <v>0</v>
      </c>
      <c r="BH216">
        <f t="shared" si="221"/>
        <v>0</v>
      </c>
      <c r="BI216">
        <f t="shared" si="222"/>
        <v>0</v>
      </c>
      <c r="BJ216">
        <f t="shared" si="223"/>
        <v>0</v>
      </c>
      <c r="BK216">
        <f t="shared" si="224"/>
        <v>0</v>
      </c>
      <c r="BL216">
        <f t="shared" si="225"/>
        <v>0</v>
      </c>
      <c r="BM216">
        <f t="shared" si="226"/>
        <v>0</v>
      </c>
      <c r="BN216">
        <f t="shared" si="227"/>
        <v>0</v>
      </c>
      <c r="BO216">
        <f t="shared" si="228"/>
        <v>0</v>
      </c>
      <c r="BP216">
        <f t="shared" si="229"/>
        <v>0</v>
      </c>
      <c r="BQ216">
        <f t="shared" si="230"/>
        <v>0</v>
      </c>
      <c r="BR216">
        <f t="shared" si="231"/>
        <v>0</v>
      </c>
      <c r="BS216">
        <f t="shared" si="232"/>
        <v>0</v>
      </c>
      <c r="BT216">
        <f t="shared" si="264"/>
        <v>0</v>
      </c>
      <c r="BW216">
        <f t="shared" si="233"/>
        <v>0</v>
      </c>
      <c r="BX216">
        <f t="shared" si="233"/>
        <v>0</v>
      </c>
      <c r="BY216">
        <f t="shared" si="234"/>
        <v>0</v>
      </c>
      <c r="BZ216">
        <f t="shared" si="235"/>
        <v>0</v>
      </c>
      <c r="CA216">
        <f t="shared" si="236"/>
        <v>0</v>
      </c>
      <c r="CB216">
        <f t="shared" si="236"/>
        <v>0</v>
      </c>
      <c r="CC216">
        <f t="shared" si="237"/>
        <v>0</v>
      </c>
      <c r="CD216">
        <f t="shared" si="238"/>
        <v>0</v>
      </c>
      <c r="CE216">
        <f t="shared" si="239"/>
        <v>0</v>
      </c>
      <c r="CF216">
        <f t="shared" si="240"/>
        <v>0</v>
      </c>
      <c r="CG216">
        <f t="shared" si="241"/>
        <v>0</v>
      </c>
      <c r="CH216">
        <f t="shared" si="242"/>
        <v>0</v>
      </c>
      <c r="CI216">
        <f t="shared" si="243"/>
        <v>0</v>
      </c>
      <c r="CJ216">
        <f t="shared" si="244"/>
        <v>0</v>
      </c>
      <c r="CK216">
        <f t="shared" si="245"/>
        <v>0</v>
      </c>
      <c r="CL216">
        <f t="shared" si="246"/>
        <v>0</v>
      </c>
      <c r="CM216">
        <f t="shared" si="247"/>
        <v>0</v>
      </c>
      <c r="CN216">
        <f t="shared" si="248"/>
        <v>0</v>
      </c>
      <c r="CO216">
        <f t="shared" si="249"/>
        <v>0</v>
      </c>
      <c r="CP216">
        <f t="shared" si="250"/>
        <v>0</v>
      </c>
      <c r="CQ216">
        <f t="shared" si="251"/>
        <v>0</v>
      </c>
      <c r="CR216">
        <f t="shared" si="252"/>
        <v>0</v>
      </c>
      <c r="CS216">
        <f t="shared" si="253"/>
        <v>0</v>
      </c>
      <c r="CT216">
        <f t="shared" si="254"/>
        <v>0</v>
      </c>
      <c r="CU216">
        <f t="shared" si="255"/>
        <v>0</v>
      </c>
      <c r="CV216">
        <f t="shared" si="256"/>
        <v>0</v>
      </c>
      <c r="CW216">
        <f t="shared" si="257"/>
        <v>0</v>
      </c>
      <c r="CX216">
        <f t="shared" si="258"/>
        <v>0</v>
      </c>
      <c r="CY216">
        <f t="shared" si="259"/>
        <v>0</v>
      </c>
      <c r="CZ216">
        <f t="shared" si="260"/>
        <v>0</v>
      </c>
      <c r="DA216">
        <f t="shared" si="261"/>
        <v>0</v>
      </c>
      <c r="DB216">
        <f t="shared" si="262"/>
        <v>0</v>
      </c>
      <c r="DC216">
        <f t="shared" si="263"/>
        <v>0</v>
      </c>
      <c r="DD216">
        <f t="shared" si="265"/>
        <v>0</v>
      </c>
    </row>
    <row r="217" spans="1:108" x14ac:dyDescent="0.2">
      <c r="A217" s="85" t="str">
        <f>IF(Timelister!A216="","",(Timelister!A216))</f>
        <v/>
      </c>
      <c r="B217" s="84" t="str">
        <f>IF(Timelister!B216="","",(Timelister!B216))</f>
        <v/>
      </c>
      <c r="C217" s="20" t="str">
        <f>IF(Timelister!C216="","",(Timelister!C216))</f>
        <v/>
      </c>
      <c r="D217" s="21" t="str">
        <f>IF(Timelister!D216="","",(Timelister!D216))</f>
        <v/>
      </c>
      <c r="E217" s="20" t="str">
        <f>Timelister!O216</f>
        <v/>
      </c>
      <c r="F217" s="20" t="str">
        <f>IF(Timelister!E216="","",(Timelister!E216))</f>
        <v/>
      </c>
      <c r="G217" s="120"/>
      <c r="H217" s="120"/>
      <c r="I217" s="120"/>
      <c r="J217" s="120"/>
      <c r="K217" s="120"/>
      <c r="L217" s="120"/>
      <c r="M217" s="120"/>
      <c r="N217" s="120"/>
      <c r="O217" s="254"/>
      <c r="P217" s="120"/>
      <c r="Q217" s="120"/>
      <c r="R217" s="120"/>
      <c r="S217" s="254"/>
      <c r="T217" s="120"/>
      <c r="U217" s="185"/>
      <c r="V217" s="185"/>
      <c r="W217" s="242"/>
      <c r="X217" s="242"/>
      <c r="Y217" s="120"/>
      <c r="Z217" s="120"/>
      <c r="AA217" s="120"/>
      <c r="AB217" s="120"/>
      <c r="AC217" s="120"/>
      <c r="AD217" s="121"/>
      <c r="AE217" s="121"/>
      <c r="AF217" s="121"/>
      <c r="AG217" s="121"/>
      <c r="AH217" s="121"/>
      <c r="AI217" s="121"/>
      <c r="AJ217" s="24" t="str">
        <f>IF(A217="","",((G217*$G$10+K217*$K$10+#REF!*#REF!+M217*$M$10+N217*$N$10+O217*$O$10+#REF!*#REF!+#REF!*#REF!+P217*$P$10+Q217*$Q$10+R217*$R$10+#REF!+W217+#REF!+X217+Y217+Z217+AA217+AB217*$AB$10+AC217*$AC$10+AD217*$AD$10+#REF!*#REF!+AE217*$AE$10+#REF!*#REF!+AF217*$AF$10+AH217*$AH$10+AG217*$AG$10+AI217)))</f>
        <v/>
      </c>
      <c r="AK217" s="137"/>
      <c r="AM217">
        <f t="shared" si="202"/>
        <v>0</v>
      </c>
      <c r="AN217">
        <f t="shared" si="202"/>
        <v>0</v>
      </c>
      <c r="AO217">
        <f t="shared" si="203"/>
        <v>0</v>
      </c>
      <c r="AP217">
        <f t="shared" si="204"/>
        <v>0</v>
      </c>
      <c r="AQ217">
        <f t="shared" si="205"/>
        <v>0</v>
      </c>
      <c r="AR217">
        <f t="shared" si="205"/>
        <v>0</v>
      </c>
      <c r="AS217">
        <f t="shared" si="206"/>
        <v>0</v>
      </c>
      <c r="AT217">
        <f t="shared" si="207"/>
        <v>0</v>
      </c>
      <c r="AU217">
        <f t="shared" si="208"/>
        <v>0</v>
      </c>
      <c r="AV217">
        <f t="shared" si="209"/>
        <v>0</v>
      </c>
      <c r="AW217">
        <f t="shared" si="210"/>
        <v>0</v>
      </c>
      <c r="AX217">
        <f t="shared" si="211"/>
        <v>0</v>
      </c>
      <c r="AY217">
        <f t="shared" si="212"/>
        <v>0</v>
      </c>
      <c r="AZ217">
        <f t="shared" si="213"/>
        <v>0</v>
      </c>
      <c r="BA217">
        <f t="shared" si="214"/>
        <v>0</v>
      </c>
      <c r="BB217">
        <f t="shared" si="215"/>
        <v>0</v>
      </c>
      <c r="BC217">
        <f t="shared" si="216"/>
        <v>0</v>
      </c>
      <c r="BD217">
        <f t="shared" si="217"/>
        <v>0</v>
      </c>
      <c r="BE217">
        <f t="shared" si="218"/>
        <v>0</v>
      </c>
      <c r="BF217">
        <f t="shared" si="219"/>
        <v>0</v>
      </c>
      <c r="BG217">
        <f t="shared" si="220"/>
        <v>0</v>
      </c>
      <c r="BH217">
        <f t="shared" si="221"/>
        <v>0</v>
      </c>
      <c r="BI217">
        <f t="shared" si="222"/>
        <v>0</v>
      </c>
      <c r="BJ217">
        <f t="shared" si="223"/>
        <v>0</v>
      </c>
      <c r="BK217">
        <f t="shared" si="224"/>
        <v>0</v>
      </c>
      <c r="BL217">
        <f t="shared" si="225"/>
        <v>0</v>
      </c>
      <c r="BM217">
        <f t="shared" si="226"/>
        <v>0</v>
      </c>
      <c r="BN217">
        <f t="shared" si="227"/>
        <v>0</v>
      </c>
      <c r="BO217">
        <f t="shared" si="228"/>
        <v>0</v>
      </c>
      <c r="BP217">
        <f t="shared" si="229"/>
        <v>0</v>
      </c>
      <c r="BQ217">
        <f t="shared" si="230"/>
        <v>0</v>
      </c>
      <c r="BR217">
        <f t="shared" si="231"/>
        <v>0</v>
      </c>
      <c r="BS217">
        <f t="shared" si="232"/>
        <v>0</v>
      </c>
      <c r="BT217">
        <f t="shared" si="264"/>
        <v>0</v>
      </c>
      <c r="BW217">
        <f t="shared" si="233"/>
        <v>0</v>
      </c>
      <c r="BX217">
        <f t="shared" si="233"/>
        <v>0</v>
      </c>
      <c r="BY217">
        <f t="shared" si="234"/>
        <v>0</v>
      </c>
      <c r="BZ217">
        <f t="shared" si="235"/>
        <v>0</v>
      </c>
      <c r="CA217">
        <f t="shared" si="236"/>
        <v>0</v>
      </c>
      <c r="CB217">
        <f t="shared" si="236"/>
        <v>0</v>
      </c>
      <c r="CC217">
        <f t="shared" si="237"/>
        <v>0</v>
      </c>
      <c r="CD217">
        <f t="shared" si="238"/>
        <v>0</v>
      </c>
      <c r="CE217">
        <f t="shared" si="239"/>
        <v>0</v>
      </c>
      <c r="CF217">
        <f t="shared" si="240"/>
        <v>0</v>
      </c>
      <c r="CG217">
        <f t="shared" si="241"/>
        <v>0</v>
      </c>
      <c r="CH217">
        <f t="shared" si="242"/>
        <v>0</v>
      </c>
      <c r="CI217">
        <f t="shared" si="243"/>
        <v>0</v>
      </c>
      <c r="CJ217">
        <f t="shared" si="244"/>
        <v>0</v>
      </c>
      <c r="CK217">
        <f t="shared" si="245"/>
        <v>0</v>
      </c>
      <c r="CL217">
        <f t="shared" si="246"/>
        <v>0</v>
      </c>
      <c r="CM217">
        <f t="shared" si="247"/>
        <v>0</v>
      </c>
      <c r="CN217">
        <f t="shared" si="248"/>
        <v>0</v>
      </c>
      <c r="CO217">
        <f t="shared" si="249"/>
        <v>0</v>
      </c>
      <c r="CP217">
        <f t="shared" si="250"/>
        <v>0</v>
      </c>
      <c r="CQ217">
        <f t="shared" si="251"/>
        <v>0</v>
      </c>
      <c r="CR217">
        <f t="shared" si="252"/>
        <v>0</v>
      </c>
      <c r="CS217">
        <f t="shared" si="253"/>
        <v>0</v>
      </c>
      <c r="CT217">
        <f t="shared" si="254"/>
        <v>0</v>
      </c>
      <c r="CU217">
        <f t="shared" si="255"/>
        <v>0</v>
      </c>
      <c r="CV217">
        <f t="shared" si="256"/>
        <v>0</v>
      </c>
      <c r="CW217">
        <f t="shared" si="257"/>
        <v>0</v>
      </c>
      <c r="CX217">
        <f t="shared" si="258"/>
        <v>0</v>
      </c>
      <c r="CY217">
        <f t="shared" si="259"/>
        <v>0</v>
      </c>
      <c r="CZ217">
        <f t="shared" si="260"/>
        <v>0</v>
      </c>
      <c r="DA217">
        <f t="shared" si="261"/>
        <v>0</v>
      </c>
      <c r="DB217">
        <f t="shared" si="262"/>
        <v>0</v>
      </c>
      <c r="DC217">
        <f t="shared" si="263"/>
        <v>0</v>
      </c>
      <c r="DD217">
        <f t="shared" si="265"/>
        <v>0</v>
      </c>
    </row>
    <row r="218" spans="1:108" x14ac:dyDescent="0.2">
      <c r="A218" s="85" t="str">
        <f>IF(Timelister!A217="","",(Timelister!A217))</f>
        <v/>
      </c>
      <c r="B218" s="84" t="str">
        <f>IF(Timelister!B217="","",(Timelister!B217))</f>
        <v/>
      </c>
      <c r="C218" s="20" t="str">
        <f>IF(Timelister!C217="","",(Timelister!C217))</f>
        <v/>
      </c>
      <c r="D218" s="21" t="str">
        <f>IF(Timelister!D217="","",(Timelister!D217))</f>
        <v/>
      </c>
      <c r="E218" s="20" t="str">
        <f>Timelister!O217</f>
        <v/>
      </c>
      <c r="F218" s="20" t="str">
        <f>IF(Timelister!E217="","",(Timelister!E217))</f>
        <v/>
      </c>
      <c r="G218" s="120"/>
      <c r="H218" s="120"/>
      <c r="I218" s="120"/>
      <c r="J218" s="120"/>
      <c r="K218" s="120"/>
      <c r="L218" s="120"/>
      <c r="M218" s="120"/>
      <c r="N218" s="120"/>
      <c r="O218" s="254"/>
      <c r="P218" s="120"/>
      <c r="Q218" s="120"/>
      <c r="R218" s="120"/>
      <c r="S218" s="254"/>
      <c r="T218" s="120"/>
      <c r="U218" s="185"/>
      <c r="V218" s="185"/>
      <c r="W218" s="242"/>
      <c r="X218" s="242"/>
      <c r="Y218" s="120"/>
      <c r="Z218" s="120"/>
      <c r="AA218" s="120"/>
      <c r="AB218" s="120"/>
      <c r="AC218" s="120"/>
      <c r="AD218" s="121"/>
      <c r="AE218" s="121"/>
      <c r="AF218" s="121"/>
      <c r="AG218" s="121"/>
      <c r="AH218" s="121"/>
      <c r="AI218" s="121"/>
      <c r="AJ218" s="24" t="str">
        <f>IF(A218="","",((G218*$G$10+K218*$K$10+#REF!*#REF!+M218*$M$10+N218*$N$10+O218*$O$10+#REF!*#REF!+#REF!*#REF!+P218*$P$10+Q218*$Q$10+R218*$R$10+#REF!+W218+#REF!+X218+Y218+Z218+AA218+AB218*$AB$10+AC218*$AC$10+AD218*$AD$10+#REF!*#REF!+AE218*$AE$10+#REF!*#REF!+AF218*$AF$10+AH218*$AH$10+AG218*$AG$10+AI218)))</f>
        <v/>
      </c>
      <c r="AK218" s="137"/>
      <c r="AM218">
        <f t="shared" si="202"/>
        <v>0</v>
      </c>
      <c r="AN218">
        <f t="shared" si="202"/>
        <v>0</v>
      </c>
      <c r="AO218">
        <f t="shared" si="203"/>
        <v>0</v>
      </c>
      <c r="AP218">
        <f t="shared" si="204"/>
        <v>0</v>
      </c>
      <c r="AQ218">
        <f t="shared" si="205"/>
        <v>0</v>
      </c>
      <c r="AR218">
        <f t="shared" si="205"/>
        <v>0</v>
      </c>
      <c r="AS218">
        <f t="shared" si="206"/>
        <v>0</v>
      </c>
      <c r="AT218">
        <f t="shared" si="207"/>
        <v>0</v>
      </c>
      <c r="AU218">
        <f t="shared" si="208"/>
        <v>0</v>
      </c>
      <c r="AV218">
        <f t="shared" si="209"/>
        <v>0</v>
      </c>
      <c r="AW218">
        <f t="shared" si="210"/>
        <v>0</v>
      </c>
      <c r="AX218">
        <f t="shared" si="211"/>
        <v>0</v>
      </c>
      <c r="AY218">
        <f t="shared" si="212"/>
        <v>0</v>
      </c>
      <c r="AZ218">
        <f t="shared" si="213"/>
        <v>0</v>
      </c>
      <c r="BA218">
        <f t="shared" si="214"/>
        <v>0</v>
      </c>
      <c r="BB218">
        <f t="shared" si="215"/>
        <v>0</v>
      </c>
      <c r="BC218">
        <f t="shared" si="216"/>
        <v>0</v>
      </c>
      <c r="BD218">
        <f t="shared" si="217"/>
        <v>0</v>
      </c>
      <c r="BE218">
        <f t="shared" si="218"/>
        <v>0</v>
      </c>
      <c r="BF218">
        <f t="shared" si="219"/>
        <v>0</v>
      </c>
      <c r="BG218">
        <f t="shared" si="220"/>
        <v>0</v>
      </c>
      <c r="BH218">
        <f t="shared" si="221"/>
        <v>0</v>
      </c>
      <c r="BI218">
        <f t="shared" si="222"/>
        <v>0</v>
      </c>
      <c r="BJ218">
        <f t="shared" si="223"/>
        <v>0</v>
      </c>
      <c r="BK218">
        <f t="shared" si="224"/>
        <v>0</v>
      </c>
      <c r="BL218">
        <f t="shared" si="225"/>
        <v>0</v>
      </c>
      <c r="BM218">
        <f t="shared" si="226"/>
        <v>0</v>
      </c>
      <c r="BN218">
        <f t="shared" si="227"/>
        <v>0</v>
      </c>
      <c r="BO218">
        <f t="shared" si="228"/>
        <v>0</v>
      </c>
      <c r="BP218">
        <f t="shared" si="229"/>
        <v>0</v>
      </c>
      <c r="BQ218">
        <f t="shared" si="230"/>
        <v>0</v>
      </c>
      <c r="BR218">
        <f t="shared" si="231"/>
        <v>0</v>
      </c>
      <c r="BS218">
        <f t="shared" si="232"/>
        <v>0</v>
      </c>
      <c r="BT218">
        <f t="shared" si="264"/>
        <v>0</v>
      </c>
      <c r="BW218">
        <f t="shared" si="233"/>
        <v>0</v>
      </c>
      <c r="BX218">
        <f t="shared" si="233"/>
        <v>0</v>
      </c>
      <c r="BY218">
        <f t="shared" si="234"/>
        <v>0</v>
      </c>
      <c r="BZ218">
        <f t="shared" si="235"/>
        <v>0</v>
      </c>
      <c r="CA218">
        <f t="shared" si="236"/>
        <v>0</v>
      </c>
      <c r="CB218">
        <f t="shared" si="236"/>
        <v>0</v>
      </c>
      <c r="CC218">
        <f t="shared" si="237"/>
        <v>0</v>
      </c>
      <c r="CD218">
        <f t="shared" si="238"/>
        <v>0</v>
      </c>
      <c r="CE218">
        <f t="shared" si="239"/>
        <v>0</v>
      </c>
      <c r="CF218">
        <f t="shared" si="240"/>
        <v>0</v>
      </c>
      <c r="CG218">
        <f t="shared" si="241"/>
        <v>0</v>
      </c>
      <c r="CH218">
        <f t="shared" si="242"/>
        <v>0</v>
      </c>
      <c r="CI218">
        <f t="shared" si="243"/>
        <v>0</v>
      </c>
      <c r="CJ218">
        <f t="shared" si="244"/>
        <v>0</v>
      </c>
      <c r="CK218">
        <f t="shared" si="245"/>
        <v>0</v>
      </c>
      <c r="CL218">
        <f t="shared" si="246"/>
        <v>0</v>
      </c>
      <c r="CM218">
        <f t="shared" si="247"/>
        <v>0</v>
      </c>
      <c r="CN218">
        <f t="shared" si="248"/>
        <v>0</v>
      </c>
      <c r="CO218">
        <f t="shared" si="249"/>
        <v>0</v>
      </c>
      <c r="CP218">
        <f t="shared" si="250"/>
        <v>0</v>
      </c>
      <c r="CQ218">
        <f t="shared" si="251"/>
        <v>0</v>
      </c>
      <c r="CR218">
        <f t="shared" si="252"/>
        <v>0</v>
      </c>
      <c r="CS218">
        <f t="shared" si="253"/>
        <v>0</v>
      </c>
      <c r="CT218">
        <f t="shared" si="254"/>
        <v>0</v>
      </c>
      <c r="CU218">
        <f t="shared" si="255"/>
        <v>0</v>
      </c>
      <c r="CV218">
        <f t="shared" si="256"/>
        <v>0</v>
      </c>
      <c r="CW218">
        <f t="shared" si="257"/>
        <v>0</v>
      </c>
      <c r="CX218">
        <f t="shared" si="258"/>
        <v>0</v>
      </c>
      <c r="CY218">
        <f t="shared" si="259"/>
        <v>0</v>
      </c>
      <c r="CZ218">
        <f t="shared" si="260"/>
        <v>0</v>
      </c>
      <c r="DA218">
        <f t="shared" si="261"/>
        <v>0</v>
      </c>
      <c r="DB218">
        <f t="shared" si="262"/>
        <v>0</v>
      </c>
      <c r="DC218">
        <f t="shared" si="263"/>
        <v>0</v>
      </c>
      <c r="DD218">
        <f t="shared" si="265"/>
        <v>0</v>
      </c>
    </row>
    <row r="219" spans="1:108" x14ac:dyDescent="0.2">
      <c r="A219" s="85" t="str">
        <f>IF(Timelister!A218="","",(Timelister!A218))</f>
        <v/>
      </c>
      <c r="B219" s="84" t="str">
        <f>IF(Timelister!B218="","",(Timelister!B218))</f>
        <v/>
      </c>
      <c r="C219" s="20" t="str">
        <f>IF(Timelister!C218="","",(Timelister!C218))</f>
        <v/>
      </c>
      <c r="D219" s="21" t="str">
        <f>IF(Timelister!D218="","",(Timelister!D218))</f>
        <v/>
      </c>
      <c r="E219" s="20" t="str">
        <f>Timelister!O218</f>
        <v/>
      </c>
      <c r="F219" s="20" t="str">
        <f>IF(Timelister!E218="","",(Timelister!E218))</f>
        <v/>
      </c>
      <c r="G219" s="120"/>
      <c r="H219" s="120"/>
      <c r="I219" s="120"/>
      <c r="J219" s="120"/>
      <c r="K219" s="120"/>
      <c r="L219" s="120"/>
      <c r="M219" s="120"/>
      <c r="N219" s="120"/>
      <c r="O219" s="254"/>
      <c r="P219" s="120"/>
      <c r="Q219" s="120"/>
      <c r="R219" s="120"/>
      <c r="S219" s="254"/>
      <c r="T219" s="120"/>
      <c r="U219" s="185"/>
      <c r="V219" s="185"/>
      <c r="W219" s="242"/>
      <c r="X219" s="242"/>
      <c r="Y219" s="120"/>
      <c r="Z219" s="120"/>
      <c r="AA219" s="120"/>
      <c r="AB219" s="120"/>
      <c r="AC219" s="120"/>
      <c r="AD219" s="121"/>
      <c r="AE219" s="121"/>
      <c r="AF219" s="121"/>
      <c r="AG219" s="121"/>
      <c r="AH219" s="121"/>
      <c r="AI219" s="121"/>
      <c r="AJ219" s="24" t="str">
        <f>IF(A219="","",((G219*$G$10+K219*$K$10+#REF!*#REF!+M219*$M$10+N219*$N$10+O219*$O$10+#REF!*#REF!+#REF!*#REF!+P219*$P$10+Q219*$Q$10+R219*$R$10+#REF!+W219+#REF!+X219+Y219+Z219+AA219+AB219*$AB$10+AC219*$AC$10+AD219*$AD$10+#REF!*#REF!+AE219*$AE$10+#REF!*#REF!+AF219*$AF$10+AH219*$AH$10+AG219*$AG$10+AI219)))</f>
        <v/>
      </c>
      <c r="AK219" s="137"/>
      <c r="AM219">
        <f t="shared" si="202"/>
        <v>0</v>
      </c>
      <c r="AN219">
        <f t="shared" si="202"/>
        <v>0</v>
      </c>
      <c r="AO219">
        <f t="shared" si="203"/>
        <v>0</v>
      </c>
      <c r="AP219">
        <f t="shared" si="204"/>
        <v>0</v>
      </c>
      <c r="AQ219">
        <f t="shared" si="205"/>
        <v>0</v>
      </c>
      <c r="AR219">
        <f t="shared" si="205"/>
        <v>0</v>
      </c>
      <c r="AS219">
        <f t="shared" si="206"/>
        <v>0</v>
      </c>
      <c r="AT219">
        <f t="shared" si="207"/>
        <v>0</v>
      </c>
      <c r="AU219">
        <f t="shared" si="208"/>
        <v>0</v>
      </c>
      <c r="AV219">
        <f t="shared" si="209"/>
        <v>0</v>
      </c>
      <c r="AW219">
        <f t="shared" si="210"/>
        <v>0</v>
      </c>
      <c r="AX219">
        <f t="shared" si="211"/>
        <v>0</v>
      </c>
      <c r="AY219">
        <f t="shared" si="212"/>
        <v>0</v>
      </c>
      <c r="AZ219">
        <f t="shared" si="213"/>
        <v>0</v>
      </c>
      <c r="BA219">
        <f t="shared" si="214"/>
        <v>0</v>
      </c>
      <c r="BB219">
        <f t="shared" si="215"/>
        <v>0</v>
      </c>
      <c r="BC219">
        <f t="shared" si="216"/>
        <v>0</v>
      </c>
      <c r="BD219">
        <f t="shared" si="217"/>
        <v>0</v>
      </c>
      <c r="BE219">
        <f t="shared" si="218"/>
        <v>0</v>
      </c>
      <c r="BF219">
        <f t="shared" si="219"/>
        <v>0</v>
      </c>
      <c r="BG219">
        <f t="shared" si="220"/>
        <v>0</v>
      </c>
      <c r="BH219">
        <f t="shared" si="221"/>
        <v>0</v>
      </c>
      <c r="BI219">
        <f t="shared" si="222"/>
        <v>0</v>
      </c>
      <c r="BJ219">
        <f t="shared" si="223"/>
        <v>0</v>
      </c>
      <c r="BK219">
        <f t="shared" si="224"/>
        <v>0</v>
      </c>
      <c r="BL219">
        <f t="shared" si="225"/>
        <v>0</v>
      </c>
      <c r="BM219">
        <f t="shared" si="226"/>
        <v>0</v>
      </c>
      <c r="BN219">
        <f t="shared" si="227"/>
        <v>0</v>
      </c>
      <c r="BO219">
        <f t="shared" si="228"/>
        <v>0</v>
      </c>
      <c r="BP219">
        <f t="shared" si="229"/>
        <v>0</v>
      </c>
      <c r="BQ219">
        <f t="shared" si="230"/>
        <v>0</v>
      </c>
      <c r="BR219">
        <f t="shared" si="231"/>
        <v>0</v>
      </c>
      <c r="BS219">
        <f t="shared" si="232"/>
        <v>0</v>
      </c>
      <c r="BT219">
        <f t="shared" si="264"/>
        <v>0</v>
      </c>
      <c r="BW219">
        <f t="shared" si="233"/>
        <v>0</v>
      </c>
      <c r="BX219">
        <f t="shared" si="233"/>
        <v>0</v>
      </c>
      <c r="BY219">
        <f t="shared" si="234"/>
        <v>0</v>
      </c>
      <c r="BZ219">
        <f t="shared" si="235"/>
        <v>0</v>
      </c>
      <c r="CA219">
        <f t="shared" si="236"/>
        <v>0</v>
      </c>
      <c r="CB219">
        <f t="shared" si="236"/>
        <v>0</v>
      </c>
      <c r="CC219">
        <f t="shared" si="237"/>
        <v>0</v>
      </c>
      <c r="CD219">
        <f t="shared" si="238"/>
        <v>0</v>
      </c>
      <c r="CE219">
        <f t="shared" si="239"/>
        <v>0</v>
      </c>
      <c r="CF219">
        <f t="shared" si="240"/>
        <v>0</v>
      </c>
      <c r="CG219">
        <f t="shared" si="241"/>
        <v>0</v>
      </c>
      <c r="CH219">
        <f t="shared" si="242"/>
        <v>0</v>
      </c>
      <c r="CI219">
        <f t="shared" si="243"/>
        <v>0</v>
      </c>
      <c r="CJ219">
        <f t="shared" si="244"/>
        <v>0</v>
      </c>
      <c r="CK219">
        <f t="shared" si="245"/>
        <v>0</v>
      </c>
      <c r="CL219">
        <f t="shared" si="246"/>
        <v>0</v>
      </c>
      <c r="CM219">
        <f t="shared" si="247"/>
        <v>0</v>
      </c>
      <c r="CN219">
        <f t="shared" si="248"/>
        <v>0</v>
      </c>
      <c r="CO219">
        <f t="shared" si="249"/>
        <v>0</v>
      </c>
      <c r="CP219">
        <f t="shared" si="250"/>
        <v>0</v>
      </c>
      <c r="CQ219">
        <f t="shared" si="251"/>
        <v>0</v>
      </c>
      <c r="CR219">
        <f t="shared" si="252"/>
        <v>0</v>
      </c>
      <c r="CS219">
        <f t="shared" si="253"/>
        <v>0</v>
      </c>
      <c r="CT219">
        <f t="shared" si="254"/>
        <v>0</v>
      </c>
      <c r="CU219">
        <f t="shared" si="255"/>
        <v>0</v>
      </c>
      <c r="CV219">
        <f t="shared" si="256"/>
        <v>0</v>
      </c>
      <c r="CW219">
        <f t="shared" si="257"/>
        <v>0</v>
      </c>
      <c r="CX219">
        <f t="shared" si="258"/>
        <v>0</v>
      </c>
      <c r="CY219">
        <f t="shared" si="259"/>
        <v>0</v>
      </c>
      <c r="CZ219">
        <f t="shared" si="260"/>
        <v>0</v>
      </c>
      <c r="DA219">
        <f t="shared" si="261"/>
        <v>0</v>
      </c>
      <c r="DB219">
        <f t="shared" si="262"/>
        <v>0</v>
      </c>
      <c r="DC219">
        <f t="shared" si="263"/>
        <v>0</v>
      </c>
      <c r="DD219">
        <f t="shared" si="265"/>
        <v>0</v>
      </c>
    </row>
    <row r="220" spans="1:108" x14ac:dyDescent="0.2">
      <c r="A220" s="85" t="str">
        <f>IF(Timelister!A219="","",(Timelister!A219))</f>
        <v/>
      </c>
      <c r="B220" s="84" t="str">
        <f>IF(Timelister!B219="","",(Timelister!B219))</f>
        <v/>
      </c>
      <c r="C220" s="20" t="str">
        <f>IF(Timelister!C219="","",(Timelister!C219))</f>
        <v/>
      </c>
      <c r="D220" s="21" t="str">
        <f>IF(Timelister!D219="","",(Timelister!D219))</f>
        <v/>
      </c>
      <c r="E220" s="20" t="str">
        <f>Timelister!O219</f>
        <v/>
      </c>
      <c r="F220" s="20" t="str">
        <f>IF(Timelister!E219="","",(Timelister!E219))</f>
        <v/>
      </c>
      <c r="G220" s="120"/>
      <c r="H220" s="120"/>
      <c r="I220" s="120"/>
      <c r="J220" s="120"/>
      <c r="K220" s="120"/>
      <c r="L220" s="120"/>
      <c r="M220" s="120"/>
      <c r="N220" s="120"/>
      <c r="O220" s="254"/>
      <c r="P220" s="120"/>
      <c r="Q220" s="120"/>
      <c r="R220" s="120"/>
      <c r="S220" s="254"/>
      <c r="T220" s="120"/>
      <c r="U220" s="185"/>
      <c r="V220" s="185"/>
      <c r="W220" s="242"/>
      <c r="X220" s="242"/>
      <c r="Y220" s="120"/>
      <c r="Z220" s="120"/>
      <c r="AA220" s="120"/>
      <c r="AB220" s="120"/>
      <c r="AC220" s="120"/>
      <c r="AD220" s="121"/>
      <c r="AE220" s="121"/>
      <c r="AF220" s="121"/>
      <c r="AG220" s="121"/>
      <c r="AH220" s="121"/>
      <c r="AI220" s="121"/>
      <c r="AJ220" s="24" t="str">
        <f>IF(A220="","",((G220*$G$10+K220*$K$10+#REF!*#REF!+M220*$M$10+N220*$N$10+O220*$O$10+#REF!*#REF!+#REF!*#REF!+P220*$P$10+Q220*$Q$10+R220*$R$10+#REF!+W220+#REF!+X220+Y220+Z220+AA220+AB220*$AB$10+AC220*$AC$10+AD220*$AD$10+#REF!*#REF!+AE220*$AE$10+#REF!*#REF!+AF220*$AF$10+AH220*$AH$10+AG220*$AG$10+AI220)))</f>
        <v/>
      </c>
      <c r="AK220" s="137"/>
      <c r="AM220">
        <f t="shared" si="202"/>
        <v>0</v>
      </c>
      <c r="AN220">
        <f t="shared" si="202"/>
        <v>0</v>
      </c>
      <c r="AO220">
        <f t="shared" si="203"/>
        <v>0</v>
      </c>
      <c r="AP220">
        <f t="shared" si="204"/>
        <v>0</v>
      </c>
      <c r="AQ220">
        <f t="shared" si="205"/>
        <v>0</v>
      </c>
      <c r="AR220">
        <f t="shared" si="205"/>
        <v>0</v>
      </c>
      <c r="AS220">
        <f t="shared" si="206"/>
        <v>0</v>
      </c>
      <c r="AT220">
        <f t="shared" si="207"/>
        <v>0</v>
      </c>
      <c r="AU220">
        <f t="shared" si="208"/>
        <v>0</v>
      </c>
      <c r="AV220">
        <f t="shared" si="209"/>
        <v>0</v>
      </c>
      <c r="AW220">
        <f t="shared" si="210"/>
        <v>0</v>
      </c>
      <c r="AX220">
        <f t="shared" si="211"/>
        <v>0</v>
      </c>
      <c r="AY220">
        <f t="shared" si="212"/>
        <v>0</v>
      </c>
      <c r="AZ220">
        <f t="shared" si="213"/>
        <v>0</v>
      </c>
      <c r="BA220">
        <f t="shared" si="214"/>
        <v>0</v>
      </c>
      <c r="BB220">
        <f t="shared" si="215"/>
        <v>0</v>
      </c>
      <c r="BC220">
        <f t="shared" si="216"/>
        <v>0</v>
      </c>
      <c r="BD220">
        <f t="shared" si="217"/>
        <v>0</v>
      </c>
      <c r="BE220">
        <f t="shared" si="218"/>
        <v>0</v>
      </c>
      <c r="BF220">
        <f t="shared" si="219"/>
        <v>0</v>
      </c>
      <c r="BG220">
        <f t="shared" si="220"/>
        <v>0</v>
      </c>
      <c r="BH220">
        <f t="shared" si="221"/>
        <v>0</v>
      </c>
      <c r="BI220">
        <f t="shared" si="222"/>
        <v>0</v>
      </c>
      <c r="BJ220">
        <f t="shared" si="223"/>
        <v>0</v>
      </c>
      <c r="BK220">
        <f t="shared" si="224"/>
        <v>0</v>
      </c>
      <c r="BL220">
        <f t="shared" si="225"/>
        <v>0</v>
      </c>
      <c r="BM220">
        <f t="shared" si="226"/>
        <v>0</v>
      </c>
      <c r="BN220">
        <f t="shared" si="227"/>
        <v>0</v>
      </c>
      <c r="BO220">
        <f t="shared" si="228"/>
        <v>0</v>
      </c>
      <c r="BP220">
        <f t="shared" si="229"/>
        <v>0</v>
      </c>
      <c r="BQ220">
        <f t="shared" si="230"/>
        <v>0</v>
      </c>
      <c r="BR220">
        <f t="shared" si="231"/>
        <v>0</v>
      </c>
      <c r="BS220">
        <f t="shared" si="232"/>
        <v>0</v>
      </c>
      <c r="BT220">
        <f t="shared" si="264"/>
        <v>0</v>
      </c>
      <c r="BW220">
        <f t="shared" si="233"/>
        <v>0</v>
      </c>
      <c r="BX220">
        <f t="shared" si="233"/>
        <v>0</v>
      </c>
      <c r="BY220">
        <f t="shared" si="234"/>
        <v>0</v>
      </c>
      <c r="BZ220">
        <f t="shared" si="235"/>
        <v>0</v>
      </c>
      <c r="CA220">
        <f t="shared" si="236"/>
        <v>0</v>
      </c>
      <c r="CB220">
        <f t="shared" si="236"/>
        <v>0</v>
      </c>
      <c r="CC220">
        <f t="shared" si="237"/>
        <v>0</v>
      </c>
      <c r="CD220">
        <f t="shared" si="238"/>
        <v>0</v>
      </c>
      <c r="CE220">
        <f t="shared" si="239"/>
        <v>0</v>
      </c>
      <c r="CF220">
        <f t="shared" si="240"/>
        <v>0</v>
      </c>
      <c r="CG220">
        <f t="shared" si="241"/>
        <v>0</v>
      </c>
      <c r="CH220">
        <f t="shared" si="242"/>
        <v>0</v>
      </c>
      <c r="CI220">
        <f t="shared" si="243"/>
        <v>0</v>
      </c>
      <c r="CJ220">
        <f t="shared" si="244"/>
        <v>0</v>
      </c>
      <c r="CK220">
        <f t="shared" si="245"/>
        <v>0</v>
      </c>
      <c r="CL220">
        <f t="shared" si="246"/>
        <v>0</v>
      </c>
      <c r="CM220">
        <f t="shared" si="247"/>
        <v>0</v>
      </c>
      <c r="CN220">
        <f t="shared" si="248"/>
        <v>0</v>
      </c>
      <c r="CO220">
        <f t="shared" si="249"/>
        <v>0</v>
      </c>
      <c r="CP220">
        <f t="shared" si="250"/>
        <v>0</v>
      </c>
      <c r="CQ220">
        <f t="shared" si="251"/>
        <v>0</v>
      </c>
      <c r="CR220">
        <f t="shared" si="252"/>
        <v>0</v>
      </c>
      <c r="CS220">
        <f t="shared" si="253"/>
        <v>0</v>
      </c>
      <c r="CT220">
        <f t="shared" si="254"/>
        <v>0</v>
      </c>
      <c r="CU220">
        <f t="shared" si="255"/>
        <v>0</v>
      </c>
      <c r="CV220">
        <f t="shared" si="256"/>
        <v>0</v>
      </c>
      <c r="CW220">
        <f t="shared" si="257"/>
        <v>0</v>
      </c>
      <c r="CX220">
        <f t="shared" si="258"/>
        <v>0</v>
      </c>
      <c r="CY220">
        <f t="shared" si="259"/>
        <v>0</v>
      </c>
      <c r="CZ220">
        <f t="shared" si="260"/>
        <v>0</v>
      </c>
      <c r="DA220">
        <f t="shared" si="261"/>
        <v>0</v>
      </c>
      <c r="DB220">
        <f t="shared" si="262"/>
        <v>0</v>
      </c>
      <c r="DC220">
        <f t="shared" si="263"/>
        <v>0</v>
      </c>
      <c r="DD220">
        <f t="shared" si="265"/>
        <v>0</v>
      </c>
    </row>
    <row r="221" spans="1:108" x14ac:dyDescent="0.2">
      <c r="A221" s="85" t="str">
        <f>IF(Timelister!A220="","",(Timelister!A220))</f>
        <v/>
      </c>
      <c r="B221" s="84" t="str">
        <f>IF(Timelister!B220="","",(Timelister!B220))</f>
        <v/>
      </c>
      <c r="C221" s="20" t="str">
        <f>IF(Timelister!C220="","",(Timelister!C220))</f>
        <v/>
      </c>
      <c r="D221" s="21" t="str">
        <f>IF(Timelister!D220="","",(Timelister!D220))</f>
        <v/>
      </c>
      <c r="E221" s="20" t="str">
        <f>Timelister!O220</f>
        <v/>
      </c>
      <c r="F221" s="20" t="str">
        <f>IF(Timelister!E220="","",(Timelister!E220))</f>
        <v/>
      </c>
      <c r="G221" s="120"/>
      <c r="H221" s="120"/>
      <c r="I221" s="120"/>
      <c r="J221" s="120"/>
      <c r="K221" s="120"/>
      <c r="L221" s="120"/>
      <c r="M221" s="120"/>
      <c r="N221" s="120"/>
      <c r="O221" s="254"/>
      <c r="P221" s="120"/>
      <c r="Q221" s="120"/>
      <c r="R221" s="120"/>
      <c r="S221" s="254"/>
      <c r="T221" s="120"/>
      <c r="U221" s="185"/>
      <c r="V221" s="185"/>
      <c r="W221" s="242"/>
      <c r="X221" s="242"/>
      <c r="Y221" s="120"/>
      <c r="Z221" s="120"/>
      <c r="AA221" s="120"/>
      <c r="AB221" s="120"/>
      <c r="AC221" s="120"/>
      <c r="AD221" s="121"/>
      <c r="AE221" s="121"/>
      <c r="AF221" s="121"/>
      <c r="AG221" s="121"/>
      <c r="AH221" s="121"/>
      <c r="AI221" s="121"/>
      <c r="AJ221" s="24" t="str">
        <f>IF(A221="","",((G221*$G$10+K221*$K$10+#REF!*#REF!+M221*$M$10+N221*$N$10+O221*$O$10+#REF!*#REF!+#REF!*#REF!+P221*$P$10+Q221*$Q$10+R221*$R$10+#REF!+W221+#REF!+X221+Y221+Z221+AA221+AB221*$AB$10+AC221*$AC$10+AD221*$AD$10+#REF!*#REF!+AE221*$AE$10+#REF!*#REF!+AF221*$AF$10+AH221*$AH$10+AG221*$AG$10+AI221)))</f>
        <v/>
      </c>
      <c r="AK221" s="137"/>
      <c r="AM221">
        <f t="shared" si="202"/>
        <v>0</v>
      </c>
      <c r="AN221">
        <f t="shared" si="202"/>
        <v>0</v>
      </c>
      <c r="AO221">
        <f t="shared" si="203"/>
        <v>0</v>
      </c>
      <c r="AP221">
        <f t="shared" si="204"/>
        <v>0</v>
      </c>
      <c r="AQ221">
        <f t="shared" si="205"/>
        <v>0</v>
      </c>
      <c r="AR221">
        <f t="shared" si="205"/>
        <v>0</v>
      </c>
      <c r="AS221">
        <f t="shared" si="206"/>
        <v>0</v>
      </c>
      <c r="AT221">
        <f t="shared" si="207"/>
        <v>0</v>
      </c>
      <c r="AU221">
        <f t="shared" si="208"/>
        <v>0</v>
      </c>
      <c r="AV221">
        <f t="shared" si="209"/>
        <v>0</v>
      </c>
      <c r="AW221">
        <f t="shared" si="210"/>
        <v>0</v>
      </c>
      <c r="AX221">
        <f t="shared" si="211"/>
        <v>0</v>
      </c>
      <c r="AY221">
        <f t="shared" si="212"/>
        <v>0</v>
      </c>
      <c r="AZ221">
        <f t="shared" si="213"/>
        <v>0</v>
      </c>
      <c r="BA221">
        <f t="shared" si="214"/>
        <v>0</v>
      </c>
      <c r="BB221">
        <f t="shared" si="215"/>
        <v>0</v>
      </c>
      <c r="BC221">
        <f t="shared" si="216"/>
        <v>0</v>
      </c>
      <c r="BD221">
        <f t="shared" si="217"/>
        <v>0</v>
      </c>
      <c r="BE221">
        <f t="shared" si="218"/>
        <v>0</v>
      </c>
      <c r="BF221">
        <f t="shared" si="219"/>
        <v>0</v>
      </c>
      <c r="BG221">
        <f t="shared" si="220"/>
        <v>0</v>
      </c>
      <c r="BH221">
        <f t="shared" si="221"/>
        <v>0</v>
      </c>
      <c r="BI221">
        <f t="shared" si="222"/>
        <v>0</v>
      </c>
      <c r="BJ221">
        <f t="shared" si="223"/>
        <v>0</v>
      </c>
      <c r="BK221">
        <f t="shared" si="224"/>
        <v>0</v>
      </c>
      <c r="BL221">
        <f t="shared" si="225"/>
        <v>0</v>
      </c>
      <c r="BM221">
        <f t="shared" si="226"/>
        <v>0</v>
      </c>
      <c r="BN221">
        <f t="shared" si="227"/>
        <v>0</v>
      </c>
      <c r="BO221">
        <f t="shared" si="228"/>
        <v>0</v>
      </c>
      <c r="BP221">
        <f t="shared" si="229"/>
        <v>0</v>
      </c>
      <c r="BQ221">
        <f t="shared" si="230"/>
        <v>0</v>
      </c>
      <c r="BR221">
        <f t="shared" si="231"/>
        <v>0</v>
      </c>
      <c r="BS221">
        <f t="shared" si="232"/>
        <v>0</v>
      </c>
      <c r="BT221">
        <f t="shared" si="264"/>
        <v>0</v>
      </c>
      <c r="BW221">
        <f t="shared" si="233"/>
        <v>0</v>
      </c>
      <c r="BX221">
        <f t="shared" si="233"/>
        <v>0</v>
      </c>
      <c r="BY221">
        <f t="shared" si="234"/>
        <v>0</v>
      </c>
      <c r="BZ221">
        <f t="shared" si="235"/>
        <v>0</v>
      </c>
      <c r="CA221">
        <f t="shared" si="236"/>
        <v>0</v>
      </c>
      <c r="CB221">
        <f t="shared" si="236"/>
        <v>0</v>
      </c>
      <c r="CC221">
        <f t="shared" si="237"/>
        <v>0</v>
      </c>
      <c r="CD221">
        <f t="shared" si="238"/>
        <v>0</v>
      </c>
      <c r="CE221">
        <f t="shared" si="239"/>
        <v>0</v>
      </c>
      <c r="CF221">
        <f t="shared" si="240"/>
        <v>0</v>
      </c>
      <c r="CG221">
        <f t="shared" si="241"/>
        <v>0</v>
      </c>
      <c r="CH221">
        <f t="shared" si="242"/>
        <v>0</v>
      </c>
      <c r="CI221">
        <f t="shared" si="243"/>
        <v>0</v>
      </c>
      <c r="CJ221">
        <f t="shared" si="244"/>
        <v>0</v>
      </c>
      <c r="CK221">
        <f t="shared" si="245"/>
        <v>0</v>
      </c>
      <c r="CL221">
        <f t="shared" si="246"/>
        <v>0</v>
      </c>
      <c r="CM221">
        <f t="shared" si="247"/>
        <v>0</v>
      </c>
      <c r="CN221">
        <f t="shared" si="248"/>
        <v>0</v>
      </c>
      <c r="CO221">
        <f t="shared" si="249"/>
        <v>0</v>
      </c>
      <c r="CP221">
        <f t="shared" si="250"/>
        <v>0</v>
      </c>
      <c r="CQ221">
        <f t="shared" si="251"/>
        <v>0</v>
      </c>
      <c r="CR221">
        <f t="shared" si="252"/>
        <v>0</v>
      </c>
      <c r="CS221">
        <f t="shared" si="253"/>
        <v>0</v>
      </c>
      <c r="CT221">
        <f t="shared" si="254"/>
        <v>0</v>
      </c>
      <c r="CU221">
        <f t="shared" si="255"/>
        <v>0</v>
      </c>
      <c r="CV221">
        <f t="shared" si="256"/>
        <v>0</v>
      </c>
      <c r="CW221">
        <f t="shared" si="257"/>
        <v>0</v>
      </c>
      <c r="CX221">
        <f t="shared" si="258"/>
        <v>0</v>
      </c>
      <c r="CY221">
        <f t="shared" si="259"/>
        <v>0</v>
      </c>
      <c r="CZ221">
        <f t="shared" si="260"/>
        <v>0</v>
      </c>
      <c r="DA221">
        <f t="shared" si="261"/>
        <v>0</v>
      </c>
      <c r="DB221">
        <f t="shared" si="262"/>
        <v>0</v>
      </c>
      <c r="DC221">
        <f t="shared" si="263"/>
        <v>0</v>
      </c>
      <c r="DD221">
        <f t="shared" si="265"/>
        <v>0</v>
      </c>
    </row>
    <row r="222" spans="1:108" x14ac:dyDescent="0.2">
      <c r="A222" s="85" t="str">
        <f>IF(Timelister!A221="","",(Timelister!A221))</f>
        <v/>
      </c>
      <c r="B222" s="84" t="str">
        <f>IF(Timelister!B221="","",(Timelister!B221))</f>
        <v/>
      </c>
      <c r="C222" s="20" t="str">
        <f>IF(Timelister!C221="","",(Timelister!C221))</f>
        <v/>
      </c>
      <c r="D222" s="21" t="str">
        <f>IF(Timelister!D221="","",(Timelister!D221))</f>
        <v/>
      </c>
      <c r="E222" s="20" t="str">
        <f>Timelister!O221</f>
        <v/>
      </c>
      <c r="F222" s="20" t="str">
        <f>IF(Timelister!E221="","",(Timelister!E221))</f>
        <v/>
      </c>
      <c r="G222" s="120"/>
      <c r="H222" s="120"/>
      <c r="I222" s="120"/>
      <c r="J222" s="120"/>
      <c r="K222" s="120"/>
      <c r="L222" s="120"/>
      <c r="M222" s="120"/>
      <c r="N222" s="120"/>
      <c r="O222" s="254"/>
      <c r="P222" s="120"/>
      <c r="Q222" s="120"/>
      <c r="R222" s="120"/>
      <c r="S222" s="254"/>
      <c r="T222" s="120"/>
      <c r="U222" s="185"/>
      <c r="V222" s="185"/>
      <c r="W222" s="242"/>
      <c r="X222" s="242"/>
      <c r="Y222" s="120"/>
      <c r="Z222" s="120"/>
      <c r="AA222" s="120"/>
      <c r="AB222" s="120"/>
      <c r="AC222" s="120"/>
      <c r="AD222" s="121"/>
      <c r="AE222" s="121"/>
      <c r="AF222" s="121"/>
      <c r="AG222" s="121"/>
      <c r="AH222" s="121"/>
      <c r="AI222" s="121"/>
      <c r="AJ222" s="24" t="str">
        <f>IF(A222="","",((G222*$G$10+K222*$K$10+#REF!*#REF!+M222*$M$10+N222*$N$10+O222*$O$10+#REF!*#REF!+#REF!*#REF!+P222*$P$10+Q222*$Q$10+R222*$R$10+#REF!+W222+#REF!+X222+Y222+Z222+AA222+AB222*$AB$10+AC222*$AC$10+AD222*$AD$10+#REF!*#REF!+AE222*$AE$10+#REF!*#REF!+AF222*$AF$10+AH222*$AH$10+AG222*$AG$10+AI222)))</f>
        <v/>
      </c>
      <c r="AK222" s="137"/>
      <c r="AM222">
        <f t="shared" si="202"/>
        <v>0</v>
      </c>
      <c r="AN222">
        <f t="shared" si="202"/>
        <v>0</v>
      </c>
      <c r="AO222">
        <f t="shared" si="203"/>
        <v>0</v>
      </c>
      <c r="AP222">
        <f t="shared" si="204"/>
        <v>0</v>
      </c>
      <c r="AQ222">
        <f t="shared" si="205"/>
        <v>0</v>
      </c>
      <c r="AR222">
        <f t="shared" si="205"/>
        <v>0</v>
      </c>
      <c r="AS222">
        <f t="shared" si="206"/>
        <v>0</v>
      </c>
      <c r="AT222">
        <f t="shared" si="207"/>
        <v>0</v>
      </c>
      <c r="AU222">
        <f t="shared" si="208"/>
        <v>0</v>
      </c>
      <c r="AV222">
        <f t="shared" si="209"/>
        <v>0</v>
      </c>
      <c r="AW222">
        <f t="shared" si="210"/>
        <v>0</v>
      </c>
      <c r="AX222">
        <f t="shared" si="211"/>
        <v>0</v>
      </c>
      <c r="AY222">
        <f t="shared" si="212"/>
        <v>0</v>
      </c>
      <c r="AZ222">
        <f t="shared" si="213"/>
        <v>0</v>
      </c>
      <c r="BA222">
        <f t="shared" si="214"/>
        <v>0</v>
      </c>
      <c r="BB222">
        <f t="shared" si="215"/>
        <v>0</v>
      </c>
      <c r="BC222">
        <f t="shared" si="216"/>
        <v>0</v>
      </c>
      <c r="BD222">
        <f t="shared" si="217"/>
        <v>0</v>
      </c>
      <c r="BE222">
        <f t="shared" si="218"/>
        <v>0</v>
      </c>
      <c r="BF222">
        <f t="shared" si="219"/>
        <v>0</v>
      </c>
      <c r="BG222">
        <f t="shared" si="220"/>
        <v>0</v>
      </c>
      <c r="BH222">
        <f t="shared" si="221"/>
        <v>0</v>
      </c>
      <c r="BI222">
        <f t="shared" si="222"/>
        <v>0</v>
      </c>
      <c r="BJ222">
        <f t="shared" si="223"/>
        <v>0</v>
      </c>
      <c r="BK222">
        <f t="shared" si="224"/>
        <v>0</v>
      </c>
      <c r="BL222">
        <f t="shared" si="225"/>
        <v>0</v>
      </c>
      <c r="BM222">
        <f t="shared" si="226"/>
        <v>0</v>
      </c>
      <c r="BN222">
        <f t="shared" si="227"/>
        <v>0</v>
      </c>
      <c r="BO222">
        <f t="shared" si="228"/>
        <v>0</v>
      </c>
      <c r="BP222">
        <f t="shared" si="229"/>
        <v>0</v>
      </c>
      <c r="BQ222">
        <f t="shared" si="230"/>
        <v>0</v>
      </c>
      <c r="BR222">
        <f t="shared" si="231"/>
        <v>0</v>
      </c>
      <c r="BS222">
        <f t="shared" si="232"/>
        <v>0</v>
      </c>
      <c r="BT222">
        <f t="shared" si="264"/>
        <v>0</v>
      </c>
      <c r="BW222">
        <f t="shared" si="233"/>
        <v>0</v>
      </c>
      <c r="BX222">
        <f t="shared" si="233"/>
        <v>0</v>
      </c>
      <c r="BY222">
        <f t="shared" si="234"/>
        <v>0</v>
      </c>
      <c r="BZ222">
        <f t="shared" si="235"/>
        <v>0</v>
      </c>
      <c r="CA222">
        <f t="shared" si="236"/>
        <v>0</v>
      </c>
      <c r="CB222">
        <f t="shared" si="236"/>
        <v>0</v>
      </c>
      <c r="CC222">
        <f t="shared" si="237"/>
        <v>0</v>
      </c>
      <c r="CD222">
        <f t="shared" si="238"/>
        <v>0</v>
      </c>
      <c r="CE222">
        <f t="shared" si="239"/>
        <v>0</v>
      </c>
      <c r="CF222">
        <f t="shared" si="240"/>
        <v>0</v>
      </c>
      <c r="CG222">
        <f t="shared" si="241"/>
        <v>0</v>
      </c>
      <c r="CH222">
        <f t="shared" si="242"/>
        <v>0</v>
      </c>
      <c r="CI222">
        <f t="shared" si="243"/>
        <v>0</v>
      </c>
      <c r="CJ222">
        <f t="shared" si="244"/>
        <v>0</v>
      </c>
      <c r="CK222">
        <f t="shared" si="245"/>
        <v>0</v>
      </c>
      <c r="CL222">
        <f t="shared" si="246"/>
        <v>0</v>
      </c>
      <c r="CM222">
        <f t="shared" si="247"/>
        <v>0</v>
      </c>
      <c r="CN222">
        <f t="shared" si="248"/>
        <v>0</v>
      </c>
      <c r="CO222">
        <f t="shared" si="249"/>
        <v>0</v>
      </c>
      <c r="CP222">
        <f t="shared" si="250"/>
        <v>0</v>
      </c>
      <c r="CQ222">
        <f t="shared" si="251"/>
        <v>0</v>
      </c>
      <c r="CR222">
        <f t="shared" si="252"/>
        <v>0</v>
      </c>
      <c r="CS222">
        <f t="shared" si="253"/>
        <v>0</v>
      </c>
      <c r="CT222">
        <f t="shared" si="254"/>
        <v>0</v>
      </c>
      <c r="CU222">
        <f t="shared" si="255"/>
        <v>0</v>
      </c>
      <c r="CV222">
        <f t="shared" si="256"/>
        <v>0</v>
      </c>
      <c r="CW222">
        <f t="shared" si="257"/>
        <v>0</v>
      </c>
      <c r="CX222">
        <f t="shared" si="258"/>
        <v>0</v>
      </c>
      <c r="CY222">
        <f t="shared" si="259"/>
        <v>0</v>
      </c>
      <c r="CZ222">
        <f t="shared" si="260"/>
        <v>0</v>
      </c>
      <c r="DA222">
        <f t="shared" si="261"/>
        <v>0</v>
      </c>
      <c r="DB222">
        <f t="shared" si="262"/>
        <v>0</v>
      </c>
      <c r="DC222">
        <f t="shared" si="263"/>
        <v>0</v>
      </c>
      <c r="DD222">
        <f t="shared" si="265"/>
        <v>0</v>
      </c>
    </row>
    <row r="223" spans="1:108" x14ac:dyDescent="0.2">
      <c r="A223" s="85" t="str">
        <f>IF(Timelister!A222="","",(Timelister!A222))</f>
        <v/>
      </c>
      <c r="B223" s="84" t="str">
        <f>IF(Timelister!B222="","",(Timelister!B222))</f>
        <v/>
      </c>
      <c r="C223" s="20" t="str">
        <f>IF(Timelister!C222="","",(Timelister!C222))</f>
        <v/>
      </c>
      <c r="D223" s="21" t="str">
        <f>IF(Timelister!D222="","",(Timelister!D222))</f>
        <v/>
      </c>
      <c r="E223" s="20" t="str">
        <f>Timelister!O222</f>
        <v/>
      </c>
      <c r="F223" s="20" t="str">
        <f>IF(Timelister!E222="","",(Timelister!E222))</f>
        <v/>
      </c>
      <c r="G223" s="120"/>
      <c r="H223" s="120"/>
      <c r="I223" s="120"/>
      <c r="J223" s="120"/>
      <c r="K223" s="120"/>
      <c r="L223" s="120"/>
      <c r="M223" s="120"/>
      <c r="N223" s="120"/>
      <c r="O223" s="254"/>
      <c r="P223" s="120"/>
      <c r="Q223" s="120"/>
      <c r="R223" s="120"/>
      <c r="S223" s="254"/>
      <c r="T223" s="120"/>
      <c r="U223" s="185"/>
      <c r="V223" s="185"/>
      <c r="W223" s="242"/>
      <c r="X223" s="242"/>
      <c r="Y223" s="120"/>
      <c r="Z223" s="120"/>
      <c r="AA223" s="120"/>
      <c r="AB223" s="120"/>
      <c r="AC223" s="120"/>
      <c r="AD223" s="121"/>
      <c r="AE223" s="121"/>
      <c r="AF223" s="121"/>
      <c r="AG223" s="121"/>
      <c r="AH223" s="121"/>
      <c r="AI223" s="121"/>
      <c r="AJ223" s="24" t="str">
        <f>IF(A223="","",((G223*$G$10+K223*$K$10+#REF!*#REF!+M223*$M$10+N223*$N$10+O223*$O$10+#REF!*#REF!+#REF!*#REF!+P223*$P$10+Q223*$Q$10+R223*$R$10+#REF!+W223+#REF!+X223+Y223+Z223+AA223+AB223*$AB$10+AC223*$AC$10+AD223*$AD$10+#REF!*#REF!+AE223*$AE$10+#REF!*#REF!+AF223*$AF$10+AH223*$AH$10+AG223*$AG$10+AI223)))</f>
        <v/>
      </c>
      <c r="AK223" s="137"/>
      <c r="AM223">
        <f t="shared" si="202"/>
        <v>0</v>
      </c>
      <c r="AN223">
        <f t="shared" si="202"/>
        <v>0</v>
      </c>
      <c r="AO223">
        <f t="shared" si="203"/>
        <v>0</v>
      </c>
      <c r="AP223">
        <f t="shared" si="204"/>
        <v>0</v>
      </c>
      <c r="AQ223">
        <f t="shared" si="205"/>
        <v>0</v>
      </c>
      <c r="AR223">
        <f t="shared" si="205"/>
        <v>0</v>
      </c>
      <c r="AS223">
        <f t="shared" si="206"/>
        <v>0</v>
      </c>
      <c r="AT223">
        <f t="shared" si="207"/>
        <v>0</v>
      </c>
      <c r="AU223">
        <f t="shared" si="208"/>
        <v>0</v>
      </c>
      <c r="AV223">
        <f t="shared" si="209"/>
        <v>0</v>
      </c>
      <c r="AW223">
        <f t="shared" si="210"/>
        <v>0</v>
      </c>
      <c r="AX223">
        <f t="shared" si="211"/>
        <v>0</v>
      </c>
      <c r="AY223">
        <f t="shared" si="212"/>
        <v>0</v>
      </c>
      <c r="AZ223">
        <f t="shared" si="213"/>
        <v>0</v>
      </c>
      <c r="BA223">
        <f t="shared" si="214"/>
        <v>0</v>
      </c>
      <c r="BB223">
        <f t="shared" si="215"/>
        <v>0</v>
      </c>
      <c r="BC223">
        <f t="shared" si="216"/>
        <v>0</v>
      </c>
      <c r="BD223">
        <f t="shared" si="217"/>
        <v>0</v>
      </c>
      <c r="BE223">
        <f t="shared" si="218"/>
        <v>0</v>
      </c>
      <c r="BF223">
        <f t="shared" si="219"/>
        <v>0</v>
      </c>
      <c r="BG223">
        <f t="shared" si="220"/>
        <v>0</v>
      </c>
      <c r="BH223">
        <f t="shared" si="221"/>
        <v>0</v>
      </c>
      <c r="BI223">
        <f t="shared" si="222"/>
        <v>0</v>
      </c>
      <c r="BJ223">
        <f t="shared" si="223"/>
        <v>0</v>
      </c>
      <c r="BK223">
        <f t="shared" si="224"/>
        <v>0</v>
      </c>
      <c r="BL223">
        <f t="shared" si="225"/>
        <v>0</v>
      </c>
      <c r="BM223">
        <f t="shared" si="226"/>
        <v>0</v>
      </c>
      <c r="BN223">
        <f t="shared" si="227"/>
        <v>0</v>
      </c>
      <c r="BO223">
        <f t="shared" si="228"/>
        <v>0</v>
      </c>
      <c r="BP223">
        <f t="shared" si="229"/>
        <v>0</v>
      </c>
      <c r="BQ223">
        <f t="shared" si="230"/>
        <v>0</v>
      </c>
      <c r="BR223">
        <f t="shared" si="231"/>
        <v>0</v>
      </c>
      <c r="BS223">
        <f t="shared" si="232"/>
        <v>0</v>
      </c>
      <c r="BT223">
        <f t="shared" si="264"/>
        <v>0</v>
      </c>
      <c r="BW223">
        <f t="shared" si="233"/>
        <v>0</v>
      </c>
      <c r="BX223">
        <f t="shared" si="233"/>
        <v>0</v>
      </c>
      <c r="BY223">
        <f t="shared" si="234"/>
        <v>0</v>
      </c>
      <c r="BZ223">
        <f t="shared" si="235"/>
        <v>0</v>
      </c>
      <c r="CA223">
        <f t="shared" si="236"/>
        <v>0</v>
      </c>
      <c r="CB223">
        <f t="shared" si="236"/>
        <v>0</v>
      </c>
      <c r="CC223">
        <f t="shared" si="237"/>
        <v>0</v>
      </c>
      <c r="CD223">
        <f t="shared" si="238"/>
        <v>0</v>
      </c>
      <c r="CE223">
        <f t="shared" si="239"/>
        <v>0</v>
      </c>
      <c r="CF223">
        <f t="shared" si="240"/>
        <v>0</v>
      </c>
      <c r="CG223">
        <f t="shared" si="241"/>
        <v>0</v>
      </c>
      <c r="CH223">
        <f t="shared" si="242"/>
        <v>0</v>
      </c>
      <c r="CI223">
        <f t="shared" si="243"/>
        <v>0</v>
      </c>
      <c r="CJ223">
        <f t="shared" si="244"/>
        <v>0</v>
      </c>
      <c r="CK223">
        <f t="shared" si="245"/>
        <v>0</v>
      </c>
      <c r="CL223">
        <f t="shared" si="246"/>
        <v>0</v>
      </c>
      <c r="CM223">
        <f t="shared" si="247"/>
        <v>0</v>
      </c>
      <c r="CN223">
        <f t="shared" si="248"/>
        <v>0</v>
      </c>
      <c r="CO223">
        <f t="shared" si="249"/>
        <v>0</v>
      </c>
      <c r="CP223">
        <f t="shared" si="250"/>
        <v>0</v>
      </c>
      <c r="CQ223">
        <f t="shared" si="251"/>
        <v>0</v>
      </c>
      <c r="CR223">
        <f t="shared" si="252"/>
        <v>0</v>
      </c>
      <c r="CS223">
        <f t="shared" si="253"/>
        <v>0</v>
      </c>
      <c r="CT223">
        <f t="shared" si="254"/>
        <v>0</v>
      </c>
      <c r="CU223">
        <f t="shared" si="255"/>
        <v>0</v>
      </c>
      <c r="CV223">
        <f t="shared" si="256"/>
        <v>0</v>
      </c>
      <c r="CW223">
        <f t="shared" si="257"/>
        <v>0</v>
      </c>
      <c r="CX223">
        <f t="shared" si="258"/>
        <v>0</v>
      </c>
      <c r="CY223">
        <f t="shared" si="259"/>
        <v>0</v>
      </c>
      <c r="CZ223">
        <f t="shared" si="260"/>
        <v>0</v>
      </c>
      <c r="DA223">
        <f t="shared" si="261"/>
        <v>0</v>
      </c>
      <c r="DB223">
        <f t="shared" si="262"/>
        <v>0</v>
      </c>
      <c r="DC223">
        <f t="shared" si="263"/>
        <v>0</v>
      </c>
      <c r="DD223">
        <f t="shared" si="265"/>
        <v>0</v>
      </c>
    </row>
    <row r="224" spans="1:108" x14ac:dyDescent="0.2">
      <c r="A224" s="85" t="str">
        <f>IF(Timelister!A223="","",(Timelister!A223))</f>
        <v/>
      </c>
      <c r="B224" s="84" t="str">
        <f>IF(Timelister!B223="","",(Timelister!B223))</f>
        <v/>
      </c>
      <c r="C224" s="20" t="str">
        <f>IF(Timelister!C223="","",(Timelister!C223))</f>
        <v/>
      </c>
      <c r="D224" s="21" t="str">
        <f>IF(Timelister!D223="","",(Timelister!D223))</f>
        <v/>
      </c>
      <c r="E224" s="20" t="str">
        <f>Timelister!O223</f>
        <v/>
      </c>
      <c r="F224" s="20" t="str">
        <f>IF(Timelister!E223="","",(Timelister!E223))</f>
        <v/>
      </c>
      <c r="G224" s="120"/>
      <c r="H224" s="120"/>
      <c r="I224" s="120"/>
      <c r="J224" s="120"/>
      <c r="K224" s="120"/>
      <c r="L224" s="120"/>
      <c r="M224" s="120"/>
      <c r="N224" s="120"/>
      <c r="O224" s="254"/>
      <c r="P224" s="120"/>
      <c r="Q224" s="120"/>
      <c r="R224" s="120"/>
      <c r="S224" s="254"/>
      <c r="T224" s="120"/>
      <c r="U224" s="185"/>
      <c r="V224" s="185"/>
      <c r="W224" s="242"/>
      <c r="X224" s="242"/>
      <c r="Y224" s="120"/>
      <c r="Z224" s="120"/>
      <c r="AA224" s="120"/>
      <c r="AB224" s="120"/>
      <c r="AC224" s="120"/>
      <c r="AD224" s="121"/>
      <c r="AE224" s="121"/>
      <c r="AF224" s="121"/>
      <c r="AG224" s="121"/>
      <c r="AH224" s="121"/>
      <c r="AI224" s="121"/>
      <c r="AJ224" s="24" t="str">
        <f>IF(A224="","",((G224*$G$10+K224*$K$10+#REF!*#REF!+M224*$M$10+N224*$N$10+O224*$O$10+#REF!*#REF!+#REF!*#REF!+P224*$P$10+Q224*$Q$10+R224*$R$10+#REF!+W224+#REF!+X224+Y224+Z224+AA224+AB224*$AB$10+AC224*$AC$10+AD224*$AD$10+#REF!*#REF!+AE224*$AE$10+#REF!*#REF!+AF224*$AF$10+AH224*$AH$10+AG224*$AG$10+AI224)))</f>
        <v/>
      </c>
      <c r="AK224" s="137"/>
      <c r="AM224">
        <f t="shared" si="202"/>
        <v>0</v>
      </c>
      <c r="AN224">
        <f t="shared" si="202"/>
        <v>0</v>
      </c>
      <c r="AO224">
        <f t="shared" si="203"/>
        <v>0</v>
      </c>
      <c r="AP224">
        <f t="shared" si="204"/>
        <v>0</v>
      </c>
      <c r="AQ224">
        <f t="shared" si="205"/>
        <v>0</v>
      </c>
      <c r="AR224">
        <f t="shared" si="205"/>
        <v>0</v>
      </c>
      <c r="AS224">
        <f t="shared" si="206"/>
        <v>0</v>
      </c>
      <c r="AT224">
        <f t="shared" si="207"/>
        <v>0</v>
      </c>
      <c r="AU224">
        <f t="shared" si="208"/>
        <v>0</v>
      </c>
      <c r="AV224">
        <f t="shared" si="209"/>
        <v>0</v>
      </c>
      <c r="AW224">
        <f t="shared" si="210"/>
        <v>0</v>
      </c>
      <c r="AX224">
        <f t="shared" si="211"/>
        <v>0</v>
      </c>
      <c r="AY224">
        <f t="shared" si="212"/>
        <v>0</v>
      </c>
      <c r="AZ224">
        <f t="shared" si="213"/>
        <v>0</v>
      </c>
      <c r="BA224">
        <f t="shared" si="214"/>
        <v>0</v>
      </c>
      <c r="BB224">
        <f t="shared" si="215"/>
        <v>0</v>
      </c>
      <c r="BC224">
        <f t="shared" si="216"/>
        <v>0</v>
      </c>
      <c r="BD224">
        <f t="shared" si="217"/>
        <v>0</v>
      </c>
      <c r="BE224">
        <f t="shared" si="218"/>
        <v>0</v>
      </c>
      <c r="BF224">
        <f t="shared" si="219"/>
        <v>0</v>
      </c>
      <c r="BG224">
        <f t="shared" si="220"/>
        <v>0</v>
      </c>
      <c r="BH224">
        <f t="shared" si="221"/>
        <v>0</v>
      </c>
      <c r="BI224">
        <f t="shared" si="222"/>
        <v>0</v>
      </c>
      <c r="BJ224">
        <f t="shared" si="223"/>
        <v>0</v>
      </c>
      <c r="BK224">
        <f t="shared" si="224"/>
        <v>0</v>
      </c>
      <c r="BL224">
        <f t="shared" si="225"/>
        <v>0</v>
      </c>
      <c r="BM224">
        <f t="shared" si="226"/>
        <v>0</v>
      </c>
      <c r="BN224">
        <f t="shared" si="227"/>
        <v>0</v>
      </c>
      <c r="BO224">
        <f t="shared" si="228"/>
        <v>0</v>
      </c>
      <c r="BP224">
        <f t="shared" si="229"/>
        <v>0</v>
      </c>
      <c r="BQ224">
        <f t="shared" si="230"/>
        <v>0</v>
      </c>
      <c r="BR224">
        <f t="shared" si="231"/>
        <v>0</v>
      </c>
      <c r="BS224">
        <f t="shared" si="232"/>
        <v>0</v>
      </c>
      <c r="BT224">
        <f t="shared" si="264"/>
        <v>0</v>
      </c>
      <c r="BW224">
        <f t="shared" si="233"/>
        <v>0</v>
      </c>
      <c r="BX224">
        <f t="shared" si="233"/>
        <v>0</v>
      </c>
      <c r="BY224">
        <f t="shared" si="234"/>
        <v>0</v>
      </c>
      <c r="BZ224">
        <f t="shared" si="235"/>
        <v>0</v>
      </c>
      <c r="CA224">
        <f t="shared" si="236"/>
        <v>0</v>
      </c>
      <c r="CB224">
        <f t="shared" si="236"/>
        <v>0</v>
      </c>
      <c r="CC224">
        <f t="shared" si="237"/>
        <v>0</v>
      </c>
      <c r="CD224">
        <f t="shared" si="238"/>
        <v>0</v>
      </c>
      <c r="CE224">
        <f t="shared" si="239"/>
        <v>0</v>
      </c>
      <c r="CF224">
        <f t="shared" si="240"/>
        <v>0</v>
      </c>
      <c r="CG224">
        <f t="shared" si="241"/>
        <v>0</v>
      </c>
      <c r="CH224">
        <f t="shared" si="242"/>
        <v>0</v>
      </c>
      <c r="CI224">
        <f t="shared" si="243"/>
        <v>0</v>
      </c>
      <c r="CJ224">
        <f t="shared" si="244"/>
        <v>0</v>
      </c>
      <c r="CK224">
        <f t="shared" si="245"/>
        <v>0</v>
      </c>
      <c r="CL224">
        <f t="shared" si="246"/>
        <v>0</v>
      </c>
      <c r="CM224">
        <f t="shared" si="247"/>
        <v>0</v>
      </c>
      <c r="CN224">
        <f t="shared" si="248"/>
        <v>0</v>
      </c>
      <c r="CO224">
        <f t="shared" si="249"/>
        <v>0</v>
      </c>
      <c r="CP224">
        <f t="shared" si="250"/>
        <v>0</v>
      </c>
      <c r="CQ224">
        <f t="shared" si="251"/>
        <v>0</v>
      </c>
      <c r="CR224">
        <f t="shared" si="252"/>
        <v>0</v>
      </c>
      <c r="CS224">
        <f t="shared" si="253"/>
        <v>0</v>
      </c>
      <c r="CT224">
        <f t="shared" si="254"/>
        <v>0</v>
      </c>
      <c r="CU224">
        <f t="shared" si="255"/>
        <v>0</v>
      </c>
      <c r="CV224">
        <f t="shared" si="256"/>
        <v>0</v>
      </c>
      <c r="CW224">
        <f t="shared" si="257"/>
        <v>0</v>
      </c>
      <c r="CX224">
        <f t="shared" si="258"/>
        <v>0</v>
      </c>
      <c r="CY224">
        <f t="shared" si="259"/>
        <v>0</v>
      </c>
      <c r="CZ224">
        <f t="shared" si="260"/>
        <v>0</v>
      </c>
      <c r="DA224">
        <f t="shared" si="261"/>
        <v>0</v>
      </c>
      <c r="DB224">
        <f t="shared" si="262"/>
        <v>0</v>
      </c>
      <c r="DC224">
        <f t="shared" si="263"/>
        <v>0</v>
      </c>
      <c r="DD224">
        <f t="shared" si="265"/>
        <v>0</v>
      </c>
    </row>
    <row r="225" spans="1:108" x14ac:dyDescent="0.2">
      <c r="A225" s="85" t="str">
        <f>IF(Timelister!A224="","",(Timelister!A224))</f>
        <v/>
      </c>
      <c r="B225" s="84" t="str">
        <f>IF(Timelister!B224="","",(Timelister!B224))</f>
        <v/>
      </c>
      <c r="C225" s="20" t="str">
        <f>IF(Timelister!C224="","",(Timelister!C224))</f>
        <v/>
      </c>
      <c r="D225" s="21" t="str">
        <f>IF(Timelister!D224="","",(Timelister!D224))</f>
        <v/>
      </c>
      <c r="E225" s="20" t="str">
        <f>Timelister!O224</f>
        <v/>
      </c>
      <c r="F225" s="20" t="str">
        <f>IF(Timelister!E224="","",(Timelister!E224))</f>
        <v/>
      </c>
      <c r="G225" s="120"/>
      <c r="H225" s="120"/>
      <c r="I225" s="120"/>
      <c r="J225" s="120"/>
      <c r="K225" s="120"/>
      <c r="L225" s="120"/>
      <c r="M225" s="120"/>
      <c r="N225" s="120"/>
      <c r="O225" s="254"/>
      <c r="P225" s="120"/>
      <c r="Q225" s="120"/>
      <c r="R225" s="120"/>
      <c r="S225" s="254"/>
      <c r="T225" s="120"/>
      <c r="U225" s="185"/>
      <c r="V225" s="185"/>
      <c r="W225" s="242"/>
      <c r="X225" s="242"/>
      <c r="Y225" s="120"/>
      <c r="Z225" s="120"/>
      <c r="AA225" s="120"/>
      <c r="AB225" s="120"/>
      <c r="AC225" s="120"/>
      <c r="AD225" s="121"/>
      <c r="AE225" s="121"/>
      <c r="AF225" s="121"/>
      <c r="AG225" s="121"/>
      <c r="AH225" s="121"/>
      <c r="AI225" s="121"/>
      <c r="AJ225" s="24" t="str">
        <f>IF(A225="","",((G225*$G$10+K225*$K$10+#REF!*#REF!+M225*$M$10+N225*$N$10+O225*$O$10+#REF!*#REF!+#REF!*#REF!+P225*$P$10+Q225*$Q$10+R225*$R$10+#REF!+W225+#REF!+X225+Y225+Z225+AA225+AB225*$AB$10+AC225*$AC$10+AD225*$AD$10+#REF!*#REF!+AE225*$AE$10+#REF!*#REF!+AF225*$AF$10+AH225*$AH$10+AG225*$AG$10+AI225)))</f>
        <v/>
      </c>
      <c r="AK225" s="137"/>
      <c r="AM225">
        <f t="shared" si="202"/>
        <v>0</v>
      </c>
      <c r="AN225">
        <f t="shared" si="202"/>
        <v>0</v>
      </c>
      <c r="AO225">
        <f t="shared" si="203"/>
        <v>0</v>
      </c>
      <c r="AP225">
        <f t="shared" si="204"/>
        <v>0</v>
      </c>
      <c r="AQ225">
        <f t="shared" si="205"/>
        <v>0</v>
      </c>
      <c r="AR225">
        <f t="shared" si="205"/>
        <v>0</v>
      </c>
      <c r="AS225">
        <f t="shared" si="206"/>
        <v>0</v>
      </c>
      <c r="AT225">
        <f t="shared" si="207"/>
        <v>0</v>
      </c>
      <c r="AU225">
        <f t="shared" si="208"/>
        <v>0</v>
      </c>
      <c r="AV225">
        <f t="shared" si="209"/>
        <v>0</v>
      </c>
      <c r="AW225">
        <f t="shared" si="210"/>
        <v>0</v>
      </c>
      <c r="AX225">
        <f t="shared" si="211"/>
        <v>0</v>
      </c>
      <c r="AY225">
        <f t="shared" si="212"/>
        <v>0</v>
      </c>
      <c r="AZ225">
        <f t="shared" si="213"/>
        <v>0</v>
      </c>
      <c r="BA225">
        <f t="shared" si="214"/>
        <v>0</v>
      </c>
      <c r="BB225">
        <f t="shared" si="215"/>
        <v>0</v>
      </c>
      <c r="BC225">
        <f t="shared" si="216"/>
        <v>0</v>
      </c>
      <c r="BD225">
        <f t="shared" si="217"/>
        <v>0</v>
      </c>
      <c r="BE225">
        <f t="shared" si="218"/>
        <v>0</v>
      </c>
      <c r="BF225">
        <f t="shared" si="219"/>
        <v>0</v>
      </c>
      <c r="BG225">
        <f t="shared" si="220"/>
        <v>0</v>
      </c>
      <c r="BH225">
        <f t="shared" si="221"/>
        <v>0</v>
      </c>
      <c r="BI225">
        <f t="shared" si="222"/>
        <v>0</v>
      </c>
      <c r="BJ225">
        <f t="shared" si="223"/>
        <v>0</v>
      </c>
      <c r="BK225">
        <f t="shared" si="224"/>
        <v>0</v>
      </c>
      <c r="BL225">
        <f t="shared" si="225"/>
        <v>0</v>
      </c>
      <c r="BM225">
        <f t="shared" si="226"/>
        <v>0</v>
      </c>
      <c r="BN225">
        <f t="shared" si="227"/>
        <v>0</v>
      </c>
      <c r="BO225">
        <f t="shared" si="228"/>
        <v>0</v>
      </c>
      <c r="BP225">
        <f t="shared" si="229"/>
        <v>0</v>
      </c>
      <c r="BQ225">
        <f t="shared" si="230"/>
        <v>0</v>
      </c>
      <c r="BR225">
        <f t="shared" si="231"/>
        <v>0</v>
      </c>
      <c r="BS225">
        <f t="shared" si="232"/>
        <v>0</v>
      </c>
      <c r="BT225">
        <f t="shared" si="264"/>
        <v>0</v>
      </c>
      <c r="BW225">
        <f t="shared" si="233"/>
        <v>0</v>
      </c>
      <c r="BX225">
        <f t="shared" si="233"/>
        <v>0</v>
      </c>
      <c r="BY225">
        <f t="shared" si="234"/>
        <v>0</v>
      </c>
      <c r="BZ225">
        <f t="shared" si="235"/>
        <v>0</v>
      </c>
      <c r="CA225">
        <f t="shared" si="236"/>
        <v>0</v>
      </c>
      <c r="CB225">
        <f t="shared" si="236"/>
        <v>0</v>
      </c>
      <c r="CC225">
        <f t="shared" si="237"/>
        <v>0</v>
      </c>
      <c r="CD225">
        <f t="shared" si="238"/>
        <v>0</v>
      </c>
      <c r="CE225">
        <f t="shared" si="239"/>
        <v>0</v>
      </c>
      <c r="CF225">
        <f t="shared" si="240"/>
        <v>0</v>
      </c>
      <c r="CG225">
        <f t="shared" si="241"/>
        <v>0</v>
      </c>
      <c r="CH225">
        <f t="shared" si="242"/>
        <v>0</v>
      </c>
      <c r="CI225">
        <f t="shared" si="243"/>
        <v>0</v>
      </c>
      <c r="CJ225">
        <f t="shared" si="244"/>
        <v>0</v>
      </c>
      <c r="CK225">
        <f t="shared" si="245"/>
        <v>0</v>
      </c>
      <c r="CL225">
        <f t="shared" si="246"/>
        <v>0</v>
      </c>
      <c r="CM225">
        <f t="shared" si="247"/>
        <v>0</v>
      </c>
      <c r="CN225">
        <f t="shared" si="248"/>
        <v>0</v>
      </c>
      <c r="CO225">
        <f t="shared" si="249"/>
        <v>0</v>
      </c>
      <c r="CP225">
        <f t="shared" si="250"/>
        <v>0</v>
      </c>
      <c r="CQ225">
        <f t="shared" si="251"/>
        <v>0</v>
      </c>
      <c r="CR225">
        <f t="shared" si="252"/>
        <v>0</v>
      </c>
      <c r="CS225">
        <f t="shared" si="253"/>
        <v>0</v>
      </c>
      <c r="CT225">
        <f t="shared" si="254"/>
        <v>0</v>
      </c>
      <c r="CU225">
        <f t="shared" si="255"/>
        <v>0</v>
      </c>
      <c r="CV225">
        <f t="shared" si="256"/>
        <v>0</v>
      </c>
      <c r="CW225">
        <f t="shared" si="257"/>
        <v>0</v>
      </c>
      <c r="CX225">
        <f t="shared" si="258"/>
        <v>0</v>
      </c>
      <c r="CY225">
        <f t="shared" si="259"/>
        <v>0</v>
      </c>
      <c r="CZ225">
        <f t="shared" si="260"/>
        <v>0</v>
      </c>
      <c r="DA225">
        <f t="shared" si="261"/>
        <v>0</v>
      </c>
      <c r="DB225">
        <f t="shared" si="262"/>
        <v>0</v>
      </c>
      <c r="DC225">
        <f t="shared" si="263"/>
        <v>0</v>
      </c>
      <c r="DD225">
        <f t="shared" si="265"/>
        <v>0</v>
      </c>
    </row>
    <row r="226" spans="1:108" x14ac:dyDescent="0.2">
      <c r="A226" s="85" t="str">
        <f>IF(Timelister!A225="","",(Timelister!A225))</f>
        <v/>
      </c>
      <c r="B226" s="84" t="str">
        <f>IF(Timelister!B225="","",(Timelister!B225))</f>
        <v/>
      </c>
      <c r="C226" s="20" t="str">
        <f>IF(Timelister!C225="","",(Timelister!C225))</f>
        <v/>
      </c>
      <c r="D226" s="21" t="str">
        <f>IF(Timelister!D225="","",(Timelister!D225))</f>
        <v/>
      </c>
      <c r="E226" s="20" t="str">
        <f>Timelister!O225</f>
        <v/>
      </c>
      <c r="F226" s="20" t="str">
        <f>IF(Timelister!E225="","",(Timelister!E225))</f>
        <v/>
      </c>
      <c r="G226" s="120"/>
      <c r="H226" s="120"/>
      <c r="I226" s="120"/>
      <c r="J226" s="120"/>
      <c r="K226" s="120"/>
      <c r="L226" s="120"/>
      <c r="M226" s="120"/>
      <c r="N226" s="120"/>
      <c r="O226" s="254"/>
      <c r="P226" s="120"/>
      <c r="Q226" s="120"/>
      <c r="R226" s="120"/>
      <c r="S226" s="254"/>
      <c r="T226" s="120"/>
      <c r="U226" s="185"/>
      <c r="V226" s="185"/>
      <c r="W226" s="242"/>
      <c r="X226" s="242"/>
      <c r="Y226" s="120"/>
      <c r="Z226" s="120"/>
      <c r="AA226" s="120"/>
      <c r="AB226" s="120"/>
      <c r="AC226" s="120"/>
      <c r="AD226" s="121"/>
      <c r="AE226" s="121"/>
      <c r="AF226" s="121"/>
      <c r="AG226" s="121"/>
      <c r="AH226" s="121"/>
      <c r="AI226" s="121"/>
      <c r="AJ226" s="24" t="str">
        <f>IF(A226="","",((G226*$G$10+K226*$K$10+#REF!*#REF!+M226*$M$10+N226*$N$10+O226*$O$10+#REF!*#REF!+#REF!*#REF!+P226*$P$10+Q226*$Q$10+R226*$R$10+#REF!+W226+#REF!+X226+Y226+Z226+AA226+AB226*$AB$10+AC226*$AC$10+AD226*$AD$10+#REF!*#REF!+AE226*$AE$10+#REF!*#REF!+AF226*$AF$10+AH226*$AH$10+AG226*$AG$10+AI226)))</f>
        <v/>
      </c>
      <c r="AK226" s="137"/>
      <c r="AM226">
        <f t="shared" si="202"/>
        <v>0</v>
      </c>
      <c r="AN226">
        <f t="shared" si="202"/>
        <v>0</v>
      </c>
      <c r="AO226">
        <f t="shared" si="203"/>
        <v>0</v>
      </c>
      <c r="AP226">
        <f t="shared" si="204"/>
        <v>0</v>
      </c>
      <c r="AQ226">
        <f t="shared" si="205"/>
        <v>0</v>
      </c>
      <c r="AR226">
        <f t="shared" si="205"/>
        <v>0</v>
      </c>
      <c r="AS226">
        <f t="shared" si="206"/>
        <v>0</v>
      </c>
      <c r="AT226">
        <f t="shared" si="207"/>
        <v>0</v>
      </c>
      <c r="AU226">
        <f t="shared" si="208"/>
        <v>0</v>
      </c>
      <c r="AV226">
        <f t="shared" si="209"/>
        <v>0</v>
      </c>
      <c r="AW226">
        <f t="shared" si="210"/>
        <v>0</v>
      </c>
      <c r="AX226">
        <f t="shared" si="211"/>
        <v>0</v>
      </c>
      <c r="AY226">
        <f t="shared" si="212"/>
        <v>0</v>
      </c>
      <c r="AZ226">
        <f t="shared" si="213"/>
        <v>0</v>
      </c>
      <c r="BA226">
        <f t="shared" si="214"/>
        <v>0</v>
      </c>
      <c r="BB226">
        <f t="shared" si="215"/>
        <v>0</v>
      </c>
      <c r="BC226">
        <f t="shared" si="216"/>
        <v>0</v>
      </c>
      <c r="BD226">
        <f t="shared" si="217"/>
        <v>0</v>
      </c>
      <c r="BE226">
        <f t="shared" si="218"/>
        <v>0</v>
      </c>
      <c r="BF226">
        <f t="shared" si="219"/>
        <v>0</v>
      </c>
      <c r="BG226">
        <f t="shared" si="220"/>
        <v>0</v>
      </c>
      <c r="BH226">
        <f t="shared" si="221"/>
        <v>0</v>
      </c>
      <c r="BI226">
        <f t="shared" si="222"/>
        <v>0</v>
      </c>
      <c r="BJ226">
        <f t="shared" si="223"/>
        <v>0</v>
      </c>
      <c r="BK226">
        <f t="shared" si="224"/>
        <v>0</v>
      </c>
      <c r="BL226">
        <f t="shared" si="225"/>
        <v>0</v>
      </c>
      <c r="BM226">
        <f t="shared" si="226"/>
        <v>0</v>
      </c>
      <c r="BN226">
        <f t="shared" si="227"/>
        <v>0</v>
      </c>
      <c r="BO226">
        <f t="shared" si="228"/>
        <v>0</v>
      </c>
      <c r="BP226">
        <f t="shared" si="229"/>
        <v>0</v>
      </c>
      <c r="BQ226">
        <f t="shared" si="230"/>
        <v>0</v>
      </c>
      <c r="BR226">
        <f t="shared" si="231"/>
        <v>0</v>
      </c>
      <c r="BS226">
        <f t="shared" si="232"/>
        <v>0</v>
      </c>
      <c r="BT226">
        <f t="shared" si="264"/>
        <v>0</v>
      </c>
      <c r="BW226">
        <f t="shared" si="233"/>
        <v>0</v>
      </c>
      <c r="BX226">
        <f t="shared" si="233"/>
        <v>0</v>
      </c>
      <c r="BY226">
        <f t="shared" si="234"/>
        <v>0</v>
      </c>
      <c r="BZ226">
        <f t="shared" si="235"/>
        <v>0</v>
      </c>
      <c r="CA226">
        <f t="shared" si="236"/>
        <v>0</v>
      </c>
      <c r="CB226">
        <f t="shared" si="236"/>
        <v>0</v>
      </c>
      <c r="CC226">
        <f t="shared" si="237"/>
        <v>0</v>
      </c>
      <c r="CD226">
        <f t="shared" si="238"/>
        <v>0</v>
      </c>
      <c r="CE226">
        <f t="shared" si="239"/>
        <v>0</v>
      </c>
      <c r="CF226">
        <f t="shared" si="240"/>
        <v>0</v>
      </c>
      <c r="CG226">
        <f t="shared" si="241"/>
        <v>0</v>
      </c>
      <c r="CH226">
        <f t="shared" si="242"/>
        <v>0</v>
      </c>
      <c r="CI226">
        <f t="shared" si="243"/>
        <v>0</v>
      </c>
      <c r="CJ226">
        <f t="shared" si="244"/>
        <v>0</v>
      </c>
      <c r="CK226">
        <f t="shared" si="245"/>
        <v>0</v>
      </c>
      <c r="CL226">
        <f t="shared" si="246"/>
        <v>0</v>
      </c>
      <c r="CM226">
        <f t="shared" si="247"/>
        <v>0</v>
      </c>
      <c r="CN226">
        <f t="shared" si="248"/>
        <v>0</v>
      </c>
      <c r="CO226">
        <f t="shared" si="249"/>
        <v>0</v>
      </c>
      <c r="CP226">
        <f t="shared" si="250"/>
        <v>0</v>
      </c>
      <c r="CQ226">
        <f t="shared" si="251"/>
        <v>0</v>
      </c>
      <c r="CR226">
        <f t="shared" si="252"/>
        <v>0</v>
      </c>
      <c r="CS226">
        <f t="shared" si="253"/>
        <v>0</v>
      </c>
      <c r="CT226">
        <f t="shared" si="254"/>
        <v>0</v>
      </c>
      <c r="CU226">
        <f t="shared" si="255"/>
        <v>0</v>
      </c>
      <c r="CV226">
        <f t="shared" si="256"/>
        <v>0</v>
      </c>
      <c r="CW226">
        <f t="shared" si="257"/>
        <v>0</v>
      </c>
      <c r="CX226">
        <f t="shared" si="258"/>
        <v>0</v>
      </c>
      <c r="CY226">
        <f t="shared" si="259"/>
        <v>0</v>
      </c>
      <c r="CZ226">
        <f t="shared" si="260"/>
        <v>0</v>
      </c>
      <c r="DA226">
        <f t="shared" si="261"/>
        <v>0</v>
      </c>
      <c r="DB226">
        <f t="shared" si="262"/>
        <v>0</v>
      </c>
      <c r="DC226">
        <f t="shared" si="263"/>
        <v>0</v>
      </c>
      <c r="DD226">
        <f t="shared" si="265"/>
        <v>0</v>
      </c>
    </row>
    <row r="227" spans="1:108" x14ac:dyDescent="0.2">
      <c r="A227" s="85" t="str">
        <f>IF(Timelister!A226="","",(Timelister!A226))</f>
        <v/>
      </c>
      <c r="B227" s="84" t="str">
        <f>IF(Timelister!B226="","",(Timelister!B226))</f>
        <v/>
      </c>
      <c r="C227" s="20" t="str">
        <f>IF(Timelister!C226="","",(Timelister!C226))</f>
        <v/>
      </c>
      <c r="D227" s="21" t="str">
        <f>IF(Timelister!D226="","",(Timelister!D226))</f>
        <v/>
      </c>
      <c r="E227" s="20" t="str">
        <f>Timelister!O226</f>
        <v/>
      </c>
      <c r="F227" s="20" t="str">
        <f>IF(Timelister!E226="","",(Timelister!E226))</f>
        <v/>
      </c>
      <c r="G227" s="120"/>
      <c r="H227" s="120"/>
      <c r="I227" s="120"/>
      <c r="J227" s="120"/>
      <c r="K227" s="120"/>
      <c r="L227" s="120"/>
      <c r="M227" s="120"/>
      <c r="N227" s="120"/>
      <c r="O227" s="254"/>
      <c r="P227" s="120"/>
      <c r="Q227" s="120"/>
      <c r="R227" s="120"/>
      <c r="S227" s="254"/>
      <c r="T227" s="120"/>
      <c r="U227" s="185"/>
      <c r="V227" s="185"/>
      <c r="W227" s="242"/>
      <c r="X227" s="242"/>
      <c r="Y227" s="120"/>
      <c r="Z227" s="120"/>
      <c r="AA227" s="120"/>
      <c r="AB227" s="120"/>
      <c r="AC227" s="120"/>
      <c r="AD227" s="121"/>
      <c r="AE227" s="121"/>
      <c r="AF227" s="121"/>
      <c r="AG227" s="121"/>
      <c r="AH227" s="121"/>
      <c r="AI227" s="121"/>
      <c r="AJ227" s="24" t="str">
        <f>IF(A227="","",((G227*$G$10+K227*$K$10+#REF!*#REF!+M227*$M$10+N227*$N$10+O227*$O$10+#REF!*#REF!+#REF!*#REF!+P227*$P$10+Q227*$Q$10+R227*$R$10+#REF!+W227+#REF!+X227+Y227+Z227+AA227+AB227*$AB$10+AC227*$AC$10+AD227*$AD$10+#REF!*#REF!+AE227*$AE$10+#REF!*#REF!+AF227*$AF$10+AH227*$AH$10+AG227*$AG$10+AI227)))</f>
        <v/>
      </c>
      <c r="AK227" s="137"/>
      <c r="AM227">
        <f t="shared" si="202"/>
        <v>0</v>
      </c>
      <c r="AN227">
        <f t="shared" si="202"/>
        <v>0</v>
      </c>
      <c r="AO227">
        <f t="shared" si="203"/>
        <v>0</v>
      </c>
      <c r="AP227">
        <f t="shared" si="204"/>
        <v>0</v>
      </c>
      <c r="AQ227">
        <f t="shared" si="205"/>
        <v>0</v>
      </c>
      <c r="AR227">
        <f t="shared" si="205"/>
        <v>0</v>
      </c>
      <c r="AS227">
        <f t="shared" si="206"/>
        <v>0</v>
      </c>
      <c r="AT227">
        <f t="shared" si="207"/>
        <v>0</v>
      </c>
      <c r="AU227">
        <f t="shared" si="208"/>
        <v>0</v>
      </c>
      <c r="AV227">
        <f t="shared" si="209"/>
        <v>0</v>
      </c>
      <c r="AW227">
        <f t="shared" si="210"/>
        <v>0</v>
      </c>
      <c r="AX227">
        <f t="shared" si="211"/>
        <v>0</v>
      </c>
      <c r="AY227">
        <f t="shared" si="212"/>
        <v>0</v>
      </c>
      <c r="AZ227">
        <f t="shared" si="213"/>
        <v>0</v>
      </c>
      <c r="BA227">
        <f t="shared" si="214"/>
        <v>0</v>
      </c>
      <c r="BB227">
        <f t="shared" si="215"/>
        <v>0</v>
      </c>
      <c r="BC227">
        <f t="shared" si="216"/>
        <v>0</v>
      </c>
      <c r="BD227">
        <f t="shared" si="217"/>
        <v>0</v>
      </c>
      <c r="BE227">
        <f t="shared" si="218"/>
        <v>0</v>
      </c>
      <c r="BF227">
        <f t="shared" si="219"/>
        <v>0</v>
      </c>
      <c r="BG227">
        <f t="shared" si="220"/>
        <v>0</v>
      </c>
      <c r="BH227">
        <f t="shared" si="221"/>
        <v>0</v>
      </c>
      <c r="BI227">
        <f t="shared" si="222"/>
        <v>0</v>
      </c>
      <c r="BJ227">
        <f t="shared" si="223"/>
        <v>0</v>
      </c>
      <c r="BK227">
        <f t="shared" si="224"/>
        <v>0</v>
      </c>
      <c r="BL227">
        <f t="shared" si="225"/>
        <v>0</v>
      </c>
      <c r="BM227">
        <f t="shared" si="226"/>
        <v>0</v>
      </c>
      <c r="BN227">
        <f t="shared" si="227"/>
        <v>0</v>
      </c>
      <c r="BO227">
        <f t="shared" si="228"/>
        <v>0</v>
      </c>
      <c r="BP227">
        <f t="shared" si="229"/>
        <v>0</v>
      </c>
      <c r="BQ227">
        <f t="shared" si="230"/>
        <v>0</v>
      </c>
      <c r="BR227">
        <f t="shared" si="231"/>
        <v>0</v>
      </c>
      <c r="BS227">
        <f t="shared" si="232"/>
        <v>0</v>
      </c>
      <c r="BT227">
        <f t="shared" si="264"/>
        <v>0</v>
      </c>
      <c r="BW227">
        <f t="shared" si="233"/>
        <v>0</v>
      </c>
      <c r="BX227">
        <f t="shared" si="233"/>
        <v>0</v>
      </c>
      <c r="BY227">
        <f t="shared" si="234"/>
        <v>0</v>
      </c>
      <c r="BZ227">
        <f t="shared" si="235"/>
        <v>0</v>
      </c>
      <c r="CA227">
        <f t="shared" si="236"/>
        <v>0</v>
      </c>
      <c r="CB227">
        <f t="shared" si="236"/>
        <v>0</v>
      </c>
      <c r="CC227">
        <f t="shared" si="237"/>
        <v>0</v>
      </c>
      <c r="CD227">
        <f t="shared" si="238"/>
        <v>0</v>
      </c>
      <c r="CE227">
        <f t="shared" si="239"/>
        <v>0</v>
      </c>
      <c r="CF227">
        <f t="shared" si="240"/>
        <v>0</v>
      </c>
      <c r="CG227">
        <f t="shared" si="241"/>
        <v>0</v>
      </c>
      <c r="CH227">
        <f t="shared" si="242"/>
        <v>0</v>
      </c>
      <c r="CI227">
        <f t="shared" si="243"/>
        <v>0</v>
      </c>
      <c r="CJ227">
        <f t="shared" si="244"/>
        <v>0</v>
      </c>
      <c r="CK227">
        <f t="shared" si="245"/>
        <v>0</v>
      </c>
      <c r="CL227">
        <f t="shared" si="246"/>
        <v>0</v>
      </c>
      <c r="CM227">
        <f t="shared" si="247"/>
        <v>0</v>
      </c>
      <c r="CN227">
        <f t="shared" si="248"/>
        <v>0</v>
      </c>
      <c r="CO227">
        <f t="shared" si="249"/>
        <v>0</v>
      </c>
      <c r="CP227">
        <f t="shared" si="250"/>
        <v>0</v>
      </c>
      <c r="CQ227">
        <f t="shared" si="251"/>
        <v>0</v>
      </c>
      <c r="CR227">
        <f t="shared" si="252"/>
        <v>0</v>
      </c>
      <c r="CS227">
        <f t="shared" si="253"/>
        <v>0</v>
      </c>
      <c r="CT227">
        <f t="shared" si="254"/>
        <v>0</v>
      </c>
      <c r="CU227">
        <f t="shared" si="255"/>
        <v>0</v>
      </c>
      <c r="CV227">
        <f t="shared" si="256"/>
        <v>0</v>
      </c>
      <c r="CW227">
        <f t="shared" si="257"/>
        <v>0</v>
      </c>
      <c r="CX227">
        <f t="shared" si="258"/>
        <v>0</v>
      </c>
      <c r="CY227">
        <f t="shared" si="259"/>
        <v>0</v>
      </c>
      <c r="CZ227">
        <f t="shared" si="260"/>
        <v>0</v>
      </c>
      <c r="DA227">
        <f t="shared" si="261"/>
        <v>0</v>
      </c>
      <c r="DB227">
        <f t="shared" si="262"/>
        <v>0</v>
      </c>
      <c r="DC227">
        <f t="shared" si="263"/>
        <v>0</v>
      </c>
      <c r="DD227">
        <f t="shared" si="265"/>
        <v>0</v>
      </c>
    </row>
    <row r="228" spans="1:108" x14ac:dyDescent="0.2">
      <c r="A228" s="85" t="str">
        <f>IF(Timelister!A227="","",(Timelister!A227))</f>
        <v/>
      </c>
      <c r="B228" s="84" t="str">
        <f>IF(Timelister!B227="","",(Timelister!B227))</f>
        <v/>
      </c>
      <c r="C228" s="20" t="str">
        <f>IF(Timelister!C227="","",(Timelister!C227))</f>
        <v/>
      </c>
      <c r="D228" s="21" t="str">
        <f>IF(Timelister!D227="","",(Timelister!D227))</f>
        <v/>
      </c>
      <c r="E228" s="20" t="str">
        <f>Timelister!O227</f>
        <v/>
      </c>
      <c r="F228" s="20" t="str">
        <f>IF(Timelister!E227="","",(Timelister!E227))</f>
        <v/>
      </c>
      <c r="G228" s="120"/>
      <c r="H228" s="120"/>
      <c r="I228" s="120"/>
      <c r="J228" s="120"/>
      <c r="K228" s="120"/>
      <c r="L228" s="120"/>
      <c r="M228" s="120"/>
      <c r="N228" s="120"/>
      <c r="O228" s="254"/>
      <c r="P228" s="120"/>
      <c r="Q228" s="120"/>
      <c r="R228" s="120"/>
      <c r="S228" s="254"/>
      <c r="T228" s="120"/>
      <c r="U228" s="185"/>
      <c r="V228" s="185"/>
      <c r="W228" s="242"/>
      <c r="X228" s="242"/>
      <c r="Y228" s="120"/>
      <c r="Z228" s="120"/>
      <c r="AA228" s="120"/>
      <c r="AB228" s="120"/>
      <c r="AC228" s="120"/>
      <c r="AD228" s="121"/>
      <c r="AE228" s="121"/>
      <c r="AF228" s="121"/>
      <c r="AG228" s="121"/>
      <c r="AH228" s="121"/>
      <c r="AI228" s="121"/>
      <c r="AJ228" s="24" t="str">
        <f>IF(A228="","",((G228*$G$10+K228*$K$10+#REF!*#REF!+M228*$M$10+N228*$N$10+O228*$O$10+#REF!*#REF!+#REF!*#REF!+P228*$P$10+Q228*$Q$10+R228*$R$10+#REF!+W228+#REF!+X228+Y228+Z228+AA228+AB228*$AB$10+AC228*$AC$10+AD228*$AD$10+#REF!*#REF!+AE228*$AE$10+#REF!*#REF!+AF228*$AF$10+AH228*$AH$10+AG228*$AG$10+AI228)))</f>
        <v/>
      </c>
      <c r="AK228" s="137"/>
      <c r="AM228">
        <f t="shared" si="202"/>
        <v>0</v>
      </c>
      <c r="AN228">
        <f t="shared" si="202"/>
        <v>0</v>
      </c>
      <c r="AO228">
        <f t="shared" si="203"/>
        <v>0</v>
      </c>
      <c r="AP228">
        <f t="shared" si="204"/>
        <v>0</v>
      </c>
      <c r="AQ228">
        <f t="shared" si="205"/>
        <v>0</v>
      </c>
      <c r="AR228">
        <f t="shared" si="205"/>
        <v>0</v>
      </c>
      <c r="AS228">
        <f t="shared" si="206"/>
        <v>0</v>
      </c>
      <c r="AT228">
        <f t="shared" si="207"/>
        <v>0</v>
      </c>
      <c r="AU228">
        <f t="shared" si="208"/>
        <v>0</v>
      </c>
      <c r="AV228">
        <f t="shared" si="209"/>
        <v>0</v>
      </c>
      <c r="AW228">
        <f t="shared" si="210"/>
        <v>0</v>
      </c>
      <c r="AX228">
        <f t="shared" si="211"/>
        <v>0</v>
      </c>
      <c r="AY228">
        <f t="shared" si="212"/>
        <v>0</v>
      </c>
      <c r="AZ228">
        <f t="shared" si="213"/>
        <v>0</v>
      </c>
      <c r="BA228">
        <f t="shared" si="214"/>
        <v>0</v>
      </c>
      <c r="BB228">
        <f t="shared" si="215"/>
        <v>0</v>
      </c>
      <c r="BC228">
        <f t="shared" si="216"/>
        <v>0</v>
      </c>
      <c r="BD228">
        <f t="shared" si="217"/>
        <v>0</v>
      </c>
      <c r="BE228">
        <f t="shared" si="218"/>
        <v>0</v>
      </c>
      <c r="BF228">
        <f t="shared" si="219"/>
        <v>0</v>
      </c>
      <c r="BG228">
        <f t="shared" si="220"/>
        <v>0</v>
      </c>
      <c r="BH228">
        <f t="shared" si="221"/>
        <v>0</v>
      </c>
      <c r="BI228">
        <f t="shared" si="222"/>
        <v>0</v>
      </c>
      <c r="BJ228">
        <f t="shared" si="223"/>
        <v>0</v>
      </c>
      <c r="BK228">
        <f t="shared" si="224"/>
        <v>0</v>
      </c>
      <c r="BL228">
        <f t="shared" si="225"/>
        <v>0</v>
      </c>
      <c r="BM228">
        <f t="shared" si="226"/>
        <v>0</v>
      </c>
      <c r="BN228">
        <f t="shared" si="227"/>
        <v>0</v>
      </c>
      <c r="BO228">
        <f t="shared" si="228"/>
        <v>0</v>
      </c>
      <c r="BP228">
        <f t="shared" si="229"/>
        <v>0</v>
      </c>
      <c r="BQ228">
        <f t="shared" si="230"/>
        <v>0</v>
      </c>
      <c r="BR228">
        <f t="shared" si="231"/>
        <v>0</v>
      </c>
      <c r="BS228">
        <f t="shared" si="232"/>
        <v>0</v>
      </c>
      <c r="BT228">
        <f t="shared" si="264"/>
        <v>0</v>
      </c>
      <c r="BW228">
        <f t="shared" si="233"/>
        <v>0</v>
      </c>
      <c r="BX228">
        <f t="shared" si="233"/>
        <v>0</v>
      </c>
      <c r="BY228">
        <f t="shared" si="234"/>
        <v>0</v>
      </c>
      <c r="BZ228">
        <f t="shared" si="235"/>
        <v>0</v>
      </c>
      <c r="CA228">
        <f t="shared" si="236"/>
        <v>0</v>
      </c>
      <c r="CB228">
        <f t="shared" si="236"/>
        <v>0</v>
      </c>
      <c r="CC228">
        <f t="shared" si="237"/>
        <v>0</v>
      </c>
      <c r="CD228">
        <f t="shared" si="238"/>
        <v>0</v>
      </c>
      <c r="CE228">
        <f t="shared" si="239"/>
        <v>0</v>
      </c>
      <c r="CF228">
        <f t="shared" si="240"/>
        <v>0</v>
      </c>
      <c r="CG228">
        <f t="shared" si="241"/>
        <v>0</v>
      </c>
      <c r="CH228">
        <f t="shared" si="242"/>
        <v>0</v>
      </c>
      <c r="CI228">
        <f t="shared" si="243"/>
        <v>0</v>
      </c>
      <c r="CJ228">
        <f t="shared" si="244"/>
        <v>0</v>
      </c>
      <c r="CK228">
        <f t="shared" si="245"/>
        <v>0</v>
      </c>
      <c r="CL228">
        <f t="shared" si="246"/>
        <v>0</v>
      </c>
      <c r="CM228">
        <f t="shared" si="247"/>
        <v>0</v>
      </c>
      <c r="CN228">
        <f t="shared" si="248"/>
        <v>0</v>
      </c>
      <c r="CO228">
        <f t="shared" si="249"/>
        <v>0</v>
      </c>
      <c r="CP228">
        <f t="shared" si="250"/>
        <v>0</v>
      </c>
      <c r="CQ228">
        <f t="shared" si="251"/>
        <v>0</v>
      </c>
      <c r="CR228">
        <f t="shared" si="252"/>
        <v>0</v>
      </c>
      <c r="CS228">
        <f t="shared" si="253"/>
        <v>0</v>
      </c>
      <c r="CT228">
        <f t="shared" si="254"/>
        <v>0</v>
      </c>
      <c r="CU228">
        <f t="shared" si="255"/>
        <v>0</v>
      </c>
      <c r="CV228">
        <f t="shared" si="256"/>
        <v>0</v>
      </c>
      <c r="CW228">
        <f t="shared" si="257"/>
        <v>0</v>
      </c>
      <c r="CX228">
        <f t="shared" si="258"/>
        <v>0</v>
      </c>
      <c r="CY228">
        <f t="shared" si="259"/>
        <v>0</v>
      </c>
      <c r="CZ228">
        <f t="shared" si="260"/>
        <v>0</v>
      </c>
      <c r="DA228">
        <f t="shared" si="261"/>
        <v>0</v>
      </c>
      <c r="DB228">
        <f t="shared" si="262"/>
        <v>0</v>
      </c>
      <c r="DC228">
        <f t="shared" si="263"/>
        <v>0</v>
      </c>
      <c r="DD228">
        <f t="shared" si="265"/>
        <v>0</v>
      </c>
    </row>
    <row r="229" spans="1:108" x14ac:dyDescent="0.2">
      <c r="A229" s="85" t="str">
        <f>IF(Timelister!A228="","",(Timelister!A228))</f>
        <v/>
      </c>
      <c r="B229" s="84" t="str">
        <f>IF(Timelister!B228="","",(Timelister!B228))</f>
        <v/>
      </c>
      <c r="C229" s="20" t="str">
        <f>IF(Timelister!C228="","",(Timelister!C228))</f>
        <v/>
      </c>
      <c r="D229" s="21" t="str">
        <f>IF(Timelister!D228="","",(Timelister!D228))</f>
        <v/>
      </c>
      <c r="E229" s="20" t="str">
        <f>Timelister!O228</f>
        <v/>
      </c>
      <c r="F229" s="20" t="str">
        <f>IF(Timelister!E228="","",(Timelister!E228))</f>
        <v/>
      </c>
      <c r="G229" s="120"/>
      <c r="H229" s="120"/>
      <c r="I229" s="120"/>
      <c r="J229" s="120"/>
      <c r="K229" s="120"/>
      <c r="L229" s="120"/>
      <c r="M229" s="120"/>
      <c r="N229" s="120"/>
      <c r="O229" s="254"/>
      <c r="P229" s="120"/>
      <c r="Q229" s="120"/>
      <c r="R229" s="120"/>
      <c r="S229" s="254"/>
      <c r="T229" s="120"/>
      <c r="U229" s="185"/>
      <c r="V229" s="185"/>
      <c r="W229" s="242"/>
      <c r="X229" s="242"/>
      <c r="Y229" s="120"/>
      <c r="Z229" s="120"/>
      <c r="AA229" s="120"/>
      <c r="AB229" s="120"/>
      <c r="AC229" s="120"/>
      <c r="AD229" s="121"/>
      <c r="AE229" s="121"/>
      <c r="AF229" s="121"/>
      <c r="AG229" s="121"/>
      <c r="AH229" s="121"/>
      <c r="AI229" s="121"/>
      <c r="AJ229" s="24" t="str">
        <f>IF(A229="","",((G229*$G$10+K229*$K$10+#REF!*#REF!+M229*$M$10+N229*$N$10+O229*$O$10+#REF!*#REF!+#REF!*#REF!+P229*$P$10+Q229*$Q$10+R229*$R$10+#REF!+W229+#REF!+X229+Y229+Z229+AA229+AB229*$AB$10+AC229*$AC$10+AD229*$AD$10+#REF!*#REF!+AE229*$AE$10+#REF!*#REF!+AF229*$AF$10+AH229*$AH$10+AG229*$AG$10+AI229)))</f>
        <v/>
      </c>
      <c r="AK229" s="137"/>
      <c r="AM229">
        <f t="shared" si="202"/>
        <v>0</v>
      </c>
      <c r="AN229">
        <f t="shared" si="202"/>
        <v>0</v>
      </c>
      <c r="AO229">
        <f t="shared" si="203"/>
        <v>0</v>
      </c>
      <c r="AP229">
        <f t="shared" si="204"/>
        <v>0</v>
      </c>
      <c r="AQ229">
        <f t="shared" si="205"/>
        <v>0</v>
      </c>
      <c r="AR229">
        <f t="shared" si="205"/>
        <v>0</v>
      </c>
      <c r="AS229">
        <f t="shared" si="206"/>
        <v>0</v>
      </c>
      <c r="AT229">
        <f t="shared" si="207"/>
        <v>0</v>
      </c>
      <c r="AU229">
        <f t="shared" si="208"/>
        <v>0</v>
      </c>
      <c r="AV229">
        <f t="shared" si="209"/>
        <v>0</v>
      </c>
      <c r="AW229">
        <f t="shared" si="210"/>
        <v>0</v>
      </c>
      <c r="AX229">
        <f t="shared" si="211"/>
        <v>0</v>
      </c>
      <c r="AY229">
        <f t="shared" si="212"/>
        <v>0</v>
      </c>
      <c r="AZ229">
        <f t="shared" si="213"/>
        <v>0</v>
      </c>
      <c r="BA229">
        <f t="shared" si="214"/>
        <v>0</v>
      </c>
      <c r="BB229">
        <f t="shared" si="215"/>
        <v>0</v>
      </c>
      <c r="BC229">
        <f t="shared" si="216"/>
        <v>0</v>
      </c>
      <c r="BD229">
        <f t="shared" si="217"/>
        <v>0</v>
      </c>
      <c r="BE229">
        <f t="shared" si="218"/>
        <v>0</v>
      </c>
      <c r="BF229">
        <f t="shared" si="219"/>
        <v>0</v>
      </c>
      <c r="BG229">
        <f t="shared" si="220"/>
        <v>0</v>
      </c>
      <c r="BH229">
        <f t="shared" si="221"/>
        <v>0</v>
      </c>
      <c r="BI229">
        <f t="shared" si="222"/>
        <v>0</v>
      </c>
      <c r="BJ229">
        <f t="shared" si="223"/>
        <v>0</v>
      </c>
      <c r="BK229">
        <f t="shared" si="224"/>
        <v>0</v>
      </c>
      <c r="BL229">
        <f t="shared" si="225"/>
        <v>0</v>
      </c>
      <c r="BM229">
        <f t="shared" si="226"/>
        <v>0</v>
      </c>
      <c r="BN229">
        <f t="shared" si="227"/>
        <v>0</v>
      </c>
      <c r="BO229">
        <f t="shared" si="228"/>
        <v>0</v>
      </c>
      <c r="BP229">
        <f t="shared" si="229"/>
        <v>0</v>
      </c>
      <c r="BQ229">
        <f t="shared" si="230"/>
        <v>0</v>
      </c>
      <c r="BR229">
        <f t="shared" si="231"/>
        <v>0</v>
      </c>
      <c r="BS229">
        <f t="shared" si="232"/>
        <v>0</v>
      </c>
      <c r="BT229">
        <f t="shared" si="264"/>
        <v>0</v>
      </c>
      <c r="BW229">
        <f t="shared" si="233"/>
        <v>0</v>
      </c>
      <c r="BX229">
        <f t="shared" si="233"/>
        <v>0</v>
      </c>
      <c r="BY229">
        <f t="shared" si="234"/>
        <v>0</v>
      </c>
      <c r="BZ229">
        <f t="shared" si="235"/>
        <v>0</v>
      </c>
      <c r="CA229">
        <f t="shared" si="236"/>
        <v>0</v>
      </c>
      <c r="CB229">
        <f t="shared" si="236"/>
        <v>0</v>
      </c>
      <c r="CC229">
        <f t="shared" si="237"/>
        <v>0</v>
      </c>
      <c r="CD229">
        <f t="shared" si="238"/>
        <v>0</v>
      </c>
      <c r="CE229">
        <f t="shared" si="239"/>
        <v>0</v>
      </c>
      <c r="CF229">
        <f t="shared" si="240"/>
        <v>0</v>
      </c>
      <c r="CG229">
        <f t="shared" si="241"/>
        <v>0</v>
      </c>
      <c r="CH229">
        <f t="shared" si="242"/>
        <v>0</v>
      </c>
      <c r="CI229">
        <f t="shared" si="243"/>
        <v>0</v>
      </c>
      <c r="CJ229">
        <f t="shared" si="244"/>
        <v>0</v>
      </c>
      <c r="CK229">
        <f t="shared" si="245"/>
        <v>0</v>
      </c>
      <c r="CL229">
        <f t="shared" si="246"/>
        <v>0</v>
      </c>
      <c r="CM229">
        <f t="shared" si="247"/>
        <v>0</v>
      </c>
      <c r="CN229">
        <f t="shared" si="248"/>
        <v>0</v>
      </c>
      <c r="CO229">
        <f t="shared" si="249"/>
        <v>0</v>
      </c>
      <c r="CP229">
        <f t="shared" si="250"/>
        <v>0</v>
      </c>
      <c r="CQ229">
        <f t="shared" si="251"/>
        <v>0</v>
      </c>
      <c r="CR229">
        <f t="shared" si="252"/>
        <v>0</v>
      </c>
      <c r="CS229">
        <f t="shared" si="253"/>
        <v>0</v>
      </c>
      <c r="CT229">
        <f t="shared" si="254"/>
        <v>0</v>
      </c>
      <c r="CU229">
        <f t="shared" si="255"/>
        <v>0</v>
      </c>
      <c r="CV229">
        <f t="shared" si="256"/>
        <v>0</v>
      </c>
      <c r="CW229">
        <f t="shared" si="257"/>
        <v>0</v>
      </c>
      <c r="CX229">
        <f t="shared" si="258"/>
        <v>0</v>
      </c>
      <c r="CY229">
        <f t="shared" si="259"/>
        <v>0</v>
      </c>
      <c r="CZ229">
        <f t="shared" si="260"/>
        <v>0</v>
      </c>
      <c r="DA229">
        <f t="shared" si="261"/>
        <v>0</v>
      </c>
      <c r="DB229">
        <f t="shared" si="262"/>
        <v>0</v>
      </c>
      <c r="DC229">
        <f t="shared" si="263"/>
        <v>0</v>
      </c>
      <c r="DD229">
        <f t="shared" si="265"/>
        <v>0</v>
      </c>
    </row>
    <row r="230" spans="1:108" x14ac:dyDescent="0.2">
      <c r="A230" s="85" t="str">
        <f>IF(Timelister!A229="","",(Timelister!A229))</f>
        <v/>
      </c>
      <c r="B230" s="84" t="str">
        <f>IF(Timelister!B229="","",(Timelister!B229))</f>
        <v/>
      </c>
      <c r="C230" s="20" t="str">
        <f>IF(Timelister!C229="","",(Timelister!C229))</f>
        <v/>
      </c>
      <c r="D230" s="21" t="str">
        <f>IF(Timelister!D229="","",(Timelister!D229))</f>
        <v/>
      </c>
      <c r="E230" s="20" t="str">
        <f>Timelister!O229</f>
        <v/>
      </c>
      <c r="F230" s="20" t="str">
        <f>IF(Timelister!E229="","",(Timelister!E229))</f>
        <v/>
      </c>
      <c r="G230" s="120"/>
      <c r="H230" s="120"/>
      <c r="I230" s="120"/>
      <c r="J230" s="120"/>
      <c r="K230" s="120"/>
      <c r="L230" s="120"/>
      <c r="M230" s="120"/>
      <c r="N230" s="120"/>
      <c r="O230" s="254"/>
      <c r="P230" s="120"/>
      <c r="Q230" s="120"/>
      <c r="R230" s="120"/>
      <c r="S230" s="254"/>
      <c r="T230" s="120"/>
      <c r="U230" s="185"/>
      <c r="V230" s="185"/>
      <c r="W230" s="242"/>
      <c r="X230" s="242"/>
      <c r="Y230" s="120"/>
      <c r="Z230" s="120"/>
      <c r="AA230" s="120"/>
      <c r="AB230" s="120"/>
      <c r="AC230" s="120"/>
      <c r="AD230" s="121"/>
      <c r="AE230" s="121"/>
      <c r="AF230" s="121"/>
      <c r="AG230" s="121"/>
      <c r="AH230" s="121"/>
      <c r="AI230" s="121"/>
      <c r="AJ230" s="24" t="str">
        <f>IF(A230="","",((G230*$G$10+K230*$K$10+#REF!*#REF!+M230*$M$10+N230*$N$10+O230*$O$10+#REF!*#REF!+#REF!*#REF!+P230*$P$10+Q230*$Q$10+R230*$R$10+#REF!+W230+#REF!+X230+Y230+Z230+AA230+AB230*$AB$10+AC230*$AC$10+AD230*$AD$10+#REF!*#REF!+AE230*$AE$10+#REF!*#REF!+AF230*$AF$10+AH230*$AH$10+AG230*$AG$10+AI230)))</f>
        <v/>
      </c>
      <c r="AK230" s="137"/>
      <c r="AM230">
        <f t="shared" si="202"/>
        <v>0</v>
      </c>
      <c r="AN230">
        <f t="shared" si="202"/>
        <v>0</v>
      </c>
      <c r="AO230">
        <f t="shared" si="203"/>
        <v>0</v>
      </c>
      <c r="AP230">
        <f t="shared" si="204"/>
        <v>0</v>
      </c>
      <c r="AQ230">
        <f t="shared" si="205"/>
        <v>0</v>
      </c>
      <c r="AR230">
        <f t="shared" si="205"/>
        <v>0</v>
      </c>
      <c r="AS230">
        <f t="shared" si="206"/>
        <v>0</v>
      </c>
      <c r="AT230">
        <f t="shared" si="207"/>
        <v>0</v>
      </c>
      <c r="AU230">
        <f t="shared" si="208"/>
        <v>0</v>
      </c>
      <c r="AV230">
        <f t="shared" si="209"/>
        <v>0</v>
      </c>
      <c r="AW230">
        <f t="shared" si="210"/>
        <v>0</v>
      </c>
      <c r="AX230">
        <f t="shared" si="211"/>
        <v>0</v>
      </c>
      <c r="AY230">
        <f t="shared" si="212"/>
        <v>0</v>
      </c>
      <c r="AZ230">
        <f t="shared" si="213"/>
        <v>0</v>
      </c>
      <c r="BA230">
        <f t="shared" si="214"/>
        <v>0</v>
      </c>
      <c r="BB230">
        <f t="shared" si="215"/>
        <v>0</v>
      </c>
      <c r="BC230">
        <f t="shared" si="216"/>
        <v>0</v>
      </c>
      <c r="BD230">
        <f t="shared" si="217"/>
        <v>0</v>
      </c>
      <c r="BE230">
        <f t="shared" si="218"/>
        <v>0</v>
      </c>
      <c r="BF230">
        <f t="shared" si="219"/>
        <v>0</v>
      </c>
      <c r="BG230">
        <f t="shared" si="220"/>
        <v>0</v>
      </c>
      <c r="BH230">
        <f t="shared" si="221"/>
        <v>0</v>
      </c>
      <c r="BI230">
        <f t="shared" si="222"/>
        <v>0</v>
      </c>
      <c r="BJ230">
        <f t="shared" si="223"/>
        <v>0</v>
      </c>
      <c r="BK230">
        <f t="shared" si="224"/>
        <v>0</v>
      </c>
      <c r="BL230">
        <f t="shared" si="225"/>
        <v>0</v>
      </c>
      <c r="BM230">
        <f t="shared" si="226"/>
        <v>0</v>
      </c>
      <c r="BN230">
        <f t="shared" si="227"/>
        <v>0</v>
      </c>
      <c r="BO230">
        <f t="shared" si="228"/>
        <v>0</v>
      </c>
      <c r="BP230">
        <f t="shared" si="229"/>
        <v>0</v>
      </c>
      <c r="BQ230">
        <f t="shared" si="230"/>
        <v>0</v>
      </c>
      <c r="BR230">
        <f t="shared" si="231"/>
        <v>0</v>
      </c>
      <c r="BS230">
        <f t="shared" si="232"/>
        <v>0</v>
      </c>
      <c r="BT230">
        <f t="shared" si="264"/>
        <v>0</v>
      </c>
      <c r="BW230">
        <f t="shared" si="233"/>
        <v>0</v>
      </c>
      <c r="BX230">
        <f t="shared" si="233"/>
        <v>0</v>
      </c>
      <c r="BY230">
        <f t="shared" si="234"/>
        <v>0</v>
      </c>
      <c r="BZ230">
        <f t="shared" si="235"/>
        <v>0</v>
      </c>
      <c r="CA230">
        <f t="shared" si="236"/>
        <v>0</v>
      </c>
      <c r="CB230">
        <f t="shared" si="236"/>
        <v>0</v>
      </c>
      <c r="CC230">
        <f t="shared" si="237"/>
        <v>0</v>
      </c>
      <c r="CD230">
        <f t="shared" si="238"/>
        <v>0</v>
      </c>
      <c r="CE230">
        <f t="shared" si="239"/>
        <v>0</v>
      </c>
      <c r="CF230">
        <f t="shared" si="240"/>
        <v>0</v>
      </c>
      <c r="CG230">
        <f t="shared" si="241"/>
        <v>0</v>
      </c>
      <c r="CH230">
        <f t="shared" si="242"/>
        <v>0</v>
      </c>
      <c r="CI230">
        <f t="shared" si="243"/>
        <v>0</v>
      </c>
      <c r="CJ230">
        <f t="shared" si="244"/>
        <v>0</v>
      </c>
      <c r="CK230">
        <f t="shared" si="245"/>
        <v>0</v>
      </c>
      <c r="CL230">
        <f t="shared" si="246"/>
        <v>0</v>
      </c>
      <c r="CM230">
        <f t="shared" si="247"/>
        <v>0</v>
      </c>
      <c r="CN230">
        <f t="shared" si="248"/>
        <v>0</v>
      </c>
      <c r="CO230">
        <f t="shared" si="249"/>
        <v>0</v>
      </c>
      <c r="CP230">
        <f t="shared" si="250"/>
        <v>0</v>
      </c>
      <c r="CQ230">
        <f t="shared" si="251"/>
        <v>0</v>
      </c>
      <c r="CR230">
        <f t="shared" si="252"/>
        <v>0</v>
      </c>
      <c r="CS230">
        <f t="shared" si="253"/>
        <v>0</v>
      </c>
      <c r="CT230">
        <f t="shared" si="254"/>
        <v>0</v>
      </c>
      <c r="CU230">
        <f t="shared" si="255"/>
        <v>0</v>
      </c>
      <c r="CV230">
        <f t="shared" si="256"/>
        <v>0</v>
      </c>
      <c r="CW230">
        <f t="shared" si="257"/>
        <v>0</v>
      </c>
      <c r="CX230">
        <f t="shared" si="258"/>
        <v>0</v>
      </c>
      <c r="CY230">
        <f t="shared" si="259"/>
        <v>0</v>
      </c>
      <c r="CZ230">
        <f t="shared" si="260"/>
        <v>0</v>
      </c>
      <c r="DA230">
        <f t="shared" si="261"/>
        <v>0</v>
      </c>
      <c r="DB230">
        <f t="shared" si="262"/>
        <v>0</v>
      </c>
      <c r="DC230">
        <f t="shared" si="263"/>
        <v>0</v>
      </c>
      <c r="DD230">
        <f t="shared" si="265"/>
        <v>0</v>
      </c>
    </row>
    <row r="231" spans="1:108" x14ac:dyDescent="0.2">
      <c r="A231" s="85" t="str">
        <f>IF(Timelister!A230="","",(Timelister!A230))</f>
        <v/>
      </c>
      <c r="B231" s="84" t="str">
        <f>IF(Timelister!B230="","",(Timelister!B230))</f>
        <v/>
      </c>
      <c r="C231" s="20" t="str">
        <f>IF(Timelister!C230="","",(Timelister!C230))</f>
        <v/>
      </c>
      <c r="D231" s="21" t="str">
        <f>IF(Timelister!D230="","",(Timelister!D230))</f>
        <v/>
      </c>
      <c r="E231" s="20" t="str">
        <f>Timelister!O230</f>
        <v/>
      </c>
      <c r="F231" s="20" t="str">
        <f>IF(Timelister!E230="","",(Timelister!E230))</f>
        <v/>
      </c>
      <c r="G231" s="120"/>
      <c r="H231" s="120"/>
      <c r="I231" s="120"/>
      <c r="J231" s="120"/>
      <c r="K231" s="120"/>
      <c r="L231" s="120"/>
      <c r="M231" s="120"/>
      <c r="N231" s="120"/>
      <c r="O231" s="254"/>
      <c r="P231" s="120"/>
      <c r="Q231" s="120"/>
      <c r="R231" s="120"/>
      <c r="S231" s="254"/>
      <c r="T231" s="120"/>
      <c r="U231" s="185"/>
      <c r="V231" s="185"/>
      <c r="W231" s="242"/>
      <c r="X231" s="242"/>
      <c r="Y231" s="120"/>
      <c r="Z231" s="120"/>
      <c r="AA231" s="120"/>
      <c r="AB231" s="120"/>
      <c r="AC231" s="120"/>
      <c r="AD231" s="121"/>
      <c r="AE231" s="121"/>
      <c r="AF231" s="121"/>
      <c r="AG231" s="121"/>
      <c r="AH231" s="121"/>
      <c r="AI231" s="121"/>
      <c r="AJ231" s="24" t="str">
        <f>IF(A231="","",((G231*$G$10+K231*$K$10+#REF!*#REF!+M231*$M$10+N231*$N$10+O231*$O$10+#REF!*#REF!+#REF!*#REF!+P231*$P$10+Q231*$Q$10+R231*$R$10+#REF!+W231+#REF!+X231+Y231+Z231+AA231+AB231*$AB$10+AC231*$AC$10+AD231*$AD$10+#REF!*#REF!+AE231*$AE$10+#REF!*#REF!+AF231*$AF$10+AH231*$AH$10+AG231*$AG$10+AI231)))</f>
        <v/>
      </c>
      <c r="AK231" s="137"/>
      <c r="AM231">
        <f t="shared" si="202"/>
        <v>0</v>
      </c>
      <c r="AN231">
        <f t="shared" si="202"/>
        <v>0</v>
      </c>
      <c r="AO231">
        <f t="shared" si="203"/>
        <v>0</v>
      </c>
      <c r="AP231">
        <f t="shared" si="204"/>
        <v>0</v>
      </c>
      <c r="AQ231">
        <f t="shared" si="205"/>
        <v>0</v>
      </c>
      <c r="AR231">
        <f t="shared" si="205"/>
        <v>0</v>
      </c>
      <c r="AS231">
        <f t="shared" si="206"/>
        <v>0</v>
      </c>
      <c r="AT231">
        <f t="shared" si="207"/>
        <v>0</v>
      </c>
      <c r="AU231">
        <f t="shared" si="208"/>
        <v>0</v>
      </c>
      <c r="AV231">
        <f t="shared" si="209"/>
        <v>0</v>
      </c>
      <c r="AW231">
        <f t="shared" si="210"/>
        <v>0</v>
      </c>
      <c r="AX231">
        <f t="shared" si="211"/>
        <v>0</v>
      </c>
      <c r="AY231">
        <f t="shared" si="212"/>
        <v>0</v>
      </c>
      <c r="AZ231">
        <f t="shared" si="213"/>
        <v>0</v>
      </c>
      <c r="BA231">
        <f t="shared" si="214"/>
        <v>0</v>
      </c>
      <c r="BB231">
        <f t="shared" si="215"/>
        <v>0</v>
      </c>
      <c r="BC231">
        <f t="shared" si="216"/>
        <v>0</v>
      </c>
      <c r="BD231">
        <f t="shared" si="217"/>
        <v>0</v>
      </c>
      <c r="BE231">
        <f t="shared" si="218"/>
        <v>0</v>
      </c>
      <c r="BF231">
        <f t="shared" si="219"/>
        <v>0</v>
      </c>
      <c r="BG231">
        <f t="shared" si="220"/>
        <v>0</v>
      </c>
      <c r="BH231">
        <f t="shared" si="221"/>
        <v>0</v>
      </c>
      <c r="BI231">
        <f t="shared" si="222"/>
        <v>0</v>
      </c>
      <c r="BJ231">
        <f t="shared" si="223"/>
        <v>0</v>
      </c>
      <c r="BK231">
        <f t="shared" si="224"/>
        <v>0</v>
      </c>
      <c r="BL231">
        <f t="shared" si="225"/>
        <v>0</v>
      </c>
      <c r="BM231">
        <f t="shared" si="226"/>
        <v>0</v>
      </c>
      <c r="BN231">
        <f t="shared" si="227"/>
        <v>0</v>
      </c>
      <c r="BO231">
        <f t="shared" si="228"/>
        <v>0</v>
      </c>
      <c r="BP231">
        <f t="shared" si="229"/>
        <v>0</v>
      </c>
      <c r="BQ231">
        <f t="shared" si="230"/>
        <v>0</v>
      </c>
      <c r="BR231">
        <f t="shared" si="231"/>
        <v>0</v>
      </c>
      <c r="BS231">
        <f t="shared" si="232"/>
        <v>0</v>
      </c>
      <c r="BT231">
        <f t="shared" si="264"/>
        <v>0</v>
      </c>
      <c r="BW231">
        <f t="shared" si="233"/>
        <v>0</v>
      </c>
      <c r="BX231">
        <f t="shared" si="233"/>
        <v>0</v>
      </c>
      <c r="BY231">
        <f t="shared" si="234"/>
        <v>0</v>
      </c>
      <c r="BZ231">
        <f t="shared" si="235"/>
        <v>0</v>
      </c>
      <c r="CA231">
        <f t="shared" si="236"/>
        <v>0</v>
      </c>
      <c r="CB231">
        <f t="shared" si="236"/>
        <v>0</v>
      </c>
      <c r="CC231">
        <f t="shared" si="237"/>
        <v>0</v>
      </c>
      <c r="CD231">
        <f t="shared" si="238"/>
        <v>0</v>
      </c>
      <c r="CE231">
        <f t="shared" si="239"/>
        <v>0</v>
      </c>
      <c r="CF231">
        <f t="shared" si="240"/>
        <v>0</v>
      </c>
      <c r="CG231">
        <f t="shared" si="241"/>
        <v>0</v>
      </c>
      <c r="CH231">
        <f t="shared" si="242"/>
        <v>0</v>
      </c>
      <c r="CI231">
        <f t="shared" si="243"/>
        <v>0</v>
      </c>
      <c r="CJ231">
        <f t="shared" si="244"/>
        <v>0</v>
      </c>
      <c r="CK231">
        <f t="shared" si="245"/>
        <v>0</v>
      </c>
      <c r="CL231">
        <f t="shared" si="246"/>
        <v>0</v>
      </c>
      <c r="CM231">
        <f t="shared" si="247"/>
        <v>0</v>
      </c>
      <c r="CN231">
        <f t="shared" si="248"/>
        <v>0</v>
      </c>
      <c r="CO231">
        <f t="shared" si="249"/>
        <v>0</v>
      </c>
      <c r="CP231">
        <f t="shared" si="250"/>
        <v>0</v>
      </c>
      <c r="CQ231">
        <f t="shared" si="251"/>
        <v>0</v>
      </c>
      <c r="CR231">
        <f t="shared" si="252"/>
        <v>0</v>
      </c>
      <c r="CS231">
        <f t="shared" si="253"/>
        <v>0</v>
      </c>
      <c r="CT231">
        <f t="shared" si="254"/>
        <v>0</v>
      </c>
      <c r="CU231">
        <f t="shared" si="255"/>
        <v>0</v>
      </c>
      <c r="CV231">
        <f t="shared" si="256"/>
        <v>0</v>
      </c>
      <c r="CW231">
        <f t="shared" si="257"/>
        <v>0</v>
      </c>
      <c r="CX231">
        <f t="shared" si="258"/>
        <v>0</v>
      </c>
      <c r="CY231">
        <f t="shared" si="259"/>
        <v>0</v>
      </c>
      <c r="CZ231">
        <f t="shared" si="260"/>
        <v>0</v>
      </c>
      <c r="DA231">
        <f t="shared" si="261"/>
        <v>0</v>
      </c>
      <c r="DB231">
        <f t="shared" si="262"/>
        <v>0</v>
      </c>
      <c r="DC231">
        <f t="shared" si="263"/>
        <v>0</v>
      </c>
      <c r="DD231">
        <f t="shared" si="265"/>
        <v>0</v>
      </c>
    </row>
    <row r="232" spans="1:108" x14ac:dyDescent="0.2">
      <c r="A232" s="85" t="str">
        <f>IF(Timelister!A231="","",(Timelister!A231))</f>
        <v/>
      </c>
      <c r="B232" s="84" t="str">
        <f>IF(Timelister!B231="","",(Timelister!B231))</f>
        <v/>
      </c>
      <c r="C232" s="20" t="str">
        <f>IF(Timelister!C231="","",(Timelister!C231))</f>
        <v/>
      </c>
      <c r="D232" s="21" t="str">
        <f>IF(Timelister!D231="","",(Timelister!D231))</f>
        <v/>
      </c>
      <c r="E232" s="20" t="str">
        <f>Timelister!O231</f>
        <v/>
      </c>
      <c r="F232" s="20" t="str">
        <f>IF(Timelister!E231="","",(Timelister!E231))</f>
        <v/>
      </c>
      <c r="G232" s="120"/>
      <c r="H232" s="120"/>
      <c r="I232" s="120"/>
      <c r="J232" s="120"/>
      <c r="K232" s="120"/>
      <c r="L232" s="120"/>
      <c r="M232" s="120"/>
      <c r="N232" s="120"/>
      <c r="O232" s="254"/>
      <c r="P232" s="120"/>
      <c r="Q232" s="120"/>
      <c r="R232" s="120"/>
      <c r="S232" s="254"/>
      <c r="T232" s="120"/>
      <c r="U232" s="185"/>
      <c r="V232" s="185"/>
      <c r="W232" s="242"/>
      <c r="X232" s="242"/>
      <c r="Y232" s="120"/>
      <c r="Z232" s="120"/>
      <c r="AA232" s="120"/>
      <c r="AB232" s="120"/>
      <c r="AC232" s="120"/>
      <c r="AD232" s="121"/>
      <c r="AE232" s="121"/>
      <c r="AF232" s="121"/>
      <c r="AG232" s="121"/>
      <c r="AH232" s="121"/>
      <c r="AI232" s="121"/>
      <c r="AJ232" s="24" t="str">
        <f>IF(A232="","",((G232*$G$10+K232*$K$10+#REF!*#REF!+M232*$M$10+N232*$N$10+O232*$O$10+#REF!*#REF!+#REF!*#REF!+P232*$P$10+Q232*$Q$10+R232*$R$10+#REF!+W232+#REF!+X232+Y232+Z232+AA232+AB232*$AB$10+AC232*$AC$10+AD232*$AD$10+#REF!*#REF!+AE232*$AE$10+#REF!*#REF!+AF232*$AF$10+AH232*$AH$10+AG232*$AG$10+AI232)))</f>
        <v/>
      </c>
      <c r="AK232" s="137"/>
      <c r="AM232">
        <f t="shared" si="202"/>
        <v>0</v>
      </c>
      <c r="AN232">
        <f t="shared" si="202"/>
        <v>0</v>
      </c>
      <c r="AO232">
        <f t="shared" si="203"/>
        <v>0</v>
      </c>
      <c r="AP232">
        <f t="shared" si="204"/>
        <v>0</v>
      </c>
      <c r="AQ232">
        <f t="shared" si="205"/>
        <v>0</v>
      </c>
      <c r="AR232">
        <f t="shared" si="205"/>
        <v>0</v>
      </c>
      <c r="AS232">
        <f t="shared" si="206"/>
        <v>0</v>
      </c>
      <c r="AT232">
        <f t="shared" si="207"/>
        <v>0</v>
      </c>
      <c r="AU232">
        <f t="shared" si="208"/>
        <v>0</v>
      </c>
      <c r="AV232">
        <f t="shared" si="209"/>
        <v>0</v>
      </c>
      <c r="AW232">
        <f t="shared" si="210"/>
        <v>0</v>
      </c>
      <c r="AX232">
        <f t="shared" si="211"/>
        <v>0</v>
      </c>
      <c r="AY232">
        <f t="shared" si="212"/>
        <v>0</v>
      </c>
      <c r="AZ232">
        <f t="shared" si="213"/>
        <v>0</v>
      </c>
      <c r="BA232">
        <f t="shared" si="214"/>
        <v>0</v>
      </c>
      <c r="BB232">
        <f t="shared" si="215"/>
        <v>0</v>
      </c>
      <c r="BC232">
        <f t="shared" si="216"/>
        <v>0</v>
      </c>
      <c r="BD232">
        <f t="shared" si="217"/>
        <v>0</v>
      </c>
      <c r="BE232">
        <f t="shared" si="218"/>
        <v>0</v>
      </c>
      <c r="BF232">
        <f t="shared" si="219"/>
        <v>0</v>
      </c>
      <c r="BG232">
        <f t="shared" si="220"/>
        <v>0</v>
      </c>
      <c r="BH232">
        <f t="shared" si="221"/>
        <v>0</v>
      </c>
      <c r="BI232">
        <f t="shared" si="222"/>
        <v>0</v>
      </c>
      <c r="BJ232">
        <f t="shared" si="223"/>
        <v>0</v>
      </c>
      <c r="BK232">
        <f t="shared" si="224"/>
        <v>0</v>
      </c>
      <c r="BL232">
        <f t="shared" si="225"/>
        <v>0</v>
      </c>
      <c r="BM232">
        <f t="shared" si="226"/>
        <v>0</v>
      </c>
      <c r="BN232">
        <f t="shared" si="227"/>
        <v>0</v>
      </c>
      <c r="BO232">
        <f t="shared" si="228"/>
        <v>0</v>
      </c>
      <c r="BP232">
        <f t="shared" si="229"/>
        <v>0</v>
      </c>
      <c r="BQ232">
        <f t="shared" si="230"/>
        <v>0</v>
      </c>
      <c r="BR232">
        <f t="shared" si="231"/>
        <v>0</v>
      </c>
      <c r="BS232">
        <f t="shared" si="232"/>
        <v>0</v>
      </c>
      <c r="BT232">
        <f t="shared" si="264"/>
        <v>0</v>
      </c>
      <c r="BW232">
        <f t="shared" si="233"/>
        <v>0</v>
      </c>
      <c r="BX232">
        <f t="shared" si="233"/>
        <v>0</v>
      </c>
      <c r="BY232">
        <f t="shared" si="234"/>
        <v>0</v>
      </c>
      <c r="BZ232">
        <f t="shared" si="235"/>
        <v>0</v>
      </c>
      <c r="CA232">
        <f t="shared" si="236"/>
        <v>0</v>
      </c>
      <c r="CB232">
        <f t="shared" si="236"/>
        <v>0</v>
      </c>
      <c r="CC232">
        <f t="shared" si="237"/>
        <v>0</v>
      </c>
      <c r="CD232">
        <f t="shared" si="238"/>
        <v>0</v>
      </c>
      <c r="CE232">
        <f t="shared" si="239"/>
        <v>0</v>
      </c>
      <c r="CF232">
        <f t="shared" si="240"/>
        <v>0</v>
      </c>
      <c r="CG232">
        <f t="shared" si="241"/>
        <v>0</v>
      </c>
      <c r="CH232">
        <f t="shared" si="242"/>
        <v>0</v>
      </c>
      <c r="CI232">
        <f t="shared" si="243"/>
        <v>0</v>
      </c>
      <c r="CJ232">
        <f t="shared" si="244"/>
        <v>0</v>
      </c>
      <c r="CK232">
        <f t="shared" si="245"/>
        <v>0</v>
      </c>
      <c r="CL232">
        <f t="shared" si="246"/>
        <v>0</v>
      </c>
      <c r="CM232">
        <f t="shared" si="247"/>
        <v>0</v>
      </c>
      <c r="CN232">
        <f t="shared" si="248"/>
        <v>0</v>
      </c>
      <c r="CO232">
        <f t="shared" si="249"/>
        <v>0</v>
      </c>
      <c r="CP232">
        <f t="shared" si="250"/>
        <v>0</v>
      </c>
      <c r="CQ232">
        <f t="shared" si="251"/>
        <v>0</v>
      </c>
      <c r="CR232">
        <f t="shared" si="252"/>
        <v>0</v>
      </c>
      <c r="CS232">
        <f t="shared" si="253"/>
        <v>0</v>
      </c>
      <c r="CT232">
        <f t="shared" si="254"/>
        <v>0</v>
      </c>
      <c r="CU232">
        <f t="shared" si="255"/>
        <v>0</v>
      </c>
      <c r="CV232">
        <f t="shared" si="256"/>
        <v>0</v>
      </c>
      <c r="CW232">
        <f t="shared" si="257"/>
        <v>0</v>
      </c>
      <c r="CX232">
        <f t="shared" si="258"/>
        <v>0</v>
      </c>
      <c r="CY232">
        <f t="shared" si="259"/>
        <v>0</v>
      </c>
      <c r="CZ232">
        <f t="shared" si="260"/>
        <v>0</v>
      </c>
      <c r="DA232">
        <f t="shared" si="261"/>
        <v>0</v>
      </c>
      <c r="DB232">
        <f t="shared" si="262"/>
        <v>0</v>
      </c>
      <c r="DC232">
        <f t="shared" si="263"/>
        <v>0</v>
      </c>
      <c r="DD232">
        <f t="shared" si="265"/>
        <v>0</v>
      </c>
    </row>
    <row r="233" spans="1:108" x14ac:dyDescent="0.2">
      <c r="A233" s="85" t="str">
        <f>IF(Timelister!A232="","",(Timelister!A232))</f>
        <v/>
      </c>
      <c r="B233" s="84" t="str">
        <f>IF(Timelister!B232="","",(Timelister!B232))</f>
        <v/>
      </c>
      <c r="C233" s="20" t="str">
        <f>IF(Timelister!C232="","",(Timelister!C232))</f>
        <v/>
      </c>
      <c r="D233" s="21" t="str">
        <f>IF(Timelister!D232="","",(Timelister!D232))</f>
        <v/>
      </c>
      <c r="E233" s="20" t="str">
        <f>Timelister!O232</f>
        <v/>
      </c>
      <c r="F233" s="20" t="str">
        <f>IF(Timelister!E232="","",(Timelister!E232))</f>
        <v/>
      </c>
      <c r="G233" s="120"/>
      <c r="H233" s="120"/>
      <c r="I233" s="120"/>
      <c r="J233" s="120"/>
      <c r="K233" s="120"/>
      <c r="L233" s="120"/>
      <c r="M233" s="120"/>
      <c r="N233" s="120"/>
      <c r="O233" s="254"/>
      <c r="P233" s="120"/>
      <c r="Q233" s="120"/>
      <c r="R233" s="120"/>
      <c r="S233" s="254"/>
      <c r="T233" s="120"/>
      <c r="U233" s="185"/>
      <c r="V233" s="185"/>
      <c r="W233" s="242"/>
      <c r="X233" s="242"/>
      <c r="Y233" s="120"/>
      <c r="Z233" s="120"/>
      <c r="AA233" s="120"/>
      <c r="AB233" s="120"/>
      <c r="AC233" s="120"/>
      <c r="AD233" s="121"/>
      <c r="AE233" s="121"/>
      <c r="AF233" s="121"/>
      <c r="AG233" s="121"/>
      <c r="AH233" s="121"/>
      <c r="AI233" s="121"/>
      <c r="AJ233" s="24" t="str">
        <f>IF(A233="","",((G233*$G$10+K233*$K$10+#REF!*#REF!+M233*$M$10+N233*$N$10+O233*$O$10+#REF!*#REF!+#REF!*#REF!+P233*$P$10+Q233*$Q$10+R233*$R$10+#REF!+W233+#REF!+X233+Y233+Z233+AA233+AB233*$AB$10+AC233*$AC$10+AD233*$AD$10+#REF!*#REF!+AE233*$AE$10+#REF!*#REF!+AF233*$AF$10+AH233*$AH$10+AG233*$AG$10+AI233)))</f>
        <v/>
      </c>
      <c r="AK233" s="137"/>
      <c r="AM233">
        <f t="shared" si="202"/>
        <v>0</v>
      </c>
      <c r="AN233">
        <f t="shared" si="202"/>
        <v>0</v>
      </c>
      <c r="AO233">
        <f t="shared" si="203"/>
        <v>0</v>
      </c>
      <c r="AP233">
        <f t="shared" si="204"/>
        <v>0</v>
      </c>
      <c r="AQ233">
        <f t="shared" si="205"/>
        <v>0</v>
      </c>
      <c r="AR233">
        <f t="shared" si="205"/>
        <v>0</v>
      </c>
      <c r="AS233">
        <f t="shared" si="206"/>
        <v>0</v>
      </c>
      <c r="AT233">
        <f t="shared" si="207"/>
        <v>0</v>
      </c>
      <c r="AU233">
        <f t="shared" si="208"/>
        <v>0</v>
      </c>
      <c r="AV233">
        <f t="shared" si="209"/>
        <v>0</v>
      </c>
      <c r="AW233">
        <f t="shared" si="210"/>
        <v>0</v>
      </c>
      <c r="AX233">
        <f t="shared" si="211"/>
        <v>0</v>
      </c>
      <c r="AY233">
        <f t="shared" si="212"/>
        <v>0</v>
      </c>
      <c r="AZ233">
        <f t="shared" si="213"/>
        <v>0</v>
      </c>
      <c r="BA233">
        <f t="shared" si="214"/>
        <v>0</v>
      </c>
      <c r="BB233">
        <f t="shared" si="215"/>
        <v>0</v>
      </c>
      <c r="BC233">
        <f t="shared" si="216"/>
        <v>0</v>
      </c>
      <c r="BD233">
        <f t="shared" si="217"/>
        <v>0</v>
      </c>
      <c r="BE233">
        <f t="shared" si="218"/>
        <v>0</v>
      </c>
      <c r="BF233">
        <f t="shared" si="219"/>
        <v>0</v>
      </c>
      <c r="BG233">
        <f t="shared" si="220"/>
        <v>0</v>
      </c>
      <c r="BH233">
        <f t="shared" si="221"/>
        <v>0</v>
      </c>
      <c r="BI233">
        <f t="shared" si="222"/>
        <v>0</v>
      </c>
      <c r="BJ233">
        <f t="shared" si="223"/>
        <v>0</v>
      </c>
      <c r="BK233">
        <f t="shared" si="224"/>
        <v>0</v>
      </c>
      <c r="BL233">
        <f t="shared" si="225"/>
        <v>0</v>
      </c>
      <c r="BM233">
        <f t="shared" si="226"/>
        <v>0</v>
      </c>
      <c r="BN233">
        <f t="shared" si="227"/>
        <v>0</v>
      </c>
      <c r="BO233">
        <f t="shared" si="228"/>
        <v>0</v>
      </c>
      <c r="BP233">
        <f t="shared" si="229"/>
        <v>0</v>
      </c>
      <c r="BQ233">
        <f t="shared" si="230"/>
        <v>0</v>
      </c>
      <c r="BR233">
        <f t="shared" si="231"/>
        <v>0</v>
      </c>
      <c r="BS233">
        <f t="shared" si="232"/>
        <v>0</v>
      </c>
      <c r="BT233">
        <f t="shared" si="264"/>
        <v>0</v>
      </c>
      <c r="BW233">
        <f t="shared" si="233"/>
        <v>0</v>
      </c>
      <c r="BX233">
        <f t="shared" si="233"/>
        <v>0</v>
      </c>
      <c r="BY233">
        <f t="shared" si="234"/>
        <v>0</v>
      </c>
      <c r="BZ233">
        <f t="shared" si="235"/>
        <v>0</v>
      </c>
      <c r="CA233">
        <f t="shared" si="236"/>
        <v>0</v>
      </c>
      <c r="CB233">
        <f t="shared" si="236"/>
        <v>0</v>
      </c>
      <c r="CC233">
        <f t="shared" si="237"/>
        <v>0</v>
      </c>
      <c r="CD233">
        <f t="shared" si="238"/>
        <v>0</v>
      </c>
      <c r="CE233">
        <f t="shared" si="239"/>
        <v>0</v>
      </c>
      <c r="CF233">
        <f t="shared" si="240"/>
        <v>0</v>
      </c>
      <c r="CG233">
        <f t="shared" si="241"/>
        <v>0</v>
      </c>
      <c r="CH233">
        <f t="shared" si="242"/>
        <v>0</v>
      </c>
      <c r="CI233">
        <f t="shared" si="243"/>
        <v>0</v>
      </c>
      <c r="CJ233">
        <f t="shared" si="244"/>
        <v>0</v>
      </c>
      <c r="CK233">
        <f t="shared" si="245"/>
        <v>0</v>
      </c>
      <c r="CL233">
        <f t="shared" si="246"/>
        <v>0</v>
      </c>
      <c r="CM233">
        <f t="shared" si="247"/>
        <v>0</v>
      </c>
      <c r="CN233">
        <f t="shared" si="248"/>
        <v>0</v>
      </c>
      <c r="CO233">
        <f t="shared" si="249"/>
        <v>0</v>
      </c>
      <c r="CP233">
        <f t="shared" si="250"/>
        <v>0</v>
      </c>
      <c r="CQ233">
        <f t="shared" si="251"/>
        <v>0</v>
      </c>
      <c r="CR233">
        <f t="shared" si="252"/>
        <v>0</v>
      </c>
      <c r="CS233">
        <f t="shared" si="253"/>
        <v>0</v>
      </c>
      <c r="CT233">
        <f t="shared" si="254"/>
        <v>0</v>
      </c>
      <c r="CU233">
        <f t="shared" si="255"/>
        <v>0</v>
      </c>
      <c r="CV233">
        <f t="shared" si="256"/>
        <v>0</v>
      </c>
      <c r="CW233">
        <f t="shared" si="257"/>
        <v>0</v>
      </c>
      <c r="CX233">
        <f t="shared" si="258"/>
        <v>0</v>
      </c>
      <c r="CY233">
        <f t="shared" si="259"/>
        <v>0</v>
      </c>
      <c r="CZ233">
        <f t="shared" si="260"/>
        <v>0</v>
      </c>
      <c r="DA233">
        <f t="shared" si="261"/>
        <v>0</v>
      </c>
      <c r="DB233">
        <f t="shared" si="262"/>
        <v>0</v>
      </c>
      <c r="DC233">
        <f t="shared" si="263"/>
        <v>0</v>
      </c>
      <c r="DD233">
        <f t="shared" si="265"/>
        <v>0</v>
      </c>
    </row>
    <row r="234" spans="1:108" x14ac:dyDescent="0.2">
      <c r="A234" s="85" t="str">
        <f>IF(Timelister!A233="","",(Timelister!A233))</f>
        <v/>
      </c>
      <c r="B234" s="84" t="str">
        <f>IF(Timelister!B233="","",(Timelister!B233))</f>
        <v/>
      </c>
      <c r="C234" s="20" t="str">
        <f>IF(Timelister!C233="","",(Timelister!C233))</f>
        <v/>
      </c>
      <c r="D234" s="21" t="str">
        <f>IF(Timelister!D233="","",(Timelister!D233))</f>
        <v/>
      </c>
      <c r="E234" s="20" t="str">
        <f>Timelister!O233</f>
        <v/>
      </c>
      <c r="F234" s="20" t="str">
        <f>IF(Timelister!E233="","",(Timelister!E233))</f>
        <v/>
      </c>
      <c r="G234" s="120"/>
      <c r="H234" s="120"/>
      <c r="I234" s="120"/>
      <c r="J234" s="120"/>
      <c r="K234" s="120"/>
      <c r="L234" s="120"/>
      <c r="M234" s="120"/>
      <c r="N234" s="120"/>
      <c r="O234" s="254"/>
      <c r="P234" s="120"/>
      <c r="Q234" s="120"/>
      <c r="R234" s="120"/>
      <c r="S234" s="254"/>
      <c r="T234" s="120"/>
      <c r="U234" s="185"/>
      <c r="V234" s="185"/>
      <c r="W234" s="242"/>
      <c r="X234" s="242"/>
      <c r="Y234" s="120"/>
      <c r="Z234" s="120"/>
      <c r="AA234" s="120"/>
      <c r="AB234" s="120"/>
      <c r="AC234" s="120"/>
      <c r="AD234" s="121"/>
      <c r="AE234" s="121"/>
      <c r="AF234" s="121"/>
      <c r="AG234" s="121"/>
      <c r="AH234" s="121"/>
      <c r="AI234" s="121"/>
      <c r="AJ234" s="24" t="str">
        <f>IF(A234="","",((G234*$G$10+K234*$K$10+#REF!*#REF!+M234*$M$10+N234*$N$10+O234*$O$10+#REF!*#REF!+#REF!*#REF!+P234*$P$10+Q234*$Q$10+R234*$R$10+#REF!+W234+#REF!+X234+Y234+Z234+AA234+AB234*$AB$10+AC234*$AC$10+AD234*$AD$10+#REF!*#REF!+AE234*$AE$10+#REF!*#REF!+AF234*$AF$10+AH234*$AH$10+AG234*$AG$10+AI234)))</f>
        <v/>
      </c>
      <c r="AK234" s="137"/>
      <c r="AM234">
        <f t="shared" si="202"/>
        <v>0</v>
      </c>
      <c r="AN234">
        <f t="shared" si="202"/>
        <v>0</v>
      </c>
      <c r="AO234">
        <f t="shared" si="203"/>
        <v>0</v>
      </c>
      <c r="AP234">
        <f t="shared" si="204"/>
        <v>0</v>
      </c>
      <c r="AQ234">
        <f t="shared" si="205"/>
        <v>0</v>
      </c>
      <c r="AR234">
        <f t="shared" si="205"/>
        <v>0</v>
      </c>
      <c r="AS234">
        <f t="shared" si="206"/>
        <v>0</v>
      </c>
      <c r="AT234">
        <f t="shared" si="207"/>
        <v>0</v>
      </c>
      <c r="AU234">
        <f t="shared" si="208"/>
        <v>0</v>
      </c>
      <c r="AV234">
        <f t="shared" si="209"/>
        <v>0</v>
      </c>
      <c r="AW234">
        <f t="shared" si="210"/>
        <v>0</v>
      </c>
      <c r="AX234">
        <f t="shared" si="211"/>
        <v>0</v>
      </c>
      <c r="AY234">
        <f t="shared" si="212"/>
        <v>0</v>
      </c>
      <c r="AZ234">
        <f t="shared" si="213"/>
        <v>0</v>
      </c>
      <c r="BA234">
        <f t="shared" si="214"/>
        <v>0</v>
      </c>
      <c r="BB234">
        <f t="shared" si="215"/>
        <v>0</v>
      </c>
      <c r="BC234">
        <f t="shared" si="216"/>
        <v>0</v>
      </c>
      <c r="BD234">
        <f t="shared" si="217"/>
        <v>0</v>
      </c>
      <c r="BE234">
        <f t="shared" si="218"/>
        <v>0</v>
      </c>
      <c r="BF234">
        <f t="shared" si="219"/>
        <v>0</v>
      </c>
      <c r="BG234">
        <f t="shared" si="220"/>
        <v>0</v>
      </c>
      <c r="BH234">
        <f t="shared" si="221"/>
        <v>0</v>
      </c>
      <c r="BI234">
        <f t="shared" si="222"/>
        <v>0</v>
      </c>
      <c r="BJ234">
        <f t="shared" si="223"/>
        <v>0</v>
      </c>
      <c r="BK234">
        <f t="shared" si="224"/>
        <v>0</v>
      </c>
      <c r="BL234">
        <f t="shared" si="225"/>
        <v>0</v>
      </c>
      <c r="BM234">
        <f t="shared" si="226"/>
        <v>0</v>
      </c>
      <c r="BN234">
        <f t="shared" si="227"/>
        <v>0</v>
      </c>
      <c r="BO234">
        <f t="shared" si="228"/>
        <v>0</v>
      </c>
      <c r="BP234">
        <f t="shared" si="229"/>
        <v>0</v>
      </c>
      <c r="BQ234">
        <f t="shared" si="230"/>
        <v>0</v>
      </c>
      <c r="BR234">
        <f t="shared" si="231"/>
        <v>0</v>
      </c>
      <c r="BS234">
        <f t="shared" si="232"/>
        <v>0</v>
      </c>
      <c r="BT234">
        <f t="shared" si="264"/>
        <v>0</v>
      </c>
      <c r="BW234">
        <f t="shared" si="233"/>
        <v>0</v>
      </c>
      <c r="BX234">
        <f t="shared" si="233"/>
        <v>0</v>
      </c>
      <c r="BY234">
        <f t="shared" si="234"/>
        <v>0</v>
      </c>
      <c r="BZ234">
        <f t="shared" si="235"/>
        <v>0</v>
      </c>
      <c r="CA234">
        <f t="shared" si="236"/>
        <v>0</v>
      </c>
      <c r="CB234">
        <f t="shared" si="236"/>
        <v>0</v>
      </c>
      <c r="CC234">
        <f t="shared" si="237"/>
        <v>0</v>
      </c>
      <c r="CD234">
        <f t="shared" si="238"/>
        <v>0</v>
      </c>
      <c r="CE234">
        <f t="shared" si="239"/>
        <v>0</v>
      </c>
      <c r="CF234">
        <f t="shared" si="240"/>
        <v>0</v>
      </c>
      <c r="CG234">
        <f t="shared" si="241"/>
        <v>0</v>
      </c>
      <c r="CH234">
        <f t="shared" si="242"/>
        <v>0</v>
      </c>
      <c r="CI234">
        <f t="shared" si="243"/>
        <v>0</v>
      </c>
      <c r="CJ234">
        <f t="shared" si="244"/>
        <v>0</v>
      </c>
      <c r="CK234">
        <f t="shared" si="245"/>
        <v>0</v>
      </c>
      <c r="CL234">
        <f t="shared" si="246"/>
        <v>0</v>
      </c>
      <c r="CM234">
        <f t="shared" si="247"/>
        <v>0</v>
      </c>
      <c r="CN234">
        <f t="shared" si="248"/>
        <v>0</v>
      </c>
      <c r="CO234">
        <f t="shared" si="249"/>
        <v>0</v>
      </c>
      <c r="CP234">
        <f t="shared" si="250"/>
        <v>0</v>
      </c>
      <c r="CQ234">
        <f t="shared" si="251"/>
        <v>0</v>
      </c>
      <c r="CR234">
        <f t="shared" si="252"/>
        <v>0</v>
      </c>
      <c r="CS234">
        <f t="shared" si="253"/>
        <v>0</v>
      </c>
      <c r="CT234">
        <f t="shared" si="254"/>
        <v>0</v>
      </c>
      <c r="CU234">
        <f t="shared" si="255"/>
        <v>0</v>
      </c>
      <c r="CV234">
        <f t="shared" si="256"/>
        <v>0</v>
      </c>
      <c r="CW234">
        <f t="shared" si="257"/>
        <v>0</v>
      </c>
      <c r="CX234">
        <f t="shared" si="258"/>
        <v>0</v>
      </c>
      <c r="CY234">
        <f t="shared" si="259"/>
        <v>0</v>
      </c>
      <c r="CZ234">
        <f t="shared" si="260"/>
        <v>0</v>
      </c>
      <c r="DA234">
        <f t="shared" si="261"/>
        <v>0</v>
      </c>
      <c r="DB234">
        <f t="shared" si="262"/>
        <v>0</v>
      </c>
      <c r="DC234">
        <f t="shared" si="263"/>
        <v>0</v>
      </c>
      <c r="DD234">
        <f t="shared" si="265"/>
        <v>0</v>
      </c>
    </row>
    <row r="235" spans="1:108" x14ac:dyDescent="0.2">
      <c r="A235" s="85" t="str">
        <f>IF(Timelister!A234="","",(Timelister!A234))</f>
        <v/>
      </c>
      <c r="B235" s="84" t="str">
        <f>IF(Timelister!B234="","",(Timelister!B234))</f>
        <v/>
      </c>
      <c r="C235" s="20" t="str">
        <f>IF(Timelister!C234="","",(Timelister!C234))</f>
        <v/>
      </c>
      <c r="D235" s="21" t="str">
        <f>IF(Timelister!D234="","",(Timelister!D234))</f>
        <v/>
      </c>
      <c r="E235" s="20" t="str">
        <f>Timelister!O234</f>
        <v/>
      </c>
      <c r="F235" s="20" t="str">
        <f>IF(Timelister!E234="","",(Timelister!E234))</f>
        <v/>
      </c>
      <c r="G235" s="120"/>
      <c r="H235" s="120"/>
      <c r="I235" s="120"/>
      <c r="J235" s="120"/>
      <c r="K235" s="120"/>
      <c r="L235" s="120"/>
      <c r="M235" s="120"/>
      <c r="N235" s="120"/>
      <c r="O235" s="254"/>
      <c r="P235" s="120"/>
      <c r="Q235" s="120"/>
      <c r="R235" s="120"/>
      <c r="S235" s="254"/>
      <c r="T235" s="120"/>
      <c r="U235" s="185"/>
      <c r="V235" s="185"/>
      <c r="W235" s="242"/>
      <c r="X235" s="242"/>
      <c r="Y235" s="120"/>
      <c r="Z235" s="120"/>
      <c r="AA235" s="120"/>
      <c r="AB235" s="120"/>
      <c r="AC235" s="120"/>
      <c r="AD235" s="121"/>
      <c r="AE235" s="121"/>
      <c r="AF235" s="121"/>
      <c r="AG235" s="121"/>
      <c r="AH235" s="121"/>
      <c r="AI235" s="121"/>
      <c r="AJ235" s="24" t="str">
        <f>IF(A235="","",((G235*$G$10+K235*$K$10+#REF!*#REF!+M235*$M$10+N235*$N$10+O235*$O$10+#REF!*#REF!+#REF!*#REF!+P235*$P$10+Q235*$Q$10+R235*$R$10+#REF!+W235+#REF!+X235+Y235+Z235+AA235+AB235*$AB$10+AC235*$AC$10+AD235*$AD$10+#REF!*#REF!+AE235*$AE$10+#REF!*#REF!+AF235*$AF$10+AH235*$AH$10+AG235*$AG$10+AI235)))</f>
        <v/>
      </c>
      <c r="AK235" s="137"/>
      <c r="AM235">
        <f t="shared" si="202"/>
        <v>0</v>
      </c>
      <c r="AN235">
        <f t="shared" si="202"/>
        <v>0</v>
      </c>
      <c r="AO235">
        <f t="shared" si="203"/>
        <v>0</v>
      </c>
      <c r="AP235">
        <f t="shared" si="204"/>
        <v>0</v>
      </c>
      <c r="AQ235">
        <f t="shared" si="205"/>
        <v>0</v>
      </c>
      <c r="AR235">
        <f t="shared" si="205"/>
        <v>0</v>
      </c>
      <c r="AS235">
        <f t="shared" si="206"/>
        <v>0</v>
      </c>
      <c r="AT235">
        <f t="shared" si="207"/>
        <v>0</v>
      </c>
      <c r="AU235">
        <f t="shared" si="208"/>
        <v>0</v>
      </c>
      <c r="AV235">
        <f t="shared" si="209"/>
        <v>0</v>
      </c>
      <c r="AW235">
        <f t="shared" si="210"/>
        <v>0</v>
      </c>
      <c r="AX235">
        <f t="shared" si="211"/>
        <v>0</v>
      </c>
      <c r="AY235">
        <f t="shared" si="212"/>
        <v>0</v>
      </c>
      <c r="AZ235">
        <f t="shared" si="213"/>
        <v>0</v>
      </c>
      <c r="BA235">
        <f t="shared" si="214"/>
        <v>0</v>
      </c>
      <c r="BB235">
        <f t="shared" si="215"/>
        <v>0</v>
      </c>
      <c r="BC235">
        <f t="shared" si="216"/>
        <v>0</v>
      </c>
      <c r="BD235">
        <f t="shared" si="217"/>
        <v>0</v>
      </c>
      <c r="BE235">
        <f t="shared" si="218"/>
        <v>0</v>
      </c>
      <c r="BF235">
        <f t="shared" si="219"/>
        <v>0</v>
      </c>
      <c r="BG235">
        <f t="shared" si="220"/>
        <v>0</v>
      </c>
      <c r="BH235">
        <f t="shared" si="221"/>
        <v>0</v>
      </c>
      <c r="BI235">
        <f t="shared" si="222"/>
        <v>0</v>
      </c>
      <c r="BJ235">
        <f t="shared" si="223"/>
        <v>0</v>
      </c>
      <c r="BK235">
        <f t="shared" si="224"/>
        <v>0</v>
      </c>
      <c r="BL235">
        <f t="shared" si="225"/>
        <v>0</v>
      </c>
      <c r="BM235">
        <f t="shared" si="226"/>
        <v>0</v>
      </c>
      <c r="BN235">
        <f t="shared" si="227"/>
        <v>0</v>
      </c>
      <c r="BO235">
        <f t="shared" si="228"/>
        <v>0</v>
      </c>
      <c r="BP235">
        <f t="shared" si="229"/>
        <v>0</v>
      </c>
      <c r="BQ235">
        <f t="shared" si="230"/>
        <v>0</v>
      </c>
      <c r="BR235">
        <f t="shared" si="231"/>
        <v>0</v>
      </c>
      <c r="BS235">
        <f t="shared" si="232"/>
        <v>0</v>
      </c>
      <c r="BT235">
        <f t="shared" si="264"/>
        <v>0</v>
      </c>
      <c r="BW235">
        <f t="shared" si="233"/>
        <v>0</v>
      </c>
      <c r="BX235">
        <f t="shared" si="233"/>
        <v>0</v>
      </c>
      <c r="BY235">
        <f t="shared" si="234"/>
        <v>0</v>
      </c>
      <c r="BZ235">
        <f t="shared" si="235"/>
        <v>0</v>
      </c>
      <c r="CA235">
        <f t="shared" si="236"/>
        <v>0</v>
      </c>
      <c r="CB235">
        <f t="shared" si="236"/>
        <v>0</v>
      </c>
      <c r="CC235">
        <f t="shared" si="237"/>
        <v>0</v>
      </c>
      <c r="CD235">
        <f t="shared" si="238"/>
        <v>0</v>
      </c>
      <c r="CE235">
        <f t="shared" si="239"/>
        <v>0</v>
      </c>
      <c r="CF235">
        <f t="shared" si="240"/>
        <v>0</v>
      </c>
      <c r="CG235">
        <f t="shared" si="241"/>
        <v>0</v>
      </c>
      <c r="CH235">
        <f t="shared" si="242"/>
        <v>0</v>
      </c>
      <c r="CI235">
        <f t="shared" si="243"/>
        <v>0</v>
      </c>
      <c r="CJ235">
        <f t="shared" si="244"/>
        <v>0</v>
      </c>
      <c r="CK235">
        <f t="shared" si="245"/>
        <v>0</v>
      </c>
      <c r="CL235">
        <f t="shared" si="246"/>
        <v>0</v>
      </c>
      <c r="CM235">
        <f t="shared" si="247"/>
        <v>0</v>
      </c>
      <c r="CN235">
        <f t="shared" si="248"/>
        <v>0</v>
      </c>
      <c r="CO235">
        <f t="shared" si="249"/>
        <v>0</v>
      </c>
      <c r="CP235">
        <f t="shared" si="250"/>
        <v>0</v>
      </c>
      <c r="CQ235">
        <f t="shared" si="251"/>
        <v>0</v>
      </c>
      <c r="CR235">
        <f t="shared" si="252"/>
        <v>0</v>
      </c>
      <c r="CS235">
        <f t="shared" si="253"/>
        <v>0</v>
      </c>
      <c r="CT235">
        <f t="shared" si="254"/>
        <v>0</v>
      </c>
      <c r="CU235">
        <f t="shared" si="255"/>
        <v>0</v>
      </c>
      <c r="CV235">
        <f t="shared" si="256"/>
        <v>0</v>
      </c>
      <c r="CW235">
        <f t="shared" si="257"/>
        <v>0</v>
      </c>
      <c r="CX235">
        <f t="shared" si="258"/>
        <v>0</v>
      </c>
      <c r="CY235">
        <f t="shared" si="259"/>
        <v>0</v>
      </c>
      <c r="CZ235">
        <f t="shared" si="260"/>
        <v>0</v>
      </c>
      <c r="DA235">
        <f t="shared" si="261"/>
        <v>0</v>
      </c>
      <c r="DB235">
        <f t="shared" si="262"/>
        <v>0</v>
      </c>
      <c r="DC235">
        <f t="shared" si="263"/>
        <v>0</v>
      </c>
      <c r="DD235">
        <f t="shared" si="265"/>
        <v>0</v>
      </c>
    </row>
    <row r="236" spans="1:108" x14ac:dyDescent="0.2">
      <c r="A236" s="85" t="str">
        <f>IF(Timelister!A235="","",(Timelister!A235))</f>
        <v/>
      </c>
      <c r="B236" s="84" t="str">
        <f>IF(Timelister!B235="","",(Timelister!B235))</f>
        <v/>
      </c>
      <c r="C236" s="20" t="str">
        <f>IF(Timelister!C235="","",(Timelister!C235))</f>
        <v/>
      </c>
      <c r="D236" s="21" t="str">
        <f>IF(Timelister!D235="","",(Timelister!D235))</f>
        <v/>
      </c>
      <c r="E236" s="20" t="str">
        <f>Timelister!O235</f>
        <v/>
      </c>
      <c r="F236" s="20" t="str">
        <f>IF(Timelister!E235="","",(Timelister!E235))</f>
        <v/>
      </c>
      <c r="G236" s="120"/>
      <c r="H236" s="120"/>
      <c r="I236" s="120"/>
      <c r="J236" s="120"/>
      <c r="K236" s="120"/>
      <c r="L236" s="120"/>
      <c r="M236" s="120"/>
      <c r="N236" s="120"/>
      <c r="O236" s="254"/>
      <c r="P236" s="120"/>
      <c r="Q236" s="120"/>
      <c r="R236" s="120"/>
      <c r="S236" s="254"/>
      <c r="T236" s="120"/>
      <c r="U236" s="185"/>
      <c r="V236" s="185"/>
      <c r="W236" s="242"/>
      <c r="X236" s="242"/>
      <c r="Y236" s="120"/>
      <c r="Z236" s="120"/>
      <c r="AA236" s="120"/>
      <c r="AB236" s="120"/>
      <c r="AC236" s="120"/>
      <c r="AD236" s="121"/>
      <c r="AE236" s="121"/>
      <c r="AF236" s="121"/>
      <c r="AG236" s="121"/>
      <c r="AH236" s="121"/>
      <c r="AI236" s="121"/>
      <c r="AJ236" s="24" t="str">
        <f>IF(A236="","",((G236*$G$10+K236*$K$10+#REF!*#REF!+M236*$M$10+N236*$N$10+O236*$O$10+#REF!*#REF!+#REF!*#REF!+P236*$P$10+Q236*$Q$10+R236*$R$10+#REF!+W236+#REF!+X236+Y236+Z236+AA236+AB236*$AB$10+AC236*$AC$10+AD236*$AD$10+#REF!*#REF!+AE236*$AE$10+#REF!*#REF!+AF236*$AF$10+AH236*$AH$10+AG236*$AG$10+AI236)))</f>
        <v/>
      </c>
      <c r="AK236" s="137"/>
      <c r="AM236">
        <f t="shared" si="202"/>
        <v>0</v>
      </c>
      <c r="AN236">
        <f t="shared" si="202"/>
        <v>0</v>
      </c>
      <c r="AO236">
        <f t="shared" si="203"/>
        <v>0</v>
      </c>
      <c r="AP236">
        <f t="shared" si="204"/>
        <v>0</v>
      </c>
      <c r="AQ236">
        <f t="shared" si="205"/>
        <v>0</v>
      </c>
      <c r="AR236">
        <f t="shared" si="205"/>
        <v>0</v>
      </c>
      <c r="AS236">
        <f t="shared" si="206"/>
        <v>0</v>
      </c>
      <c r="AT236">
        <f t="shared" si="207"/>
        <v>0</v>
      </c>
      <c r="AU236">
        <f t="shared" si="208"/>
        <v>0</v>
      </c>
      <c r="AV236">
        <f t="shared" si="209"/>
        <v>0</v>
      </c>
      <c r="AW236">
        <f t="shared" si="210"/>
        <v>0</v>
      </c>
      <c r="AX236">
        <f t="shared" si="211"/>
        <v>0</v>
      </c>
      <c r="AY236">
        <f t="shared" si="212"/>
        <v>0</v>
      </c>
      <c r="AZ236">
        <f t="shared" si="213"/>
        <v>0</v>
      </c>
      <c r="BA236">
        <f t="shared" si="214"/>
        <v>0</v>
      </c>
      <c r="BB236">
        <f t="shared" si="215"/>
        <v>0</v>
      </c>
      <c r="BC236">
        <f t="shared" si="216"/>
        <v>0</v>
      </c>
      <c r="BD236">
        <f t="shared" si="217"/>
        <v>0</v>
      </c>
      <c r="BE236">
        <f t="shared" si="218"/>
        <v>0</v>
      </c>
      <c r="BF236">
        <f t="shared" si="219"/>
        <v>0</v>
      </c>
      <c r="BG236">
        <f t="shared" si="220"/>
        <v>0</v>
      </c>
      <c r="BH236">
        <f t="shared" si="221"/>
        <v>0</v>
      </c>
      <c r="BI236">
        <f t="shared" si="222"/>
        <v>0</v>
      </c>
      <c r="BJ236">
        <f t="shared" si="223"/>
        <v>0</v>
      </c>
      <c r="BK236">
        <f t="shared" si="224"/>
        <v>0</v>
      </c>
      <c r="BL236">
        <f t="shared" si="225"/>
        <v>0</v>
      </c>
      <c r="BM236">
        <f t="shared" si="226"/>
        <v>0</v>
      </c>
      <c r="BN236">
        <f t="shared" si="227"/>
        <v>0</v>
      </c>
      <c r="BO236">
        <f t="shared" si="228"/>
        <v>0</v>
      </c>
      <c r="BP236">
        <f t="shared" si="229"/>
        <v>0</v>
      </c>
      <c r="BQ236">
        <f t="shared" si="230"/>
        <v>0</v>
      </c>
      <c r="BR236">
        <f t="shared" si="231"/>
        <v>0</v>
      </c>
      <c r="BS236">
        <f t="shared" si="232"/>
        <v>0</v>
      </c>
      <c r="BT236">
        <f t="shared" si="264"/>
        <v>0</v>
      </c>
      <c r="BW236">
        <f t="shared" si="233"/>
        <v>0</v>
      </c>
      <c r="BX236">
        <f t="shared" si="233"/>
        <v>0</v>
      </c>
      <c r="BY236">
        <f t="shared" si="234"/>
        <v>0</v>
      </c>
      <c r="BZ236">
        <f t="shared" si="235"/>
        <v>0</v>
      </c>
      <c r="CA236">
        <f t="shared" si="236"/>
        <v>0</v>
      </c>
      <c r="CB236">
        <f t="shared" si="236"/>
        <v>0</v>
      </c>
      <c r="CC236">
        <f t="shared" si="237"/>
        <v>0</v>
      </c>
      <c r="CD236">
        <f t="shared" si="238"/>
        <v>0</v>
      </c>
      <c r="CE236">
        <f t="shared" si="239"/>
        <v>0</v>
      </c>
      <c r="CF236">
        <f t="shared" si="240"/>
        <v>0</v>
      </c>
      <c r="CG236">
        <f t="shared" si="241"/>
        <v>0</v>
      </c>
      <c r="CH236">
        <f t="shared" si="242"/>
        <v>0</v>
      </c>
      <c r="CI236">
        <f t="shared" si="243"/>
        <v>0</v>
      </c>
      <c r="CJ236">
        <f t="shared" si="244"/>
        <v>0</v>
      </c>
      <c r="CK236">
        <f t="shared" si="245"/>
        <v>0</v>
      </c>
      <c r="CL236">
        <f t="shared" si="246"/>
        <v>0</v>
      </c>
      <c r="CM236">
        <f t="shared" si="247"/>
        <v>0</v>
      </c>
      <c r="CN236">
        <f t="shared" si="248"/>
        <v>0</v>
      </c>
      <c r="CO236">
        <f t="shared" si="249"/>
        <v>0</v>
      </c>
      <c r="CP236">
        <f t="shared" si="250"/>
        <v>0</v>
      </c>
      <c r="CQ236">
        <f t="shared" si="251"/>
        <v>0</v>
      </c>
      <c r="CR236">
        <f t="shared" si="252"/>
        <v>0</v>
      </c>
      <c r="CS236">
        <f t="shared" si="253"/>
        <v>0</v>
      </c>
      <c r="CT236">
        <f t="shared" si="254"/>
        <v>0</v>
      </c>
      <c r="CU236">
        <f t="shared" si="255"/>
        <v>0</v>
      </c>
      <c r="CV236">
        <f t="shared" si="256"/>
        <v>0</v>
      </c>
      <c r="CW236">
        <f t="shared" si="257"/>
        <v>0</v>
      </c>
      <c r="CX236">
        <f t="shared" si="258"/>
        <v>0</v>
      </c>
      <c r="CY236">
        <f t="shared" si="259"/>
        <v>0</v>
      </c>
      <c r="CZ236">
        <f t="shared" si="260"/>
        <v>0</v>
      </c>
      <c r="DA236">
        <f t="shared" si="261"/>
        <v>0</v>
      </c>
      <c r="DB236">
        <f t="shared" si="262"/>
        <v>0</v>
      </c>
      <c r="DC236">
        <f t="shared" si="263"/>
        <v>0</v>
      </c>
      <c r="DD236">
        <f t="shared" si="265"/>
        <v>0</v>
      </c>
    </row>
    <row r="237" spans="1:108" x14ac:dyDescent="0.2">
      <c r="A237" s="85" t="str">
        <f>IF(Timelister!A236="","",(Timelister!A236))</f>
        <v/>
      </c>
      <c r="B237" s="84" t="str">
        <f>IF(Timelister!B236="","",(Timelister!B236))</f>
        <v/>
      </c>
      <c r="C237" s="20" t="str">
        <f>IF(Timelister!C236="","",(Timelister!C236))</f>
        <v/>
      </c>
      <c r="D237" s="21" t="str">
        <f>IF(Timelister!D236="","",(Timelister!D236))</f>
        <v/>
      </c>
      <c r="E237" s="20" t="str">
        <f>Timelister!O236</f>
        <v/>
      </c>
      <c r="F237" s="20" t="str">
        <f>IF(Timelister!E236="","",(Timelister!E236))</f>
        <v/>
      </c>
      <c r="G237" s="120"/>
      <c r="H237" s="120"/>
      <c r="I237" s="120"/>
      <c r="J237" s="120"/>
      <c r="K237" s="120"/>
      <c r="L237" s="120"/>
      <c r="M237" s="120"/>
      <c r="N237" s="120"/>
      <c r="O237" s="254"/>
      <c r="P237" s="120"/>
      <c r="Q237" s="120"/>
      <c r="R237" s="120"/>
      <c r="S237" s="254"/>
      <c r="T237" s="120"/>
      <c r="U237" s="185"/>
      <c r="V237" s="185"/>
      <c r="W237" s="242"/>
      <c r="X237" s="242"/>
      <c r="Y237" s="120"/>
      <c r="Z237" s="120"/>
      <c r="AA237" s="120"/>
      <c r="AB237" s="120"/>
      <c r="AC237" s="120"/>
      <c r="AD237" s="121"/>
      <c r="AE237" s="121"/>
      <c r="AF237" s="121"/>
      <c r="AG237" s="121"/>
      <c r="AH237" s="121"/>
      <c r="AI237" s="121"/>
      <c r="AJ237" s="24" t="str">
        <f>IF(A237="","",((G237*$G$10+K237*$K$10+#REF!*#REF!+M237*$M$10+N237*$N$10+O237*$O$10+#REF!*#REF!+#REF!*#REF!+P237*$P$10+Q237*$Q$10+R237*$R$10+#REF!+W237+#REF!+X237+Y237+Z237+AA237+AB237*$AB$10+AC237*$AC$10+AD237*$AD$10+#REF!*#REF!+AE237*$AE$10+#REF!*#REF!+AF237*$AF$10+AH237*$AH$10+AG237*$AG$10+AI237)))</f>
        <v/>
      </c>
      <c r="AK237" s="137"/>
      <c r="AM237">
        <f t="shared" si="202"/>
        <v>0</v>
      </c>
      <c r="AN237">
        <f t="shared" si="202"/>
        <v>0</v>
      </c>
      <c r="AO237">
        <f t="shared" si="203"/>
        <v>0</v>
      </c>
      <c r="AP237">
        <f t="shared" si="204"/>
        <v>0</v>
      </c>
      <c r="AQ237">
        <f t="shared" si="205"/>
        <v>0</v>
      </c>
      <c r="AR237">
        <f t="shared" si="205"/>
        <v>0</v>
      </c>
      <c r="AS237">
        <f t="shared" si="206"/>
        <v>0</v>
      </c>
      <c r="AT237">
        <f t="shared" si="207"/>
        <v>0</v>
      </c>
      <c r="AU237">
        <f t="shared" si="208"/>
        <v>0</v>
      </c>
      <c r="AV237">
        <f t="shared" si="209"/>
        <v>0</v>
      </c>
      <c r="AW237">
        <f t="shared" si="210"/>
        <v>0</v>
      </c>
      <c r="AX237">
        <f t="shared" si="211"/>
        <v>0</v>
      </c>
      <c r="AY237">
        <f t="shared" si="212"/>
        <v>0</v>
      </c>
      <c r="AZ237">
        <f t="shared" si="213"/>
        <v>0</v>
      </c>
      <c r="BA237">
        <f t="shared" si="214"/>
        <v>0</v>
      </c>
      <c r="BB237">
        <f t="shared" si="215"/>
        <v>0</v>
      </c>
      <c r="BC237">
        <f t="shared" si="216"/>
        <v>0</v>
      </c>
      <c r="BD237">
        <f t="shared" si="217"/>
        <v>0</v>
      </c>
      <c r="BE237">
        <f t="shared" si="218"/>
        <v>0</v>
      </c>
      <c r="BF237">
        <f t="shared" si="219"/>
        <v>0</v>
      </c>
      <c r="BG237">
        <f t="shared" si="220"/>
        <v>0</v>
      </c>
      <c r="BH237">
        <f t="shared" si="221"/>
        <v>0</v>
      </c>
      <c r="BI237">
        <f t="shared" si="222"/>
        <v>0</v>
      </c>
      <c r="BJ237">
        <f t="shared" si="223"/>
        <v>0</v>
      </c>
      <c r="BK237">
        <f t="shared" si="224"/>
        <v>0</v>
      </c>
      <c r="BL237">
        <f t="shared" si="225"/>
        <v>0</v>
      </c>
      <c r="BM237">
        <f t="shared" si="226"/>
        <v>0</v>
      </c>
      <c r="BN237">
        <f t="shared" si="227"/>
        <v>0</v>
      </c>
      <c r="BO237">
        <f t="shared" si="228"/>
        <v>0</v>
      </c>
      <c r="BP237">
        <f t="shared" si="229"/>
        <v>0</v>
      </c>
      <c r="BQ237">
        <f t="shared" si="230"/>
        <v>0</v>
      </c>
      <c r="BR237">
        <f t="shared" si="231"/>
        <v>0</v>
      </c>
      <c r="BS237">
        <f t="shared" si="232"/>
        <v>0</v>
      </c>
      <c r="BT237">
        <f t="shared" si="264"/>
        <v>0</v>
      </c>
      <c r="BW237">
        <f t="shared" si="233"/>
        <v>0</v>
      </c>
      <c r="BX237">
        <f t="shared" si="233"/>
        <v>0</v>
      </c>
      <c r="BY237">
        <f t="shared" si="234"/>
        <v>0</v>
      </c>
      <c r="BZ237">
        <f t="shared" si="235"/>
        <v>0</v>
      </c>
      <c r="CA237">
        <f t="shared" si="236"/>
        <v>0</v>
      </c>
      <c r="CB237">
        <f t="shared" si="236"/>
        <v>0</v>
      </c>
      <c r="CC237">
        <f t="shared" si="237"/>
        <v>0</v>
      </c>
      <c r="CD237">
        <f t="shared" si="238"/>
        <v>0</v>
      </c>
      <c r="CE237">
        <f t="shared" si="239"/>
        <v>0</v>
      </c>
      <c r="CF237">
        <f t="shared" si="240"/>
        <v>0</v>
      </c>
      <c r="CG237">
        <f t="shared" si="241"/>
        <v>0</v>
      </c>
      <c r="CH237">
        <f t="shared" si="242"/>
        <v>0</v>
      </c>
      <c r="CI237">
        <f t="shared" si="243"/>
        <v>0</v>
      </c>
      <c r="CJ237">
        <f t="shared" si="244"/>
        <v>0</v>
      </c>
      <c r="CK237">
        <f t="shared" si="245"/>
        <v>0</v>
      </c>
      <c r="CL237">
        <f t="shared" si="246"/>
        <v>0</v>
      </c>
      <c r="CM237">
        <f t="shared" si="247"/>
        <v>0</v>
      </c>
      <c r="CN237">
        <f t="shared" si="248"/>
        <v>0</v>
      </c>
      <c r="CO237">
        <f t="shared" si="249"/>
        <v>0</v>
      </c>
      <c r="CP237">
        <f t="shared" si="250"/>
        <v>0</v>
      </c>
      <c r="CQ237">
        <f t="shared" si="251"/>
        <v>0</v>
      </c>
      <c r="CR237">
        <f t="shared" si="252"/>
        <v>0</v>
      </c>
      <c r="CS237">
        <f t="shared" si="253"/>
        <v>0</v>
      </c>
      <c r="CT237">
        <f t="shared" si="254"/>
        <v>0</v>
      </c>
      <c r="CU237">
        <f t="shared" si="255"/>
        <v>0</v>
      </c>
      <c r="CV237">
        <f t="shared" si="256"/>
        <v>0</v>
      </c>
      <c r="CW237">
        <f t="shared" si="257"/>
        <v>0</v>
      </c>
      <c r="CX237">
        <f t="shared" si="258"/>
        <v>0</v>
      </c>
      <c r="CY237">
        <f t="shared" si="259"/>
        <v>0</v>
      </c>
      <c r="CZ237">
        <f t="shared" si="260"/>
        <v>0</v>
      </c>
      <c r="DA237">
        <f t="shared" si="261"/>
        <v>0</v>
      </c>
      <c r="DB237">
        <f t="shared" si="262"/>
        <v>0</v>
      </c>
      <c r="DC237">
        <f t="shared" si="263"/>
        <v>0</v>
      </c>
      <c r="DD237">
        <f t="shared" si="265"/>
        <v>0</v>
      </c>
    </row>
    <row r="238" spans="1:108" x14ac:dyDescent="0.2">
      <c r="A238" s="85" t="str">
        <f>IF(Timelister!A237="","",(Timelister!A237))</f>
        <v/>
      </c>
      <c r="B238" s="84" t="str">
        <f>IF(Timelister!B237="","",(Timelister!B237))</f>
        <v/>
      </c>
      <c r="C238" s="20" t="str">
        <f>IF(Timelister!C237="","",(Timelister!C237))</f>
        <v/>
      </c>
      <c r="D238" s="21" t="str">
        <f>IF(Timelister!D237="","",(Timelister!D237))</f>
        <v/>
      </c>
      <c r="E238" s="20" t="str">
        <f>Timelister!O237</f>
        <v/>
      </c>
      <c r="F238" s="20" t="str">
        <f>IF(Timelister!E237="","",(Timelister!E237))</f>
        <v/>
      </c>
      <c r="G238" s="120"/>
      <c r="H238" s="120"/>
      <c r="I238" s="120"/>
      <c r="J238" s="120"/>
      <c r="K238" s="120"/>
      <c r="L238" s="120"/>
      <c r="M238" s="120"/>
      <c r="N238" s="120"/>
      <c r="O238" s="254"/>
      <c r="P238" s="120"/>
      <c r="Q238" s="120"/>
      <c r="R238" s="120"/>
      <c r="S238" s="254"/>
      <c r="T238" s="120"/>
      <c r="U238" s="185"/>
      <c r="V238" s="185"/>
      <c r="W238" s="242"/>
      <c r="X238" s="242"/>
      <c r="Y238" s="120"/>
      <c r="Z238" s="120"/>
      <c r="AA238" s="120"/>
      <c r="AB238" s="120"/>
      <c r="AC238" s="120"/>
      <c r="AD238" s="121"/>
      <c r="AE238" s="121"/>
      <c r="AF238" s="121"/>
      <c r="AG238" s="121"/>
      <c r="AH238" s="121"/>
      <c r="AI238" s="121"/>
      <c r="AJ238" s="24" t="str">
        <f>IF(A238="","",((G238*$G$10+K238*$K$10+#REF!*#REF!+M238*$M$10+N238*$N$10+O238*$O$10+#REF!*#REF!+#REF!*#REF!+P238*$P$10+Q238*$Q$10+R238*$R$10+#REF!+W238+#REF!+X238+Y238+Z238+AA238+AB238*$AB$10+AC238*$AC$10+AD238*$AD$10+#REF!*#REF!+AE238*$AE$10+#REF!*#REF!+AF238*$AF$10+AH238*$AH$10+AG238*$AG$10+AI238)))</f>
        <v/>
      </c>
      <c r="AK238" s="137"/>
      <c r="AM238">
        <f t="shared" si="202"/>
        <v>0</v>
      </c>
      <c r="AN238">
        <f t="shared" si="202"/>
        <v>0</v>
      </c>
      <c r="AO238">
        <f t="shared" si="203"/>
        <v>0</v>
      </c>
      <c r="AP238">
        <f t="shared" si="204"/>
        <v>0</v>
      </c>
      <c r="AQ238">
        <f t="shared" si="205"/>
        <v>0</v>
      </c>
      <c r="AR238">
        <f t="shared" si="205"/>
        <v>0</v>
      </c>
      <c r="AS238">
        <f t="shared" si="206"/>
        <v>0</v>
      </c>
      <c r="AT238">
        <f t="shared" si="207"/>
        <v>0</v>
      </c>
      <c r="AU238">
        <f t="shared" si="208"/>
        <v>0</v>
      </c>
      <c r="AV238">
        <f t="shared" si="209"/>
        <v>0</v>
      </c>
      <c r="AW238">
        <f t="shared" si="210"/>
        <v>0</v>
      </c>
      <c r="AX238">
        <f t="shared" si="211"/>
        <v>0</v>
      </c>
      <c r="AY238">
        <f t="shared" si="212"/>
        <v>0</v>
      </c>
      <c r="AZ238">
        <f t="shared" si="213"/>
        <v>0</v>
      </c>
      <c r="BA238">
        <f t="shared" si="214"/>
        <v>0</v>
      </c>
      <c r="BB238">
        <f t="shared" si="215"/>
        <v>0</v>
      </c>
      <c r="BC238">
        <f t="shared" si="216"/>
        <v>0</v>
      </c>
      <c r="BD238">
        <f t="shared" si="217"/>
        <v>0</v>
      </c>
      <c r="BE238">
        <f t="shared" si="218"/>
        <v>0</v>
      </c>
      <c r="BF238">
        <f t="shared" si="219"/>
        <v>0</v>
      </c>
      <c r="BG238">
        <f t="shared" si="220"/>
        <v>0</v>
      </c>
      <c r="BH238">
        <f t="shared" si="221"/>
        <v>0</v>
      </c>
      <c r="BI238">
        <f t="shared" si="222"/>
        <v>0</v>
      </c>
      <c r="BJ238">
        <f t="shared" si="223"/>
        <v>0</v>
      </c>
      <c r="BK238">
        <f t="shared" si="224"/>
        <v>0</v>
      </c>
      <c r="BL238">
        <f t="shared" si="225"/>
        <v>0</v>
      </c>
      <c r="BM238">
        <f t="shared" si="226"/>
        <v>0</v>
      </c>
      <c r="BN238">
        <f t="shared" si="227"/>
        <v>0</v>
      </c>
      <c r="BO238">
        <f t="shared" si="228"/>
        <v>0</v>
      </c>
      <c r="BP238">
        <f t="shared" si="229"/>
        <v>0</v>
      </c>
      <c r="BQ238">
        <f t="shared" si="230"/>
        <v>0</v>
      </c>
      <c r="BR238">
        <f t="shared" si="231"/>
        <v>0</v>
      </c>
      <c r="BS238">
        <f t="shared" si="232"/>
        <v>0</v>
      </c>
      <c r="BT238">
        <f t="shared" si="264"/>
        <v>0</v>
      </c>
      <c r="BW238">
        <f t="shared" si="233"/>
        <v>0</v>
      </c>
      <c r="BX238">
        <f t="shared" si="233"/>
        <v>0</v>
      </c>
      <c r="BY238">
        <f t="shared" si="234"/>
        <v>0</v>
      </c>
      <c r="BZ238">
        <f t="shared" si="235"/>
        <v>0</v>
      </c>
      <c r="CA238">
        <f t="shared" si="236"/>
        <v>0</v>
      </c>
      <c r="CB238">
        <f t="shared" si="236"/>
        <v>0</v>
      </c>
      <c r="CC238">
        <f t="shared" si="237"/>
        <v>0</v>
      </c>
      <c r="CD238">
        <f t="shared" si="238"/>
        <v>0</v>
      </c>
      <c r="CE238">
        <f t="shared" si="239"/>
        <v>0</v>
      </c>
      <c r="CF238">
        <f t="shared" si="240"/>
        <v>0</v>
      </c>
      <c r="CG238">
        <f t="shared" si="241"/>
        <v>0</v>
      </c>
      <c r="CH238">
        <f t="shared" si="242"/>
        <v>0</v>
      </c>
      <c r="CI238">
        <f t="shared" si="243"/>
        <v>0</v>
      </c>
      <c r="CJ238">
        <f t="shared" si="244"/>
        <v>0</v>
      </c>
      <c r="CK238">
        <f t="shared" si="245"/>
        <v>0</v>
      </c>
      <c r="CL238">
        <f t="shared" si="246"/>
        <v>0</v>
      </c>
      <c r="CM238">
        <f t="shared" si="247"/>
        <v>0</v>
      </c>
      <c r="CN238">
        <f t="shared" si="248"/>
        <v>0</v>
      </c>
      <c r="CO238">
        <f t="shared" si="249"/>
        <v>0</v>
      </c>
      <c r="CP238">
        <f t="shared" si="250"/>
        <v>0</v>
      </c>
      <c r="CQ238">
        <f t="shared" si="251"/>
        <v>0</v>
      </c>
      <c r="CR238">
        <f t="shared" si="252"/>
        <v>0</v>
      </c>
      <c r="CS238">
        <f t="shared" si="253"/>
        <v>0</v>
      </c>
      <c r="CT238">
        <f t="shared" si="254"/>
        <v>0</v>
      </c>
      <c r="CU238">
        <f t="shared" si="255"/>
        <v>0</v>
      </c>
      <c r="CV238">
        <f t="shared" si="256"/>
        <v>0</v>
      </c>
      <c r="CW238">
        <f t="shared" si="257"/>
        <v>0</v>
      </c>
      <c r="CX238">
        <f t="shared" si="258"/>
        <v>0</v>
      </c>
      <c r="CY238">
        <f t="shared" si="259"/>
        <v>0</v>
      </c>
      <c r="CZ238">
        <f t="shared" si="260"/>
        <v>0</v>
      </c>
      <c r="DA238">
        <f t="shared" si="261"/>
        <v>0</v>
      </c>
      <c r="DB238">
        <f t="shared" si="262"/>
        <v>0</v>
      </c>
      <c r="DC238">
        <f t="shared" si="263"/>
        <v>0</v>
      </c>
      <c r="DD238">
        <f t="shared" si="265"/>
        <v>0</v>
      </c>
    </row>
    <row r="239" spans="1:108" x14ac:dyDescent="0.2">
      <c r="A239" s="85" t="str">
        <f>IF(Timelister!A238="","",(Timelister!A238))</f>
        <v/>
      </c>
      <c r="B239" s="84" t="str">
        <f>IF(Timelister!B238="","",(Timelister!B238))</f>
        <v/>
      </c>
      <c r="C239" s="20" t="str">
        <f>IF(Timelister!C238="","",(Timelister!C238))</f>
        <v/>
      </c>
      <c r="D239" s="21" t="str">
        <f>IF(Timelister!D238="","",(Timelister!D238))</f>
        <v/>
      </c>
      <c r="E239" s="20" t="str">
        <f>Timelister!O238</f>
        <v/>
      </c>
      <c r="F239" s="20" t="str">
        <f>IF(Timelister!E238="","",(Timelister!E238))</f>
        <v/>
      </c>
      <c r="G239" s="120"/>
      <c r="H239" s="120"/>
      <c r="I239" s="120"/>
      <c r="J239" s="120"/>
      <c r="K239" s="120"/>
      <c r="L239" s="120"/>
      <c r="M239" s="120"/>
      <c r="N239" s="120"/>
      <c r="O239" s="254"/>
      <c r="P239" s="120"/>
      <c r="Q239" s="120"/>
      <c r="R239" s="120"/>
      <c r="S239" s="254"/>
      <c r="T239" s="120"/>
      <c r="U239" s="185"/>
      <c r="V239" s="185"/>
      <c r="W239" s="242"/>
      <c r="X239" s="242"/>
      <c r="Y239" s="120"/>
      <c r="Z239" s="120"/>
      <c r="AA239" s="120"/>
      <c r="AB239" s="120"/>
      <c r="AC239" s="120"/>
      <c r="AD239" s="121"/>
      <c r="AE239" s="121"/>
      <c r="AF239" s="121"/>
      <c r="AG239" s="121"/>
      <c r="AH239" s="121"/>
      <c r="AI239" s="121"/>
      <c r="AJ239" s="24" t="str">
        <f>IF(A239="","",((G239*$G$10+K239*$K$10+#REF!*#REF!+M239*$M$10+N239*$N$10+O239*$O$10+#REF!*#REF!+#REF!*#REF!+P239*$P$10+Q239*$Q$10+R239*$R$10+#REF!+W239+#REF!+X239+Y239+Z239+AA239+AB239*$AB$10+AC239*$AC$10+AD239*$AD$10+#REF!*#REF!+AE239*$AE$10+#REF!*#REF!+AF239*$AF$10+AH239*$AH$10+AG239*$AG$10+AI239)))</f>
        <v/>
      </c>
      <c r="AK239" s="137"/>
      <c r="AM239">
        <f t="shared" si="202"/>
        <v>0</v>
      </c>
      <c r="AN239">
        <f t="shared" si="202"/>
        <v>0</v>
      </c>
      <c r="AO239">
        <f t="shared" si="203"/>
        <v>0</v>
      </c>
      <c r="AP239">
        <f t="shared" si="204"/>
        <v>0</v>
      </c>
      <c r="AQ239">
        <f t="shared" si="205"/>
        <v>0</v>
      </c>
      <c r="AR239">
        <f t="shared" si="205"/>
        <v>0</v>
      </c>
      <c r="AS239">
        <f t="shared" si="206"/>
        <v>0</v>
      </c>
      <c r="AT239">
        <f t="shared" si="207"/>
        <v>0</v>
      </c>
      <c r="AU239">
        <f t="shared" si="208"/>
        <v>0</v>
      </c>
      <c r="AV239">
        <f t="shared" si="209"/>
        <v>0</v>
      </c>
      <c r="AW239">
        <f t="shared" si="210"/>
        <v>0</v>
      </c>
      <c r="AX239">
        <f t="shared" si="211"/>
        <v>0</v>
      </c>
      <c r="AY239">
        <f t="shared" si="212"/>
        <v>0</v>
      </c>
      <c r="AZ239">
        <f t="shared" si="213"/>
        <v>0</v>
      </c>
      <c r="BA239">
        <f t="shared" si="214"/>
        <v>0</v>
      </c>
      <c r="BB239">
        <f t="shared" si="215"/>
        <v>0</v>
      </c>
      <c r="BC239">
        <f t="shared" si="216"/>
        <v>0</v>
      </c>
      <c r="BD239">
        <f t="shared" si="217"/>
        <v>0</v>
      </c>
      <c r="BE239">
        <f t="shared" si="218"/>
        <v>0</v>
      </c>
      <c r="BF239">
        <f t="shared" si="219"/>
        <v>0</v>
      </c>
      <c r="BG239">
        <f t="shared" si="220"/>
        <v>0</v>
      </c>
      <c r="BH239">
        <f t="shared" si="221"/>
        <v>0</v>
      </c>
      <c r="BI239">
        <f t="shared" si="222"/>
        <v>0</v>
      </c>
      <c r="BJ239">
        <f t="shared" si="223"/>
        <v>0</v>
      </c>
      <c r="BK239">
        <f t="shared" si="224"/>
        <v>0</v>
      </c>
      <c r="BL239">
        <f t="shared" si="225"/>
        <v>0</v>
      </c>
      <c r="BM239">
        <f t="shared" si="226"/>
        <v>0</v>
      </c>
      <c r="BN239">
        <f t="shared" si="227"/>
        <v>0</v>
      </c>
      <c r="BO239">
        <f t="shared" si="228"/>
        <v>0</v>
      </c>
      <c r="BP239">
        <f t="shared" si="229"/>
        <v>0</v>
      </c>
      <c r="BQ239">
        <f t="shared" si="230"/>
        <v>0</v>
      </c>
      <c r="BR239">
        <f t="shared" si="231"/>
        <v>0</v>
      </c>
      <c r="BS239">
        <f t="shared" si="232"/>
        <v>0</v>
      </c>
      <c r="BT239">
        <f t="shared" si="264"/>
        <v>0</v>
      </c>
      <c r="BW239">
        <f t="shared" si="233"/>
        <v>0</v>
      </c>
      <c r="BX239">
        <f t="shared" si="233"/>
        <v>0</v>
      </c>
      <c r="BY239">
        <f t="shared" si="234"/>
        <v>0</v>
      </c>
      <c r="BZ239">
        <f t="shared" si="235"/>
        <v>0</v>
      </c>
      <c r="CA239">
        <f t="shared" si="236"/>
        <v>0</v>
      </c>
      <c r="CB239">
        <f t="shared" si="236"/>
        <v>0</v>
      </c>
      <c r="CC239">
        <f t="shared" si="237"/>
        <v>0</v>
      </c>
      <c r="CD239">
        <f t="shared" si="238"/>
        <v>0</v>
      </c>
      <c r="CE239">
        <f t="shared" si="239"/>
        <v>0</v>
      </c>
      <c r="CF239">
        <f t="shared" si="240"/>
        <v>0</v>
      </c>
      <c r="CG239">
        <f t="shared" si="241"/>
        <v>0</v>
      </c>
      <c r="CH239">
        <f t="shared" si="242"/>
        <v>0</v>
      </c>
      <c r="CI239">
        <f t="shared" si="243"/>
        <v>0</v>
      </c>
      <c r="CJ239">
        <f t="shared" si="244"/>
        <v>0</v>
      </c>
      <c r="CK239">
        <f t="shared" si="245"/>
        <v>0</v>
      </c>
      <c r="CL239">
        <f t="shared" si="246"/>
        <v>0</v>
      </c>
      <c r="CM239">
        <f t="shared" si="247"/>
        <v>0</v>
      </c>
      <c r="CN239">
        <f t="shared" si="248"/>
        <v>0</v>
      </c>
      <c r="CO239">
        <f t="shared" si="249"/>
        <v>0</v>
      </c>
      <c r="CP239">
        <f t="shared" si="250"/>
        <v>0</v>
      </c>
      <c r="CQ239">
        <f t="shared" si="251"/>
        <v>0</v>
      </c>
      <c r="CR239">
        <f t="shared" si="252"/>
        <v>0</v>
      </c>
      <c r="CS239">
        <f t="shared" si="253"/>
        <v>0</v>
      </c>
      <c r="CT239">
        <f t="shared" si="254"/>
        <v>0</v>
      </c>
      <c r="CU239">
        <f t="shared" si="255"/>
        <v>0</v>
      </c>
      <c r="CV239">
        <f t="shared" si="256"/>
        <v>0</v>
      </c>
      <c r="CW239">
        <f t="shared" si="257"/>
        <v>0</v>
      </c>
      <c r="CX239">
        <f t="shared" si="258"/>
        <v>0</v>
      </c>
      <c r="CY239">
        <f t="shared" si="259"/>
        <v>0</v>
      </c>
      <c r="CZ239">
        <f t="shared" si="260"/>
        <v>0</v>
      </c>
      <c r="DA239">
        <f t="shared" si="261"/>
        <v>0</v>
      </c>
      <c r="DB239">
        <f t="shared" si="262"/>
        <v>0</v>
      </c>
      <c r="DC239">
        <f t="shared" si="263"/>
        <v>0</v>
      </c>
      <c r="DD239">
        <f t="shared" si="265"/>
        <v>0</v>
      </c>
    </row>
    <row r="240" spans="1:108" x14ac:dyDescent="0.2">
      <c r="A240" s="85" t="str">
        <f>IF(Timelister!A239="","",(Timelister!A239))</f>
        <v/>
      </c>
      <c r="B240" s="84" t="str">
        <f>IF(Timelister!B239="","",(Timelister!B239))</f>
        <v/>
      </c>
      <c r="C240" s="20" t="str">
        <f>IF(Timelister!C239="","",(Timelister!C239))</f>
        <v/>
      </c>
      <c r="D240" s="21" t="str">
        <f>IF(Timelister!D239="","",(Timelister!D239))</f>
        <v/>
      </c>
      <c r="E240" s="20" t="str">
        <f>Timelister!O239</f>
        <v/>
      </c>
      <c r="F240" s="20" t="str">
        <f>IF(Timelister!E239="","",(Timelister!E239))</f>
        <v/>
      </c>
      <c r="G240" s="120"/>
      <c r="H240" s="120"/>
      <c r="I240" s="120"/>
      <c r="J240" s="120"/>
      <c r="K240" s="120"/>
      <c r="L240" s="120"/>
      <c r="M240" s="120"/>
      <c r="N240" s="120"/>
      <c r="O240" s="254"/>
      <c r="P240" s="120"/>
      <c r="Q240" s="120"/>
      <c r="R240" s="120"/>
      <c r="S240" s="254"/>
      <c r="T240" s="120"/>
      <c r="U240" s="185"/>
      <c r="V240" s="185"/>
      <c r="W240" s="242"/>
      <c r="X240" s="242"/>
      <c r="Y240" s="120"/>
      <c r="Z240" s="120"/>
      <c r="AA240" s="120"/>
      <c r="AB240" s="120"/>
      <c r="AC240" s="120"/>
      <c r="AD240" s="121"/>
      <c r="AE240" s="121"/>
      <c r="AF240" s="121"/>
      <c r="AG240" s="121"/>
      <c r="AH240" s="121"/>
      <c r="AI240" s="121"/>
      <c r="AJ240" s="24" t="str">
        <f>IF(A240="","",((G240*$G$10+K240*$K$10+#REF!*#REF!+M240*$M$10+N240*$N$10+O240*$O$10+#REF!*#REF!+#REF!*#REF!+P240*$P$10+Q240*$Q$10+R240*$R$10+#REF!+W240+#REF!+X240+Y240+Z240+AA240+AB240*$AB$10+AC240*$AC$10+AD240*$AD$10+#REF!*#REF!+AE240*$AE$10+#REF!*#REF!+AF240*$AF$10+AH240*$AH$10+AG240*$AG$10+AI240)))</f>
        <v/>
      </c>
      <c r="AK240" s="137"/>
      <c r="AM240">
        <f t="shared" si="202"/>
        <v>0</v>
      </c>
      <c r="AN240">
        <f t="shared" si="202"/>
        <v>0</v>
      </c>
      <c r="AO240">
        <f t="shared" si="203"/>
        <v>0</v>
      </c>
      <c r="AP240">
        <f t="shared" si="204"/>
        <v>0</v>
      </c>
      <c r="AQ240">
        <f t="shared" si="205"/>
        <v>0</v>
      </c>
      <c r="AR240">
        <f t="shared" si="205"/>
        <v>0</v>
      </c>
      <c r="AS240">
        <f t="shared" si="206"/>
        <v>0</v>
      </c>
      <c r="AT240">
        <f t="shared" si="207"/>
        <v>0</v>
      </c>
      <c r="AU240">
        <f t="shared" si="208"/>
        <v>0</v>
      </c>
      <c r="AV240">
        <f t="shared" si="209"/>
        <v>0</v>
      </c>
      <c r="AW240">
        <f t="shared" si="210"/>
        <v>0</v>
      </c>
      <c r="AX240">
        <f t="shared" si="211"/>
        <v>0</v>
      </c>
      <c r="AY240">
        <f t="shared" si="212"/>
        <v>0</v>
      </c>
      <c r="AZ240">
        <f t="shared" si="213"/>
        <v>0</v>
      </c>
      <c r="BA240">
        <f t="shared" si="214"/>
        <v>0</v>
      </c>
      <c r="BB240">
        <f t="shared" si="215"/>
        <v>0</v>
      </c>
      <c r="BC240">
        <f t="shared" si="216"/>
        <v>0</v>
      </c>
      <c r="BD240">
        <f t="shared" si="217"/>
        <v>0</v>
      </c>
      <c r="BE240">
        <f t="shared" si="218"/>
        <v>0</v>
      </c>
      <c r="BF240">
        <f t="shared" si="219"/>
        <v>0</v>
      </c>
      <c r="BG240">
        <f t="shared" si="220"/>
        <v>0</v>
      </c>
      <c r="BH240">
        <f t="shared" si="221"/>
        <v>0</v>
      </c>
      <c r="BI240">
        <f t="shared" si="222"/>
        <v>0</v>
      </c>
      <c r="BJ240">
        <f t="shared" si="223"/>
        <v>0</v>
      </c>
      <c r="BK240">
        <f t="shared" si="224"/>
        <v>0</v>
      </c>
      <c r="BL240">
        <f t="shared" si="225"/>
        <v>0</v>
      </c>
      <c r="BM240">
        <f t="shared" si="226"/>
        <v>0</v>
      </c>
      <c r="BN240">
        <f t="shared" si="227"/>
        <v>0</v>
      </c>
      <c r="BO240">
        <f t="shared" si="228"/>
        <v>0</v>
      </c>
      <c r="BP240">
        <f t="shared" si="229"/>
        <v>0</v>
      </c>
      <c r="BQ240">
        <f t="shared" si="230"/>
        <v>0</v>
      </c>
      <c r="BR240">
        <f t="shared" si="231"/>
        <v>0</v>
      </c>
      <c r="BS240">
        <f t="shared" si="232"/>
        <v>0</v>
      </c>
      <c r="BT240">
        <f t="shared" si="264"/>
        <v>0</v>
      </c>
      <c r="BW240">
        <f t="shared" si="233"/>
        <v>0</v>
      </c>
      <c r="BX240">
        <f t="shared" si="233"/>
        <v>0</v>
      </c>
      <c r="BY240">
        <f t="shared" si="234"/>
        <v>0</v>
      </c>
      <c r="BZ240">
        <f t="shared" si="235"/>
        <v>0</v>
      </c>
      <c r="CA240">
        <f t="shared" si="236"/>
        <v>0</v>
      </c>
      <c r="CB240">
        <f t="shared" si="236"/>
        <v>0</v>
      </c>
      <c r="CC240">
        <f t="shared" si="237"/>
        <v>0</v>
      </c>
      <c r="CD240">
        <f t="shared" si="238"/>
        <v>0</v>
      </c>
      <c r="CE240">
        <f t="shared" si="239"/>
        <v>0</v>
      </c>
      <c r="CF240">
        <f t="shared" si="240"/>
        <v>0</v>
      </c>
      <c r="CG240">
        <f t="shared" si="241"/>
        <v>0</v>
      </c>
      <c r="CH240">
        <f t="shared" si="242"/>
        <v>0</v>
      </c>
      <c r="CI240">
        <f t="shared" si="243"/>
        <v>0</v>
      </c>
      <c r="CJ240">
        <f t="shared" si="244"/>
        <v>0</v>
      </c>
      <c r="CK240">
        <f t="shared" si="245"/>
        <v>0</v>
      </c>
      <c r="CL240">
        <f t="shared" si="246"/>
        <v>0</v>
      </c>
      <c r="CM240">
        <f t="shared" si="247"/>
        <v>0</v>
      </c>
      <c r="CN240">
        <f t="shared" si="248"/>
        <v>0</v>
      </c>
      <c r="CO240">
        <f t="shared" si="249"/>
        <v>0</v>
      </c>
      <c r="CP240">
        <f t="shared" si="250"/>
        <v>0</v>
      </c>
      <c r="CQ240">
        <f t="shared" si="251"/>
        <v>0</v>
      </c>
      <c r="CR240">
        <f t="shared" si="252"/>
        <v>0</v>
      </c>
      <c r="CS240">
        <f t="shared" si="253"/>
        <v>0</v>
      </c>
      <c r="CT240">
        <f t="shared" si="254"/>
        <v>0</v>
      </c>
      <c r="CU240">
        <f t="shared" si="255"/>
        <v>0</v>
      </c>
      <c r="CV240">
        <f t="shared" si="256"/>
        <v>0</v>
      </c>
      <c r="CW240">
        <f t="shared" si="257"/>
        <v>0</v>
      </c>
      <c r="CX240">
        <f t="shared" si="258"/>
        <v>0</v>
      </c>
      <c r="CY240">
        <f t="shared" si="259"/>
        <v>0</v>
      </c>
      <c r="CZ240">
        <f t="shared" si="260"/>
        <v>0</v>
      </c>
      <c r="DA240">
        <f t="shared" si="261"/>
        <v>0</v>
      </c>
      <c r="DB240">
        <f t="shared" si="262"/>
        <v>0</v>
      </c>
      <c r="DC240">
        <f t="shared" si="263"/>
        <v>0</v>
      </c>
      <c r="DD240">
        <f t="shared" si="265"/>
        <v>0</v>
      </c>
    </row>
    <row r="241" spans="1:108" x14ac:dyDescent="0.2">
      <c r="A241" s="85" t="str">
        <f>IF(Timelister!A240="","",(Timelister!A240))</f>
        <v/>
      </c>
      <c r="B241" s="84" t="str">
        <f>IF(Timelister!B240="","",(Timelister!B240))</f>
        <v/>
      </c>
      <c r="C241" s="20" t="str">
        <f>IF(Timelister!C240="","",(Timelister!C240))</f>
        <v/>
      </c>
      <c r="D241" s="21" t="str">
        <f>IF(Timelister!D240="","",(Timelister!D240))</f>
        <v/>
      </c>
      <c r="E241" s="20" t="str">
        <f>Timelister!O240</f>
        <v/>
      </c>
      <c r="F241" s="20" t="str">
        <f>IF(Timelister!E240="","",(Timelister!E240))</f>
        <v/>
      </c>
      <c r="G241" s="120"/>
      <c r="H241" s="120"/>
      <c r="I241" s="120"/>
      <c r="J241" s="120"/>
      <c r="K241" s="120"/>
      <c r="L241" s="120"/>
      <c r="M241" s="120"/>
      <c r="N241" s="120"/>
      <c r="O241" s="254"/>
      <c r="P241" s="120"/>
      <c r="Q241" s="120"/>
      <c r="R241" s="120"/>
      <c r="S241" s="254"/>
      <c r="T241" s="120"/>
      <c r="U241" s="185"/>
      <c r="V241" s="185"/>
      <c r="W241" s="242"/>
      <c r="X241" s="242"/>
      <c r="Y241" s="120"/>
      <c r="Z241" s="120"/>
      <c r="AA241" s="120"/>
      <c r="AB241" s="120"/>
      <c r="AC241" s="120"/>
      <c r="AD241" s="121"/>
      <c r="AE241" s="121"/>
      <c r="AF241" s="121"/>
      <c r="AG241" s="121"/>
      <c r="AH241" s="121"/>
      <c r="AI241" s="121"/>
      <c r="AJ241" s="24" t="str">
        <f>IF(A241="","",((G241*$G$10+K241*$K$10+#REF!*#REF!+M241*$M$10+N241*$N$10+O241*$O$10+#REF!*#REF!+#REF!*#REF!+P241*$P$10+Q241*$Q$10+R241*$R$10+#REF!+W241+#REF!+X241+Y241+Z241+AA241+AB241*$AB$10+AC241*$AC$10+AD241*$AD$10+#REF!*#REF!+AE241*$AE$10+#REF!*#REF!+AF241*$AF$10+AH241*$AH$10+AG241*$AG$10+AI241)))</f>
        <v/>
      </c>
      <c r="AK241" s="137"/>
      <c r="AM241">
        <f t="shared" si="202"/>
        <v>0</v>
      </c>
      <c r="AN241">
        <f t="shared" si="202"/>
        <v>0</v>
      </c>
      <c r="AO241">
        <f t="shared" si="203"/>
        <v>0</v>
      </c>
      <c r="AP241">
        <f t="shared" si="204"/>
        <v>0</v>
      </c>
      <c r="AQ241">
        <f t="shared" si="205"/>
        <v>0</v>
      </c>
      <c r="AR241">
        <f t="shared" si="205"/>
        <v>0</v>
      </c>
      <c r="AS241">
        <f t="shared" si="206"/>
        <v>0</v>
      </c>
      <c r="AT241">
        <f t="shared" si="207"/>
        <v>0</v>
      </c>
      <c r="AU241">
        <f t="shared" si="208"/>
        <v>0</v>
      </c>
      <c r="AV241">
        <f t="shared" si="209"/>
        <v>0</v>
      </c>
      <c r="AW241">
        <f t="shared" si="210"/>
        <v>0</v>
      </c>
      <c r="AX241">
        <f t="shared" si="211"/>
        <v>0</v>
      </c>
      <c r="AY241">
        <f t="shared" si="212"/>
        <v>0</v>
      </c>
      <c r="AZ241">
        <f t="shared" si="213"/>
        <v>0</v>
      </c>
      <c r="BA241">
        <f t="shared" si="214"/>
        <v>0</v>
      </c>
      <c r="BB241">
        <f t="shared" si="215"/>
        <v>0</v>
      </c>
      <c r="BC241">
        <f t="shared" si="216"/>
        <v>0</v>
      </c>
      <c r="BD241">
        <f t="shared" si="217"/>
        <v>0</v>
      </c>
      <c r="BE241">
        <f t="shared" si="218"/>
        <v>0</v>
      </c>
      <c r="BF241">
        <f t="shared" si="219"/>
        <v>0</v>
      </c>
      <c r="BG241">
        <f t="shared" si="220"/>
        <v>0</v>
      </c>
      <c r="BH241">
        <f t="shared" si="221"/>
        <v>0</v>
      </c>
      <c r="BI241">
        <f t="shared" si="222"/>
        <v>0</v>
      </c>
      <c r="BJ241">
        <f t="shared" si="223"/>
        <v>0</v>
      </c>
      <c r="BK241">
        <f t="shared" si="224"/>
        <v>0</v>
      </c>
      <c r="BL241">
        <f t="shared" si="225"/>
        <v>0</v>
      </c>
      <c r="BM241">
        <f t="shared" si="226"/>
        <v>0</v>
      </c>
      <c r="BN241">
        <f t="shared" si="227"/>
        <v>0</v>
      </c>
      <c r="BO241">
        <f t="shared" si="228"/>
        <v>0</v>
      </c>
      <c r="BP241">
        <f t="shared" si="229"/>
        <v>0</v>
      </c>
      <c r="BQ241">
        <f t="shared" si="230"/>
        <v>0</v>
      </c>
      <c r="BR241">
        <f t="shared" si="231"/>
        <v>0</v>
      </c>
      <c r="BS241">
        <f t="shared" si="232"/>
        <v>0</v>
      </c>
      <c r="BT241">
        <f t="shared" si="264"/>
        <v>0</v>
      </c>
      <c r="BW241">
        <f t="shared" si="233"/>
        <v>0</v>
      </c>
      <c r="BX241">
        <f t="shared" si="233"/>
        <v>0</v>
      </c>
      <c r="BY241">
        <f t="shared" si="234"/>
        <v>0</v>
      </c>
      <c r="BZ241">
        <f t="shared" si="235"/>
        <v>0</v>
      </c>
      <c r="CA241">
        <f t="shared" si="236"/>
        <v>0</v>
      </c>
      <c r="CB241">
        <f t="shared" si="236"/>
        <v>0</v>
      </c>
      <c r="CC241">
        <f t="shared" si="237"/>
        <v>0</v>
      </c>
      <c r="CD241">
        <f t="shared" si="238"/>
        <v>0</v>
      </c>
      <c r="CE241">
        <f t="shared" si="239"/>
        <v>0</v>
      </c>
      <c r="CF241">
        <f t="shared" si="240"/>
        <v>0</v>
      </c>
      <c r="CG241">
        <f t="shared" si="241"/>
        <v>0</v>
      </c>
      <c r="CH241">
        <f t="shared" si="242"/>
        <v>0</v>
      </c>
      <c r="CI241">
        <f t="shared" si="243"/>
        <v>0</v>
      </c>
      <c r="CJ241">
        <f t="shared" si="244"/>
        <v>0</v>
      </c>
      <c r="CK241">
        <f t="shared" si="245"/>
        <v>0</v>
      </c>
      <c r="CL241">
        <f t="shared" si="246"/>
        <v>0</v>
      </c>
      <c r="CM241">
        <f t="shared" si="247"/>
        <v>0</v>
      </c>
      <c r="CN241">
        <f t="shared" si="248"/>
        <v>0</v>
      </c>
      <c r="CO241">
        <f t="shared" si="249"/>
        <v>0</v>
      </c>
      <c r="CP241">
        <f t="shared" si="250"/>
        <v>0</v>
      </c>
      <c r="CQ241">
        <f t="shared" si="251"/>
        <v>0</v>
      </c>
      <c r="CR241">
        <f t="shared" si="252"/>
        <v>0</v>
      </c>
      <c r="CS241">
        <f t="shared" si="253"/>
        <v>0</v>
      </c>
      <c r="CT241">
        <f t="shared" si="254"/>
        <v>0</v>
      </c>
      <c r="CU241">
        <f t="shared" si="255"/>
        <v>0</v>
      </c>
      <c r="CV241">
        <f t="shared" si="256"/>
        <v>0</v>
      </c>
      <c r="CW241">
        <f t="shared" si="257"/>
        <v>0</v>
      </c>
      <c r="CX241">
        <f t="shared" si="258"/>
        <v>0</v>
      </c>
      <c r="CY241">
        <f t="shared" si="259"/>
        <v>0</v>
      </c>
      <c r="CZ241">
        <f t="shared" si="260"/>
        <v>0</v>
      </c>
      <c r="DA241">
        <f t="shared" si="261"/>
        <v>0</v>
      </c>
      <c r="DB241">
        <f t="shared" si="262"/>
        <v>0</v>
      </c>
      <c r="DC241">
        <f t="shared" si="263"/>
        <v>0</v>
      </c>
      <c r="DD241">
        <f t="shared" si="265"/>
        <v>0</v>
      </c>
    </row>
    <row r="242" spans="1:108" x14ac:dyDescent="0.2">
      <c r="A242" s="85" t="str">
        <f>IF(Timelister!A241="","",(Timelister!A241))</f>
        <v/>
      </c>
      <c r="B242" s="84" t="str">
        <f>IF(Timelister!B241="","",(Timelister!B241))</f>
        <v/>
      </c>
      <c r="C242" s="20" t="str">
        <f>IF(Timelister!C241="","",(Timelister!C241))</f>
        <v/>
      </c>
      <c r="D242" s="21" t="str">
        <f>IF(Timelister!D241="","",(Timelister!D241))</f>
        <v/>
      </c>
      <c r="E242" s="20" t="str">
        <f>Timelister!O241</f>
        <v/>
      </c>
      <c r="F242" s="20" t="str">
        <f>IF(Timelister!E241="","",(Timelister!E241))</f>
        <v/>
      </c>
      <c r="G242" s="120"/>
      <c r="H242" s="120"/>
      <c r="I242" s="120"/>
      <c r="J242" s="120"/>
      <c r="K242" s="120"/>
      <c r="L242" s="120"/>
      <c r="M242" s="120"/>
      <c r="N242" s="120"/>
      <c r="O242" s="254"/>
      <c r="P242" s="120"/>
      <c r="Q242" s="120"/>
      <c r="R242" s="120"/>
      <c r="S242" s="254"/>
      <c r="T242" s="120"/>
      <c r="U242" s="185"/>
      <c r="V242" s="185"/>
      <c r="W242" s="242"/>
      <c r="X242" s="242"/>
      <c r="Y242" s="120"/>
      <c r="Z242" s="120"/>
      <c r="AA242" s="120"/>
      <c r="AB242" s="120"/>
      <c r="AC242" s="120"/>
      <c r="AD242" s="121"/>
      <c r="AE242" s="121"/>
      <c r="AF242" s="121"/>
      <c r="AG242" s="121"/>
      <c r="AH242" s="121"/>
      <c r="AI242" s="121"/>
      <c r="AJ242" s="24" t="str">
        <f>IF(A242="","",((G242*$G$10+K242*$K$10+#REF!*#REF!+M242*$M$10+N242*$N$10+O242*$O$10+#REF!*#REF!+#REF!*#REF!+P242*$P$10+Q242*$Q$10+R242*$R$10+#REF!+W242+#REF!+X242+Y242+Z242+AA242+AB242*$AB$10+AC242*$AC$10+AD242*$AD$10+#REF!*#REF!+AE242*$AE$10+#REF!*#REF!+AF242*$AF$10+AH242*$AH$10+AG242*$AG$10+AI242)))</f>
        <v/>
      </c>
      <c r="AK242" s="137"/>
      <c r="AM242">
        <f t="shared" si="202"/>
        <v>0</v>
      </c>
      <c r="AN242">
        <f t="shared" si="202"/>
        <v>0</v>
      </c>
      <c r="AO242">
        <f t="shared" si="203"/>
        <v>0</v>
      </c>
      <c r="AP242">
        <f t="shared" si="204"/>
        <v>0</v>
      </c>
      <c r="AQ242">
        <f t="shared" si="205"/>
        <v>0</v>
      </c>
      <c r="AR242">
        <f t="shared" si="205"/>
        <v>0</v>
      </c>
      <c r="AS242">
        <f t="shared" si="206"/>
        <v>0</v>
      </c>
      <c r="AT242">
        <f t="shared" si="207"/>
        <v>0</v>
      </c>
      <c r="AU242">
        <f t="shared" si="208"/>
        <v>0</v>
      </c>
      <c r="AV242">
        <f t="shared" si="209"/>
        <v>0</v>
      </c>
      <c r="AW242">
        <f t="shared" si="210"/>
        <v>0</v>
      </c>
      <c r="AX242">
        <f t="shared" si="211"/>
        <v>0</v>
      </c>
      <c r="AY242">
        <f t="shared" si="212"/>
        <v>0</v>
      </c>
      <c r="AZ242">
        <f t="shared" si="213"/>
        <v>0</v>
      </c>
      <c r="BA242">
        <f t="shared" si="214"/>
        <v>0</v>
      </c>
      <c r="BB242">
        <f t="shared" si="215"/>
        <v>0</v>
      </c>
      <c r="BC242">
        <f t="shared" si="216"/>
        <v>0</v>
      </c>
      <c r="BD242">
        <f t="shared" si="217"/>
        <v>0</v>
      </c>
      <c r="BE242">
        <f t="shared" si="218"/>
        <v>0</v>
      </c>
      <c r="BF242">
        <f t="shared" si="219"/>
        <v>0</v>
      </c>
      <c r="BG242">
        <f t="shared" si="220"/>
        <v>0</v>
      </c>
      <c r="BH242">
        <f t="shared" si="221"/>
        <v>0</v>
      </c>
      <c r="BI242">
        <f t="shared" si="222"/>
        <v>0</v>
      </c>
      <c r="BJ242">
        <f t="shared" si="223"/>
        <v>0</v>
      </c>
      <c r="BK242">
        <f t="shared" si="224"/>
        <v>0</v>
      </c>
      <c r="BL242">
        <f t="shared" si="225"/>
        <v>0</v>
      </c>
      <c r="BM242">
        <f t="shared" si="226"/>
        <v>0</v>
      </c>
      <c r="BN242">
        <f t="shared" si="227"/>
        <v>0</v>
      </c>
      <c r="BO242">
        <f t="shared" si="228"/>
        <v>0</v>
      </c>
      <c r="BP242">
        <f t="shared" si="229"/>
        <v>0</v>
      </c>
      <c r="BQ242">
        <f t="shared" si="230"/>
        <v>0</v>
      </c>
      <c r="BR242">
        <f t="shared" si="231"/>
        <v>0</v>
      </c>
      <c r="BS242">
        <f t="shared" si="232"/>
        <v>0</v>
      </c>
      <c r="BT242">
        <f t="shared" si="264"/>
        <v>0</v>
      </c>
      <c r="BW242">
        <f t="shared" si="233"/>
        <v>0</v>
      </c>
      <c r="BX242">
        <f t="shared" si="233"/>
        <v>0</v>
      </c>
      <c r="BY242">
        <f t="shared" si="234"/>
        <v>0</v>
      </c>
      <c r="BZ242">
        <f t="shared" si="235"/>
        <v>0</v>
      </c>
      <c r="CA242">
        <f t="shared" si="236"/>
        <v>0</v>
      </c>
      <c r="CB242">
        <f t="shared" si="236"/>
        <v>0</v>
      </c>
      <c r="CC242">
        <f t="shared" si="237"/>
        <v>0</v>
      </c>
      <c r="CD242">
        <f t="shared" si="238"/>
        <v>0</v>
      </c>
      <c r="CE242">
        <f t="shared" si="239"/>
        <v>0</v>
      </c>
      <c r="CF242">
        <f t="shared" si="240"/>
        <v>0</v>
      </c>
      <c r="CG242">
        <f t="shared" si="241"/>
        <v>0</v>
      </c>
      <c r="CH242">
        <f t="shared" si="242"/>
        <v>0</v>
      </c>
      <c r="CI242">
        <f t="shared" si="243"/>
        <v>0</v>
      </c>
      <c r="CJ242">
        <f t="shared" si="244"/>
        <v>0</v>
      </c>
      <c r="CK242">
        <f t="shared" si="245"/>
        <v>0</v>
      </c>
      <c r="CL242">
        <f t="shared" si="246"/>
        <v>0</v>
      </c>
      <c r="CM242">
        <f t="shared" si="247"/>
        <v>0</v>
      </c>
      <c r="CN242">
        <f t="shared" si="248"/>
        <v>0</v>
      </c>
      <c r="CO242">
        <f t="shared" si="249"/>
        <v>0</v>
      </c>
      <c r="CP242">
        <f t="shared" si="250"/>
        <v>0</v>
      </c>
      <c r="CQ242">
        <f t="shared" si="251"/>
        <v>0</v>
      </c>
      <c r="CR242">
        <f t="shared" si="252"/>
        <v>0</v>
      </c>
      <c r="CS242">
        <f t="shared" si="253"/>
        <v>0</v>
      </c>
      <c r="CT242">
        <f t="shared" si="254"/>
        <v>0</v>
      </c>
      <c r="CU242">
        <f t="shared" si="255"/>
        <v>0</v>
      </c>
      <c r="CV242">
        <f t="shared" si="256"/>
        <v>0</v>
      </c>
      <c r="CW242">
        <f t="shared" si="257"/>
        <v>0</v>
      </c>
      <c r="CX242">
        <f t="shared" si="258"/>
        <v>0</v>
      </c>
      <c r="CY242">
        <f t="shared" si="259"/>
        <v>0</v>
      </c>
      <c r="CZ242">
        <f t="shared" si="260"/>
        <v>0</v>
      </c>
      <c r="DA242">
        <f t="shared" si="261"/>
        <v>0</v>
      </c>
      <c r="DB242">
        <f t="shared" si="262"/>
        <v>0</v>
      </c>
      <c r="DC242">
        <f t="shared" si="263"/>
        <v>0</v>
      </c>
      <c r="DD242">
        <f t="shared" si="265"/>
        <v>0</v>
      </c>
    </row>
    <row r="243" spans="1:108" x14ac:dyDescent="0.2">
      <c r="A243" s="85" t="str">
        <f>IF(Timelister!A242="","",(Timelister!A242))</f>
        <v/>
      </c>
      <c r="B243" s="84" t="str">
        <f>IF(Timelister!B242="","",(Timelister!B242))</f>
        <v/>
      </c>
      <c r="C243" s="20" t="str">
        <f>IF(Timelister!C242="","",(Timelister!C242))</f>
        <v/>
      </c>
      <c r="D243" s="21" t="str">
        <f>IF(Timelister!D242="","",(Timelister!D242))</f>
        <v/>
      </c>
      <c r="E243" s="20" t="str">
        <f>Timelister!O242</f>
        <v/>
      </c>
      <c r="F243" s="20" t="str">
        <f>IF(Timelister!E242="","",(Timelister!E242))</f>
        <v/>
      </c>
      <c r="G243" s="120"/>
      <c r="H243" s="120"/>
      <c r="I243" s="120"/>
      <c r="J243" s="120"/>
      <c r="K243" s="120"/>
      <c r="L243" s="120"/>
      <c r="M243" s="120"/>
      <c r="N243" s="120"/>
      <c r="O243" s="254"/>
      <c r="P243" s="120"/>
      <c r="Q243" s="120"/>
      <c r="R243" s="120"/>
      <c r="S243" s="254"/>
      <c r="T243" s="120"/>
      <c r="U243" s="185"/>
      <c r="V243" s="185"/>
      <c r="W243" s="242"/>
      <c r="X243" s="242"/>
      <c r="Y243" s="120"/>
      <c r="Z243" s="120"/>
      <c r="AA243" s="120"/>
      <c r="AB243" s="120"/>
      <c r="AC243" s="120"/>
      <c r="AD243" s="121"/>
      <c r="AE243" s="121"/>
      <c r="AF243" s="121"/>
      <c r="AG243" s="121"/>
      <c r="AH243" s="121"/>
      <c r="AI243" s="121"/>
      <c r="AJ243" s="24" t="str">
        <f>IF(A243="","",((G243*$G$10+K243*$K$10+#REF!*#REF!+M243*$M$10+N243*$N$10+O243*$O$10+#REF!*#REF!+#REF!*#REF!+P243*$P$10+Q243*$Q$10+R243*$R$10+#REF!+W243+#REF!+X243+Y243+Z243+AA243+AB243*$AB$10+AC243*$AC$10+AD243*$AD$10+#REF!*#REF!+AE243*$AE$10+#REF!*#REF!+AF243*$AF$10+AH243*$AH$10+AG243*$AG$10+AI243)))</f>
        <v/>
      </c>
      <c r="AK243" s="137"/>
      <c r="AM243">
        <f t="shared" si="202"/>
        <v>0</v>
      </c>
      <c r="AN243">
        <f t="shared" si="202"/>
        <v>0</v>
      </c>
      <c r="AO243">
        <f t="shared" si="203"/>
        <v>0</v>
      </c>
      <c r="AP243">
        <f t="shared" si="204"/>
        <v>0</v>
      </c>
      <c r="AQ243">
        <f t="shared" si="205"/>
        <v>0</v>
      </c>
      <c r="AR243">
        <f t="shared" si="205"/>
        <v>0</v>
      </c>
      <c r="AS243">
        <f t="shared" si="206"/>
        <v>0</v>
      </c>
      <c r="AT243">
        <f t="shared" si="207"/>
        <v>0</v>
      </c>
      <c r="AU243">
        <f t="shared" si="208"/>
        <v>0</v>
      </c>
      <c r="AV243">
        <f t="shared" si="209"/>
        <v>0</v>
      </c>
      <c r="AW243">
        <f t="shared" si="210"/>
        <v>0</v>
      </c>
      <c r="AX243">
        <f t="shared" si="211"/>
        <v>0</v>
      </c>
      <c r="AY243">
        <f t="shared" si="212"/>
        <v>0</v>
      </c>
      <c r="AZ243">
        <f t="shared" si="213"/>
        <v>0</v>
      </c>
      <c r="BA243">
        <f t="shared" si="214"/>
        <v>0</v>
      </c>
      <c r="BB243">
        <f t="shared" si="215"/>
        <v>0</v>
      </c>
      <c r="BC243">
        <f t="shared" si="216"/>
        <v>0</v>
      </c>
      <c r="BD243">
        <f t="shared" si="217"/>
        <v>0</v>
      </c>
      <c r="BE243">
        <f t="shared" si="218"/>
        <v>0</v>
      </c>
      <c r="BF243">
        <f t="shared" si="219"/>
        <v>0</v>
      </c>
      <c r="BG243">
        <f t="shared" si="220"/>
        <v>0</v>
      </c>
      <c r="BH243">
        <f t="shared" si="221"/>
        <v>0</v>
      </c>
      <c r="BI243">
        <f t="shared" si="222"/>
        <v>0</v>
      </c>
      <c r="BJ243">
        <f t="shared" si="223"/>
        <v>0</v>
      </c>
      <c r="BK243">
        <f t="shared" si="224"/>
        <v>0</v>
      </c>
      <c r="BL243">
        <f t="shared" si="225"/>
        <v>0</v>
      </c>
      <c r="BM243">
        <f t="shared" si="226"/>
        <v>0</v>
      </c>
      <c r="BN243">
        <f t="shared" si="227"/>
        <v>0</v>
      </c>
      <c r="BO243">
        <f t="shared" si="228"/>
        <v>0</v>
      </c>
      <c r="BP243">
        <f t="shared" si="229"/>
        <v>0</v>
      </c>
      <c r="BQ243">
        <f t="shared" si="230"/>
        <v>0</v>
      </c>
      <c r="BR243">
        <f t="shared" si="231"/>
        <v>0</v>
      </c>
      <c r="BS243">
        <f t="shared" si="232"/>
        <v>0</v>
      </c>
      <c r="BT243">
        <f t="shared" si="264"/>
        <v>0</v>
      </c>
      <c r="BW243">
        <f t="shared" si="233"/>
        <v>0</v>
      </c>
      <c r="BX243">
        <f t="shared" si="233"/>
        <v>0</v>
      </c>
      <c r="BY243">
        <f t="shared" si="234"/>
        <v>0</v>
      </c>
      <c r="BZ243">
        <f t="shared" si="235"/>
        <v>0</v>
      </c>
      <c r="CA243">
        <f t="shared" si="236"/>
        <v>0</v>
      </c>
      <c r="CB243">
        <f t="shared" si="236"/>
        <v>0</v>
      </c>
      <c r="CC243">
        <f t="shared" si="237"/>
        <v>0</v>
      </c>
      <c r="CD243">
        <f t="shared" si="238"/>
        <v>0</v>
      </c>
      <c r="CE243">
        <f t="shared" si="239"/>
        <v>0</v>
      </c>
      <c r="CF243">
        <f t="shared" si="240"/>
        <v>0</v>
      </c>
      <c r="CG243">
        <f t="shared" si="241"/>
        <v>0</v>
      </c>
      <c r="CH243">
        <f t="shared" si="242"/>
        <v>0</v>
      </c>
      <c r="CI243">
        <f t="shared" si="243"/>
        <v>0</v>
      </c>
      <c r="CJ243">
        <f t="shared" si="244"/>
        <v>0</v>
      </c>
      <c r="CK243">
        <f t="shared" si="245"/>
        <v>0</v>
      </c>
      <c r="CL243">
        <f t="shared" si="246"/>
        <v>0</v>
      </c>
      <c r="CM243">
        <f t="shared" si="247"/>
        <v>0</v>
      </c>
      <c r="CN243">
        <f t="shared" si="248"/>
        <v>0</v>
      </c>
      <c r="CO243">
        <f t="shared" si="249"/>
        <v>0</v>
      </c>
      <c r="CP243">
        <f t="shared" si="250"/>
        <v>0</v>
      </c>
      <c r="CQ243">
        <f t="shared" si="251"/>
        <v>0</v>
      </c>
      <c r="CR243">
        <f t="shared" si="252"/>
        <v>0</v>
      </c>
      <c r="CS243">
        <f t="shared" si="253"/>
        <v>0</v>
      </c>
      <c r="CT243">
        <f t="shared" si="254"/>
        <v>0</v>
      </c>
      <c r="CU243">
        <f t="shared" si="255"/>
        <v>0</v>
      </c>
      <c r="CV243">
        <f t="shared" si="256"/>
        <v>0</v>
      </c>
      <c r="CW243">
        <f t="shared" si="257"/>
        <v>0</v>
      </c>
      <c r="CX243">
        <f t="shared" si="258"/>
        <v>0</v>
      </c>
      <c r="CY243">
        <f t="shared" si="259"/>
        <v>0</v>
      </c>
      <c r="CZ243">
        <f t="shared" si="260"/>
        <v>0</v>
      </c>
      <c r="DA243">
        <f t="shared" si="261"/>
        <v>0</v>
      </c>
      <c r="DB243">
        <f t="shared" si="262"/>
        <v>0</v>
      </c>
      <c r="DC243">
        <f t="shared" si="263"/>
        <v>0</v>
      </c>
      <c r="DD243">
        <f t="shared" si="265"/>
        <v>0</v>
      </c>
    </row>
    <row r="244" spans="1:108" x14ac:dyDescent="0.2">
      <c r="A244" s="85" t="str">
        <f>IF(Timelister!A243="","",(Timelister!A243))</f>
        <v/>
      </c>
      <c r="B244" s="84" t="str">
        <f>IF(Timelister!B243="","",(Timelister!B243))</f>
        <v/>
      </c>
      <c r="C244" s="20" t="str">
        <f>IF(Timelister!C243="","",(Timelister!C243))</f>
        <v/>
      </c>
      <c r="D244" s="21" t="str">
        <f>IF(Timelister!D243="","",(Timelister!D243))</f>
        <v/>
      </c>
      <c r="E244" s="20" t="str">
        <f>Timelister!O243</f>
        <v/>
      </c>
      <c r="F244" s="20" t="str">
        <f>IF(Timelister!E243="","",(Timelister!E243))</f>
        <v/>
      </c>
      <c r="G244" s="120"/>
      <c r="H244" s="120"/>
      <c r="I244" s="120"/>
      <c r="J244" s="120"/>
      <c r="K244" s="120"/>
      <c r="L244" s="120"/>
      <c r="M244" s="120"/>
      <c r="N244" s="120"/>
      <c r="O244" s="254"/>
      <c r="P244" s="120"/>
      <c r="Q244" s="120"/>
      <c r="R244" s="120"/>
      <c r="S244" s="254"/>
      <c r="T244" s="120"/>
      <c r="U244" s="185"/>
      <c r="V244" s="185"/>
      <c r="W244" s="242"/>
      <c r="X244" s="242"/>
      <c r="Y244" s="120"/>
      <c r="Z244" s="120"/>
      <c r="AA244" s="120"/>
      <c r="AB244" s="120"/>
      <c r="AC244" s="120"/>
      <c r="AD244" s="121"/>
      <c r="AE244" s="121"/>
      <c r="AF244" s="121"/>
      <c r="AG244" s="121"/>
      <c r="AH244" s="121"/>
      <c r="AI244" s="121"/>
      <c r="AJ244" s="24" t="str">
        <f>IF(A244="","",((G244*$G$10+K244*$K$10+#REF!*#REF!+M244*$M$10+N244*$N$10+O244*$O$10+#REF!*#REF!+#REF!*#REF!+P244*$P$10+Q244*$Q$10+R244*$R$10+#REF!+W244+#REF!+X244+Y244+Z244+AA244+AB244*$AB$10+AC244*$AC$10+AD244*$AD$10+#REF!*#REF!+AE244*$AE$10+#REF!*#REF!+AF244*$AF$10+AH244*$AH$10+AG244*$AG$10+AI244)))</f>
        <v/>
      </c>
      <c r="AK244" s="137"/>
      <c r="AM244">
        <f t="shared" si="202"/>
        <v>0</v>
      </c>
      <c r="AN244">
        <f t="shared" si="202"/>
        <v>0</v>
      </c>
      <c r="AO244">
        <f t="shared" si="203"/>
        <v>0</v>
      </c>
      <c r="AP244">
        <f t="shared" si="204"/>
        <v>0</v>
      </c>
      <c r="AQ244">
        <f t="shared" si="205"/>
        <v>0</v>
      </c>
      <c r="AR244">
        <f t="shared" si="205"/>
        <v>0</v>
      </c>
      <c r="AS244">
        <f t="shared" si="206"/>
        <v>0</v>
      </c>
      <c r="AT244">
        <f t="shared" si="207"/>
        <v>0</v>
      </c>
      <c r="AU244">
        <f t="shared" si="208"/>
        <v>0</v>
      </c>
      <c r="AV244">
        <f t="shared" si="209"/>
        <v>0</v>
      </c>
      <c r="AW244">
        <f t="shared" si="210"/>
        <v>0</v>
      </c>
      <c r="AX244">
        <f t="shared" si="211"/>
        <v>0</v>
      </c>
      <c r="AY244">
        <f t="shared" si="212"/>
        <v>0</v>
      </c>
      <c r="AZ244">
        <f t="shared" si="213"/>
        <v>0</v>
      </c>
      <c r="BA244">
        <f t="shared" si="214"/>
        <v>0</v>
      </c>
      <c r="BB244">
        <f t="shared" si="215"/>
        <v>0</v>
      </c>
      <c r="BC244">
        <f t="shared" si="216"/>
        <v>0</v>
      </c>
      <c r="BD244">
        <f t="shared" si="217"/>
        <v>0</v>
      </c>
      <c r="BE244">
        <f t="shared" si="218"/>
        <v>0</v>
      </c>
      <c r="BF244">
        <f t="shared" si="219"/>
        <v>0</v>
      </c>
      <c r="BG244">
        <f t="shared" si="220"/>
        <v>0</v>
      </c>
      <c r="BH244">
        <f t="shared" si="221"/>
        <v>0</v>
      </c>
      <c r="BI244">
        <f t="shared" si="222"/>
        <v>0</v>
      </c>
      <c r="BJ244">
        <f t="shared" si="223"/>
        <v>0</v>
      </c>
      <c r="BK244">
        <f t="shared" si="224"/>
        <v>0</v>
      </c>
      <c r="BL244">
        <f t="shared" si="225"/>
        <v>0</v>
      </c>
      <c r="BM244">
        <f t="shared" si="226"/>
        <v>0</v>
      </c>
      <c r="BN244">
        <f t="shared" si="227"/>
        <v>0</v>
      </c>
      <c r="BO244">
        <f t="shared" si="228"/>
        <v>0</v>
      </c>
      <c r="BP244">
        <f t="shared" si="229"/>
        <v>0</v>
      </c>
      <c r="BQ244">
        <f t="shared" si="230"/>
        <v>0</v>
      </c>
      <c r="BR244">
        <f t="shared" si="231"/>
        <v>0</v>
      </c>
      <c r="BS244">
        <f t="shared" si="232"/>
        <v>0</v>
      </c>
      <c r="BT244">
        <f t="shared" si="264"/>
        <v>0</v>
      </c>
      <c r="BW244">
        <f t="shared" si="233"/>
        <v>0</v>
      </c>
      <c r="BX244">
        <f t="shared" si="233"/>
        <v>0</v>
      </c>
      <c r="BY244">
        <f t="shared" si="234"/>
        <v>0</v>
      </c>
      <c r="BZ244">
        <f t="shared" si="235"/>
        <v>0</v>
      </c>
      <c r="CA244">
        <f t="shared" si="236"/>
        <v>0</v>
      </c>
      <c r="CB244">
        <f t="shared" si="236"/>
        <v>0</v>
      </c>
      <c r="CC244">
        <f t="shared" si="237"/>
        <v>0</v>
      </c>
      <c r="CD244">
        <f t="shared" si="238"/>
        <v>0</v>
      </c>
      <c r="CE244">
        <f t="shared" si="239"/>
        <v>0</v>
      </c>
      <c r="CF244">
        <f t="shared" si="240"/>
        <v>0</v>
      </c>
      <c r="CG244">
        <f t="shared" si="241"/>
        <v>0</v>
      </c>
      <c r="CH244">
        <f t="shared" si="242"/>
        <v>0</v>
      </c>
      <c r="CI244">
        <f t="shared" si="243"/>
        <v>0</v>
      </c>
      <c r="CJ244">
        <f t="shared" si="244"/>
        <v>0</v>
      </c>
      <c r="CK244">
        <f t="shared" si="245"/>
        <v>0</v>
      </c>
      <c r="CL244">
        <f t="shared" si="246"/>
        <v>0</v>
      </c>
      <c r="CM244">
        <f t="shared" si="247"/>
        <v>0</v>
      </c>
      <c r="CN244">
        <f t="shared" si="248"/>
        <v>0</v>
      </c>
      <c r="CO244">
        <f t="shared" si="249"/>
        <v>0</v>
      </c>
      <c r="CP244">
        <f t="shared" si="250"/>
        <v>0</v>
      </c>
      <c r="CQ244">
        <f t="shared" si="251"/>
        <v>0</v>
      </c>
      <c r="CR244">
        <f t="shared" si="252"/>
        <v>0</v>
      </c>
      <c r="CS244">
        <f t="shared" si="253"/>
        <v>0</v>
      </c>
      <c r="CT244">
        <f t="shared" si="254"/>
        <v>0</v>
      </c>
      <c r="CU244">
        <f t="shared" si="255"/>
        <v>0</v>
      </c>
      <c r="CV244">
        <f t="shared" si="256"/>
        <v>0</v>
      </c>
      <c r="CW244">
        <f t="shared" si="257"/>
        <v>0</v>
      </c>
      <c r="CX244">
        <f t="shared" si="258"/>
        <v>0</v>
      </c>
      <c r="CY244">
        <f t="shared" si="259"/>
        <v>0</v>
      </c>
      <c r="CZ244">
        <f t="shared" si="260"/>
        <v>0</v>
      </c>
      <c r="DA244">
        <f t="shared" si="261"/>
        <v>0</v>
      </c>
      <c r="DB244">
        <f t="shared" si="262"/>
        <v>0</v>
      </c>
      <c r="DC244">
        <f t="shared" si="263"/>
        <v>0</v>
      </c>
      <c r="DD244">
        <f t="shared" si="265"/>
        <v>0</v>
      </c>
    </row>
    <row r="245" spans="1:108" x14ac:dyDescent="0.2">
      <c r="A245" s="85" t="str">
        <f>IF(Timelister!A244="","",(Timelister!A244))</f>
        <v/>
      </c>
      <c r="B245" s="84" t="str">
        <f>IF(Timelister!B244="","",(Timelister!B244))</f>
        <v/>
      </c>
      <c r="C245" s="20" t="str">
        <f>IF(Timelister!C244="","",(Timelister!C244))</f>
        <v/>
      </c>
      <c r="D245" s="21" t="str">
        <f>IF(Timelister!D244="","",(Timelister!D244))</f>
        <v/>
      </c>
      <c r="E245" s="20" t="str">
        <f>Timelister!O244</f>
        <v/>
      </c>
      <c r="F245" s="20" t="str">
        <f>IF(Timelister!E244="","",(Timelister!E244))</f>
        <v/>
      </c>
      <c r="G245" s="120"/>
      <c r="H245" s="120"/>
      <c r="I245" s="120"/>
      <c r="J245" s="120"/>
      <c r="K245" s="120"/>
      <c r="L245" s="120"/>
      <c r="M245" s="120"/>
      <c r="N245" s="120"/>
      <c r="O245" s="254"/>
      <c r="P245" s="120"/>
      <c r="Q245" s="120"/>
      <c r="R245" s="120"/>
      <c r="S245" s="254"/>
      <c r="T245" s="120"/>
      <c r="U245" s="185"/>
      <c r="V245" s="185"/>
      <c r="W245" s="242"/>
      <c r="X245" s="242"/>
      <c r="Y245" s="120"/>
      <c r="Z245" s="120"/>
      <c r="AA245" s="120"/>
      <c r="AB245" s="120"/>
      <c r="AC245" s="120"/>
      <c r="AD245" s="121"/>
      <c r="AE245" s="121"/>
      <c r="AF245" s="121"/>
      <c r="AG245" s="121"/>
      <c r="AH245" s="121"/>
      <c r="AI245" s="121"/>
      <c r="AJ245" s="24" t="str">
        <f>IF(A245="","",((G245*$G$10+K245*$K$10+#REF!*#REF!+M245*$M$10+N245*$N$10+O245*$O$10+#REF!*#REF!+#REF!*#REF!+P245*$P$10+Q245*$Q$10+R245*$R$10+#REF!+W245+#REF!+X245+Y245+Z245+AA245+AB245*$AB$10+AC245*$AC$10+AD245*$AD$10+#REF!*#REF!+AE245*$AE$10+#REF!*#REF!+AF245*$AF$10+AH245*$AH$10+AG245*$AG$10+AI245)))</f>
        <v/>
      </c>
      <c r="AK245" s="137"/>
      <c r="AM245">
        <f t="shared" si="202"/>
        <v>0</v>
      </c>
      <c r="AN245">
        <f t="shared" si="202"/>
        <v>0</v>
      </c>
      <c r="AO245">
        <f t="shared" si="203"/>
        <v>0</v>
      </c>
      <c r="AP245">
        <f t="shared" si="204"/>
        <v>0</v>
      </c>
      <c r="AQ245">
        <f t="shared" si="205"/>
        <v>0</v>
      </c>
      <c r="AR245">
        <f t="shared" si="205"/>
        <v>0</v>
      </c>
      <c r="AS245">
        <f t="shared" si="206"/>
        <v>0</v>
      </c>
      <c r="AT245">
        <f t="shared" si="207"/>
        <v>0</v>
      </c>
      <c r="AU245">
        <f t="shared" si="208"/>
        <v>0</v>
      </c>
      <c r="AV245">
        <f t="shared" si="209"/>
        <v>0</v>
      </c>
      <c r="AW245">
        <f t="shared" si="210"/>
        <v>0</v>
      </c>
      <c r="AX245">
        <f t="shared" si="211"/>
        <v>0</v>
      </c>
      <c r="AY245">
        <f t="shared" si="212"/>
        <v>0</v>
      </c>
      <c r="AZ245">
        <f t="shared" si="213"/>
        <v>0</v>
      </c>
      <c r="BA245">
        <f t="shared" si="214"/>
        <v>0</v>
      </c>
      <c r="BB245">
        <f t="shared" si="215"/>
        <v>0</v>
      </c>
      <c r="BC245">
        <f t="shared" si="216"/>
        <v>0</v>
      </c>
      <c r="BD245">
        <f t="shared" si="217"/>
        <v>0</v>
      </c>
      <c r="BE245">
        <f t="shared" si="218"/>
        <v>0</v>
      </c>
      <c r="BF245">
        <f t="shared" si="219"/>
        <v>0</v>
      </c>
      <c r="BG245">
        <f t="shared" si="220"/>
        <v>0</v>
      </c>
      <c r="BH245">
        <f t="shared" si="221"/>
        <v>0</v>
      </c>
      <c r="BI245">
        <f t="shared" si="222"/>
        <v>0</v>
      </c>
      <c r="BJ245">
        <f t="shared" si="223"/>
        <v>0</v>
      </c>
      <c r="BK245">
        <f t="shared" si="224"/>
        <v>0</v>
      </c>
      <c r="BL245">
        <f t="shared" si="225"/>
        <v>0</v>
      </c>
      <c r="BM245">
        <f t="shared" si="226"/>
        <v>0</v>
      </c>
      <c r="BN245">
        <f t="shared" si="227"/>
        <v>0</v>
      </c>
      <c r="BO245">
        <f t="shared" si="228"/>
        <v>0</v>
      </c>
      <c r="BP245">
        <f t="shared" si="229"/>
        <v>0</v>
      </c>
      <c r="BQ245">
        <f t="shared" si="230"/>
        <v>0</v>
      </c>
      <c r="BR245">
        <f t="shared" si="231"/>
        <v>0</v>
      </c>
      <c r="BS245">
        <f t="shared" si="232"/>
        <v>0</v>
      </c>
      <c r="BT245">
        <f t="shared" si="264"/>
        <v>0</v>
      </c>
      <c r="BW245">
        <f t="shared" si="233"/>
        <v>0</v>
      </c>
      <c r="BX245">
        <f t="shared" si="233"/>
        <v>0</v>
      </c>
      <c r="BY245">
        <f t="shared" si="234"/>
        <v>0</v>
      </c>
      <c r="BZ245">
        <f t="shared" si="235"/>
        <v>0</v>
      </c>
      <c r="CA245">
        <f t="shared" si="236"/>
        <v>0</v>
      </c>
      <c r="CB245">
        <f t="shared" si="236"/>
        <v>0</v>
      </c>
      <c r="CC245">
        <f t="shared" si="237"/>
        <v>0</v>
      </c>
      <c r="CD245">
        <f t="shared" si="238"/>
        <v>0</v>
      </c>
      <c r="CE245">
        <f t="shared" si="239"/>
        <v>0</v>
      </c>
      <c r="CF245">
        <f t="shared" si="240"/>
        <v>0</v>
      </c>
      <c r="CG245">
        <f t="shared" si="241"/>
        <v>0</v>
      </c>
      <c r="CH245">
        <f t="shared" si="242"/>
        <v>0</v>
      </c>
      <c r="CI245">
        <f t="shared" si="243"/>
        <v>0</v>
      </c>
      <c r="CJ245">
        <f t="shared" si="244"/>
        <v>0</v>
      </c>
      <c r="CK245">
        <f t="shared" si="245"/>
        <v>0</v>
      </c>
      <c r="CL245">
        <f t="shared" si="246"/>
        <v>0</v>
      </c>
      <c r="CM245">
        <f t="shared" si="247"/>
        <v>0</v>
      </c>
      <c r="CN245">
        <f t="shared" si="248"/>
        <v>0</v>
      </c>
      <c r="CO245">
        <f t="shared" si="249"/>
        <v>0</v>
      </c>
      <c r="CP245">
        <f t="shared" si="250"/>
        <v>0</v>
      </c>
      <c r="CQ245">
        <f t="shared" si="251"/>
        <v>0</v>
      </c>
      <c r="CR245">
        <f t="shared" si="252"/>
        <v>0</v>
      </c>
      <c r="CS245">
        <f t="shared" si="253"/>
        <v>0</v>
      </c>
      <c r="CT245">
        <f t="shared" si="254"/>
        <v>0</v>
      </c>
      <c r="CU245">
        <f t="shared" si="255"/>
        <v>0</v>
      </c>
      <c r="CV245">
        <f t="shared" si="256"/>
        <v>0</v>
      </c>
      <c r="CW245">
        <f t="shared" si="257"/>
        <v>0</v>
      </c>
      <c r="CX245">
        <f t="shared" si="258"/>
        <v>0</v>
      </c>
      <c r="CY245">
        <f t="shared" si="259"/>
        <v>0</v>
      </c>
      <c r="CZ245">
        <f t="shared" si="260"/>
        <v>0</v>
      </c>
      <c r="DA245">
        <f t="shared" si="261"/>
        <v>0</v>
      </c>
      <c r="DB245">
        <f t="shared" si="262"/>
        <v>0</v>
      </c>
      <c r="DC245">
        <f t="shared" si="263"/>
        <v>0</v>
      </c>
      <c r="DD245">
        <f t="shared" si="265"/>
        <v>0</v>
      </c>
    </row>
    <row r="246" spans="1:108" x14ac:dyDescent="0.2">
      <c r="A246" s="85" t="str">
        <f>IF(Timelister!A245="","",(Timelister!A245))</f>
        <v/>
      </c>
      <c r="B246" s="84" t="str">
        <f>IF(Timelister!B245="","",(Timelister!B245))</f>
        <v/>
      </c>
      <c r="C246" s="20" t="str">
        <f>IF(Timelister!C245="","",(Timelister!C245))</f>
        <v/>
      </c>
      <c r="D246" s="21" t="str">
        <f>IF(Timelister!D245="","",(Timelister!D245))</f>
        <v/>
      </c>
      <c r="E246" s="20" t="str">
        <f>Timelister!O245</f>
        <v/>
      </c>
      <c r="F246" s="20" t="str">
        <f>IF(Timelister!E245="","",(Timelister!E245))</f>
        <v/>
      </c>
      <c r="G246" s="120"/>
      <c r="H246" s="120"/>
      <c r="I246" s="120"/>
      <c r="J246" s="120"/>
      <c r="K246" s="120"/>
      <c r="L246" s="120"/>
      <c r="M246" s="120"/>
      <c r="N246" s="120"/>
      <c r="O246" s="254"/>
      <c r="P246" s="120"/>
      <c r="Q246" s="120"/>
      <c r="R246" s="120"/>
      <c r="S246" s="254"/>
      <c r="T246" s="120"/>
      <c r="U246" s="185"/>
      <c r="V246" s="185"/>
      <c r="W246" s="242"/>
      <c r="X246" s="242"/>
      <c r="Y246" s="120"/>
      <c r="Z246" s="120"/>
      <c r="AA246" s="120"/>
      <c r="AB246" s="120"/>
      <c r="AC246" s="120"/>
      <c r="AD246" s="121"/>
      <c r="AE246" s="121"/>
      <c r="AF246" s="121"/>
      <c r="AG246" s="121"/>
      <c r="AH246" s="121"/>
      <c r="AI246" s="121"/>
      <c r="AJ246" s="24" t="str">
        <f>IF(A246="","",((G246*$G$10+K246*$K$10+#REF!*#REF!+M246*$M$10+N246*$N$10+O246*$O$10+#REF!*#REF!+#REF!*#REF!+P246*$P$10+Q246*$Q$10+R246*$R$10+#REF!+W246+#REF!+X246+Y246+Z246+AA246+AB246*$AB$10+AC246*$AC$10+AD246*$AD$10+#REF!*#REF!+AE246*$AE$10+#REF!*#REF!+AF246*$AF$10+AH246*$AH$10+AG246*$AG$10+AI246)))</f>
        <v/>
      </c>
      <c r="AK246" s="137"/>
      <c r="AM246">
        <f t="shared" si="202"/>
        <v>0</v>
      </c>
      <c r="AN246">
        <f t="shared" si="202"/>
        <v>0</v>
      </c>
      <c r="AO246">
        <f t="shared" si="203"/>
        <v>0</v>
      </c>
      <c r="AP246">
        <f t="shared" si="204"/>
        <v>0</v>
      </c>
      <c r="AQ246">
        <f t="shared" si="205"/>
        <v>0</v>
      </c>
      <c r="AR246">
        <f t="shared" si="205"/>
        <v>0</v>
      </c>
      <c r="AS246">
        <f t="shared" si="206"/>
        <v>0</v>
      </c>
      <c r="AT246">
        <f t="shared" si="207"/>
        <v>0</v>
      </c>
      <c r="AU246">
        <f t="shared" si="208"/>
        <v>0</v>
      </c>
      <c r="AV246">
        <f t="shared" si="209"/>
        <v>0</v>
      </c>
      <c r="AW246">
        <f t="shared" si="210"/>
        <v>0</v>
      </c>
      <c r="AX246">
        <f t="shared" si="211"/>
        <v>0</v>
      </c>
      <c r="AY246">
        <f t="shared" si="212"/>
        <v>0</v>
      </c>
      <c r="AZ246">
        <f t="shared" si="213"/>
        <v>0</v>
      </c>
      <c r="BA246">
        <f t="shared" si="214"/>
        <v>0</v>
      </c>
      <c r="BB246">
        <f t="shared" si="215"/>
        <v>0</v>
      </c>
      <c r="BC246">
        <f t="shared" si="216"/>
        <v>0</v>
      </c>
      <c r="BD246">
        <f t="shared" si="217"/>
        <v>0</v>
      </c>
      <c r="BE246">
        <f t="shared" si="218"/>
        <v>0</v>
      </c>
      <c r="BF246">
        <f t="shared" si="219"/>
        <v>0</v>
      </c>
      <c r="BG246">
        <f t="shared" si="220"/>
        <v>0</v>
      </c>
      <c r="BH246">
        <f t="shared" si="221"/>
        <v>0</v>
      </c>
      <c r="BI246">
        <f t="shared" si="222"/>
        <v>0</v>
      </c>
      <c r="BJ246">
        <f t="shared" si="223"/>
        <v>0</v>
      </c>
      <c r="BK246">
        <f t="shared" si="224"/>
        <v>0</v>
      </c>
      <c r="BL246">
        <f t="shared" si="225"/>
        <v>0</v>
      </c>
      <c r="BM246">
        <f t="shared" si="226"/>
        <v>0</v>
      </c>
      <c r="BN246">
        <f t="shared" si="227"/>
        <v>0</v>
      </c>
      <c r="BO246">
        <f t="shared" si="228"/>
        <v>0</v>
      </c>
      <c r="BP246">
        <f t="shared" si="229"/>
        <v>0</v>
      </c>
      <c r="BQ246">
        <f t="shared" si="230"/>
        <v>0</v>
      </c>
      <c r="BR246">
        <f t="shared" si="231"/>
        <v>0</v>
      </c>
      <c r="BS246">
        <f t="shared" si="232"/>
        <v>0</v>
      </c>
      <c r="BT246">
        <f t="shared" si="264"/>
        <v>0</v>
      </c>
      <c r="BW246">
        <f t="shared" si="233"/>
        <v>0</v>
      </c>
      <c r="BX246">
        <f t="shared" si="233"/>
        <v>0</v>
      </c>
      <c r="BY246">
        <f t="shared" si="234"/>
        <v>0</v>
      </c>
      <c r="BZ246">
        <f t="shared" si="235"/>
        <v>0</v>
      </c>
      <c r="CA246">
        <f t="shared" si="236"/>
        <v>0</v>
      </c>
      <c r="CB246">
        <f t="shared" si="236"/>
        <v>0</v>
      </c>
      <c r="CC246">
        <f t="shared" si="237"/>
        <v>0</v>
      </c>
      <c r="CD246">
        <f t="shared" si="238"/>
        <v>0</v>
      </c>
      <c r="CE246">
        <f t="shared" si="239"/>
        <v>0</v>
      </c>
      <c r="CF246">
        <f t="shared" si="240"/>
        <v>0</v>
      </c>
      <c r="CG246">
        <f t="shared" si="241"/>
        <v>0</v>
      </c>
      <c r="CH246">
        <f t="shared" si="242"/>
        <v>0</v>
      </c>
      <c r="CI246">
        <f t="shared" si="243"/>
        <v>0</v>
      </c>
      <c r="CJ246">
        <f t="shared" si="244"/>
        <v>0</v>
      </c>
      <c r="CK246">
        <f t="shared" si="245"/>
        <v>0</v>
      </c>
      <c r="CL246">
        <f t="shared" si="246"/>
        <v>0</v>
      </c>
      <c r="CM246">
        <f t="shared" si="247"/>
        <v>0</v>
      </c>
      <c r="CN246">
        <f t="shared" si="248"/>
        <v>0</v>
      </c>
      <c r="CO246">
        <f t="shared" si="249"/>
        <v>0</v>
      </c>
      <c r="CP246">
        <f t="shared" si="250"/>
        <v>0</v>
      </c>
      <c r="CQ246">
        <f t="shared" si="251"/>
        <v>0</v>
      </c>
      <c r="CR246">
        <f t="shared" si="252"/>
        <v>0</v>
      </c>
      <c r="CS246">
        <f t="shared" si="253"/>
        <v>0</v>
      </c>
      <c r="CT246">
        <f t="shared" si="254"/>
        <v>0</v>
      </c>
      <c r="CU246">
        <f t="shared" si="255"/>
        <v>0</v>
      </c>
      <c r="CV246">
        <f t="shared" si="256"/>
        <v>0</v>
      </c>
      <c r="CW246">
        <f t="shared" si="257"/>
        <v>0</v>
      </c>
      <c r="CX246">
        <f t="shared" si="258"/>
        <v>0</v>
      </c>
      <c r="CY246">
        <f t="shared" si="259"/>
        <v>0</v>
      </c>
      <c r="CZ246">
        <f t="shared" si="260"/>
        <v>0</v>
      </c>
      <c r="DA246">
        <f t="shared" si="261"/>
        <v>0</v>
      </c>
      <c r="DB246">
        <f t="shared" si="262"/>
        <v>0</v>
      </c>
      <c r="DC246">
        <f t="shared" si="263"/>
        <v>0</v>
      </c>
      <c r="DD246">
        <f t="shared" si="265"/>
        <v>0</v>
      </c>
    </row>
    <row r="247" spans="1:108" x14ac:dyDescent="0.2">
      <c r="A247" s="85" t="str">
        <f>IF(Timelister!A246="","",(Timelister!A246))</f>
        <v/>
      </c>
      <c r="B247" s="84" t="str">
        <f>IF(Timelister!B246="","",(Timelister!B246))</f>
        <v/>
      </c>
      <c r="C247" s="20" t="str">
        <f>IF(Timelister!C246="","",(Timelister!C246))</f>
        <v/>
      </c>
      <c r="D247" s="21" t="str">
        <f>IF(Timelister!D246="","",(Timelister!D246))</f>
        <v/>
      </c>
      <c r="E247" s="20" t="str">
        <f>Timelister!O246</f>
        <v/>
      </c>
      <c r="F247" s="20" t="str">
        <f>IF(Timelister!E246="","",(Timelister!E246))</f>
        <v/>
      </c>
      <c r="G247" s="120"/>
      <c r="H247" s="120"/>
      <c r="I247" s="120"/>
      <c r="J247" s="120"/>
      <c r="K247" s="120"/>
      <c r="L247" s="120"/>
      <c r="M247" s="120"/>
      <c r="N247" s="120"/>
      <c r="O247" s="254"/>
      <c r="P247" s="120"/>
      <c r="Q247" s="120"/>
      <c r="R247" s="120"/>
      <c r="S247" s="254"/>
      <c r="T247" s="120"/>
      <c r="U247" s="185"/>
      <c r="V247" s="185"/>
      <c r="W247" s="242"/>
      <c r="X247" s="242"/>
      <c r="Y247" s="120"/>
      <c r="Z247" s="120"/>
      <c r="AA247" s="120"/>
      <c r="AB247" s="120"/>
      <c r="AC247" s="120"/>
      <c r="AD247" s="121"/>
      <c r="AE247" s="121"/>
      <c r="AF247" s="121"/>
      <c r="AG247" s="121"/>
      <c r="AH247" s="121"/>
      <c r="AI247" s="121"/>
      <c r="AJ247" s="24" t="str">
        <f>IF(A247="","",((G247*$G$10+K247*$K$10+#REF!*#REF!+M247*$M$10+N247*$N$10+O247*$O$10+#REF!*#REF!+#REF!*#REF!+P247*$P$10+Q247*$Q$10+R247*$R$10+#REF!+W247+#REF!+X247+Y247+Z247+AA247+AB247*$AB$10+AC247*$AC$10+AD247*$AD$10+#REF!*#REF!+AE247*$AE$10+#REF!*#REF!+AF247*$AF$10+AH247*$AH$10+AG247*$AG$10+AI247)))</f>
        <v/>
      </c>
      <c r="AK247" s="137"/>
      <c r="AM247">
        <f t="shared" si="202"/>
        <v>0</v>
      </c>
      <c r="AN247">
        <f t="shared" si="202"/>
        <v>0</v>
      </c>
      <c r="AO247">
        <f t="shared" si="203"/>
        <v>0</v>
      </c>
      <c r="AP247">
        <f t="shared" si="204"/>
        <v>0</v>
      </c>
      <c r="AQ247">
        <f t="shared" si="205"/>
        <v>0</v>
      </c>
      <c r="AR247">
        <f t="shared" si="205"/>
        <v>0</v>
      </c>
      <c r="AS247">
        <f t="shared" si="206"/>
        <v>0</v>
      </c>
      <c r="AT247">
        <f t="shared" si="207"/>
        <v>0</v>
      </c>
      <c r="AU247">
        <f t="shared" si="208"/>
        <v>0</v>
      </c>
      <c r="AV247">
        <f t="shared" si="209"/>
        <v>0</v>
      </c>
      <c r="AW247">
        <f t="shared" si="210"/>
        <v>0</v>
      </c>
      <c r="AX247">
        <f t="shared" si="211"/>
        <v>0</v>
      </c>
      <c r="AY247">
        <f t="shared" si="212"/>
        <v>0</v>
      </c>
      <c r="AZ247">
        <f t="shared" si="213"/>
        <v>0</v>
      </c>
      <c r="BA247">
        <f t="shared" si="214"/>
        <v>0</v>
      </c>
      <c r="BB247">
        <f t="shared" si="215"/>
        <v>0</v>
      </c>
      <c r="BC247">
        <f t="shared" si="216"/>
        <v>0</v>
      </c>
      <c r="BD247">
        <f t="shared" si="217"/>
        <v>0</v>
      </c>
      <c r="BE247">
        <f t="shared" si="218"/>
        <v>0</v>
      </c>
      <c r="BF247">
        <f t="shared" si="219"/>
        <v>0</v>
      </c>
      <c r="BG247">
        <f t="shared" si="220"/>
        <v>0</v>
      </c>
      <c r="BH247">
        <f t="shared" si="221"/>
        <v>0</v>
      </c>
      <c r="BI247">
        <f t="shared" si="222"/>
        <v>0</v>
      </c>
      <c r="BJ247">
        <f t="shared" si="223"/>
        <v>0</v>
      </c>
      <c r="BK247">
        <f t="shared" si="224"/>
        <v>0</v>
      </c>
      <c r="BL247">
        <f t="shared" si="225"/>
        <v>0</v>
      </c>
      <c r="BM247">
        <f t="shared" si="226"/>
        <v>0</v>
      </c>
      <c r="BN247">
        <f t="shared" si="227"/>
        <v>0</v>
      </c>
      <c r="BO247">
        <f t="shared" si="228"/>
        <v>0</v>
      </c>
      <c r="BP247">
        <f t="shared" si="229"/>
        <v>0</v>
      </c>
      <c r="BQ247">
        <f t="shared" si="230"/>
        <v>0</v>
      </c>
      <c r="BR247">
        <f t="shared" si="231"/>
        <v>0</v>
      </c>
      <c r="BS247">
        <f t="shared" si="232"/>
        <v>0</v>
      </c>
      <c r="BT247">
        <f t="shared" si="264"/>
        <v>0</v>
      </c>
      <c r="BW247">
        <f t="shared" si="233"/>
        <v>0</v>
      </c>
      <c r="BX247">
        <f t="shared" si="233"/>
        <v>0</v>
      </c>
      <c r="BY247">
        <f t="shared" si="234"/>
        <v>0</v>
      </c>
      <c r="BZ247">
        <f t="shared" si="235"/>
        <v>0</v>
      </c>
      <c r="CA247">
        <f t="shared" si="236"/>
        <v>0</v>
      </c>
      <c r="CB247">
        <f t="shared" si="236"/>
        <v>0</v>
      </c>
      <c r="CC247">
        <f t="shared" si="237"/>
        <v>0</v>
      </c>
      <c r="CD247">
        <f t="shared" si="238"/>
        <v>0</v>
      </c>
      <c r="CE247">
        <f t="shared" si="239"/>
        <v>0</v>
      </c>
      <c r="CF247">
        <f t="shared" si="240"/>
        <v>0</v>
      </c>
      <c r="CG247">
        <f t="shared" si="241"/>
        <v>0</v>
      </c>
      <c r="CH247">
        <f t="shared" si="242"/>
        <v>0</v>
      </c>
      <c r="CI247">
        <f t="shared" si="243"/>
        <v>0</v>
      </c>
      <c r="CJ247">
        <f t="shared" si="244"/>
        <v>0</v>
      </c>
      <c r="CK247">
        <f t="shared" si="245"/>
        <v>0</v>
      </c>
      <c r="CL247">
        <f t="shared" si="246"/>
        <v>0</v>
      </c>
      <c r="CM247">
        <f t="shared" si="247"/>
        <v>0</v>
      </c>
      <c r="CN247">
        <f t="shared" si="248"/>
        <v>0</v>
      </c>
      <c r="CO247">
        <f t="shared" si="249"/>
        <v>0</v>
      </c>
      <c r="CP247">
        <f t="shared" si="250"/>
        <v>0</v>
      </c>
      <c r="CQ247">
        <f t="shared" si="251"/>
        <v>0</v>
      </c>
      <c r="CR247">
        <f t="shared" si="252"/>
        <v>0</v>
      </c>
      <c r="CS247">
        <f t="shared" si="253"/>
        <v>0</v>
      </c>
      <c r="CT247">
        <f t="shared" si="254"/>
        <v>0</v>
      </c>
      <c r="CU247">
        <f t="shared" si="255"/>
        <v>0</v>
      </c>
      <c r="CV247">
        <f t="shared" si="256"/>
        <v>0</v>
      </c>
      <c r="CW247">
        <f t="shared" si="257"/>
        <v>0</v>
      </c>
      <c r="CX247">
        <f t="shared" si="258"/>
        <v>0</v>
      </c>
      <c r="CY247">
        <f t="shared" si="259"/>
        <v>0</v>
      </c>
      <c r="CZ247">
        <f t="shared" si="260"/>
        <v>0</v>
      </c>
      <c r="DA247">
        <f t="shared" si="261"/>
        <v>0</v>
      </c>
      <c r="DB247">
        <f t="shared" si="262"/>
        <v>0</v>
      </c>
      <c r="DC247">
        <f t="shared" si="263"/>
        <v>0</v>
      </c>
      <c r="DD247">
        <f t="shared" si="265"/>
        <v>0</v>
      </c>
    </row>
    <row r="248" spans="1:108" x14ac:dyDescent="0.2">
      <c r="A248" s="85" t="str">
        <f>IF(Timelister!A247="","",(Timelister!A247))</f>
        <v/>
      </c>
      <c r="B248" s="84" t="str">
        <f>IF(Timelister!B247="","",(Timelister!B247))</f>
        <v/>
      </c>
      <c r="C248" s="20" t="str">
        <f>IF(Timelister!C247="","",(Timelister!C247))</f>
        <v/>
      </c>
      <c r="D248" s="21" t="str">
        <f>IF(Timelister!D247="","",(Timelister!D247))</f>
        <v/>
      </c>
      <c r="E248" s="20" t="str">
        <f>Timelister!O247</f>
        <v/>
      </c>
      <c r="F248" s="20" t="str">
        <f>IF(Timelister!E247="","",(Timelister!E247))</f>
        <v/>
      </c>
      <c r="G248" s="120"/>
      <c r="H248" s="120"/>
      <c r="I248" s="120"/>
      <c r="J248" s="120"/>
      <c r="K248" s="120"/>
      <c r="L248" s="120"/>
      <c r="M248" s="120"/>
      <c r="N248" s="120"/>
      <c r="O248" s="254"/>
      <c r="P248" s="120"/>
      <c r="Q248" s="120"/>
      <c r="R248" s="120"/>
      <c r="S248" s="254"/>
      <c r="T248" s="120"/>
      <c r="U248" s="185"/>
      <c r="V248" s="185"/>
      <c r="W248" s="242"/>
      <c r="X248" s="242"/>
      <c r="Y248" s="120"/>
      <c r="Z248" s="120"/>
      <c r="AA248" s="120"/>
      <c r="AB248" s="120"/>
      <c r="AC248" s="120"/>
      <c r="AD248" s="121"/>
      <c r="AE248" s="121"/>
      <c r="AF248" s="121"/>
      <c r="AG248" s="121"/>
      <c r="AH248" s="121"/>
      <c r="AI248" s="121"/>
      <c r="AJ248" s="24" t="str">
        <f>IF(A248="","",((G248*$G$10+K248*$K$10+#REF!*#REF!+M248*$M$10+N248*$N$10+O248*$O$10+#REF!*#REF!+#REF!*#REF!+P248*$P$10+Q248*$Q$10+R248*$R$10+#REF!+W248+#REF!+X248+Y248+Z248+AA248+AB248*$AB$10+AC248*$AC$10+AD248*$AD$10+#REF!*#REF!+AE248*$AE$10+#REF!*#REF!+AF248*$AF$10+AH248*$AH$10+AG248*$AG$10+AI248)))</f>
        <v/>
      </c>
      <c r="AK248" s="137"/>
      <c r="AM248">
        <f t="shared" si="202"/>
        <v>0</v>
      </c>
      <c r="AN248">
        <f t="shared" si="202"/>
        <v>0</v>
      </c>
      <c r="AO248">
        <f t="shared" si="203"/>
        <v>0</v>
      </c>
      <c r="AP248">
        <f t="shared" si="204"/>
        <v>0</v>
      </c>
      <c r="AQ248">
        <f t="shared" si="205"/>
        <v>0</v>
      </c>
      <c r="AR248">
        <f t="shared" si="205"/>
        <v>0</v>
      </c>
      <c r="AS248">
        <f t="shared" si="206"/>
        <v>0</v>
      </c>
      <c r="AT248">
        <f t="shared" si="207"/>
        <v>0</v>
      </c>
      <c r="AU248">
        <f t="shared" si="208"/>
        <v>0</v>
      </c>
      <c r="AV248">
        <f t="shared" si="209"/>
        <v>0</v>
      </c>
      <c r="AW248">
        <f t="shared" si="210"/>
        <v>0</v>
      </c>
      <c r="AX248">
        <f t="shared" si="211"/>
        <v>0</v>
      </c>
      <c r="AY248">
        <f t="shared" si="212"/>
        <v>0</v>
      </c>
      <c r="AZ248">
        <f t="shared" si="213"/>
        <v>0</v>
      </c>
      <c r="BA248">
        <f t="shared" si="214"/>
        <v>0</v>
      </c>
      <c r="BB248">
        <f t="shared" si="215"/>
        <v>0</v>
      </c>
      <c r="BC248">
        <f t="shared" si="216"/>
        <v>0</v>
      </c>
      <c r="BD248">
        <f t="shared" si="217"/>
        <v>0</v>
      </c>
      <c r="BE248">
        <f t="shared" si="218"/>
        <v>0</v>
      </c>
      <c r="BF248">
        <f t="shared" si="219"/>
        <v>0</v>
      </c>
      <c r="BG248">
        <f t="shared" si="220"/>
        <v>0</v>
      </c>
      <c r="BH248">
        <f t="shared" si="221"/>
        <v>0</v>
      </c>
      <c r="BI248">
        <f t="shared" si="222"/>
        <v>0</v>
      </c>
      <c r="BJ248">
        <f t="shared" si="223"/>
        <v>0</v>
      </c>
      <c r="BK248">
        <f t="shared" si="224"/>
        <v>0</v>
      </c>
      <c r="BL248">
        <f t="shared" si="225"/>
        <v>0</v>
      </c>
      <c r="BM248">
        <f t="shared" si="226"/>
        <v>0</v>
      </c>
      <c r="BN248">
        <f t="shared" si="227"/>
        <v>0</v>
      </c>
      <c r="BO248">
        <f t="shared" si="228"/>
        <v>0</v>
      </c>
      <c r="BP248">
        <f t="shared" si="229"/>
        <v>0</v>
      </c>
      <c r="BQ248">
        <f t="shared" si="230"/>
        <v>0</v>
      </c>
      <c r="BR248">
        <f t="shared" si="231"/>
        <v>0</v>
      </c>
      <c r="BS248">
        <f t="shared" si="232"/>
        <v>0</v>
      </c>
      <c r="BT248">
        <f t="shared" si="264"/>
        <v>0</v>
      </c>
      <c r="BW248">
        <f t="shared" si="233"/>
        <v>0</v>
      </c>
      <c r="BX248">
        <f t="shared" si="233"/>
        <v>0</v>
      </c>
      <c r="BY248">
        <f t="shared" si="234"/>
        <v>0</v>
      </c>
      <c r="BZ248">
        <f t="shared" si="235"/>
        <v>0</v>
      </c>
      <c r="CA248">
        <f t="shared" si="236"/>
        <v>0</v>
      </c>
      <c r="CB248">
        <f t="shared" si="236"/>
        <v>0</v>
      </c>
      <c r="CC248">
        <f t="shared" si="237"/>
        <v>0</v>
      </c>
      <c r="CD248">
        <f t="shared" si="238"/>
        <v>0</v>
      </c>
      <c r="CE248">
        <f t="shared" si="239"/>
        <v>0</v>
      </c>
      <c r="CF248">
        <f t="shared" si="240"/>
        <v>0</v>
      </c>
      <c r="CG248">
        <f t="shared" si="241"/>
        <v>0</v>
      </c>
      <c r="CH248">
        <f t="shared" si="242"/>
        <v>0</v>
      </c>
      <c r="CI248">
        <f t="shared" si="243"/>
        <v>0</v>
      </c>
      <c r="CJ248">
        <f t="shared" si="244"/>
        <v>0</v>
      </c>
      <c r="CK248">
        <f t="shared" si="245"/>
        <v>0</v>
      </c>
      <c r="CL248">
        <f t="shared" si="246"/>
        <v>0</v>
      </c>
      <c r="CM248">
        <f t="shared" si="247"/>
        <v>0</v>
      </c>
      <c r="CN248">
        <f t="shared" si="248"/>
        <v>0</v>
      </c>
      <c r="CO248">
        <f t="shared" si="249"/>
        <v>0</v>
      </c>
      <c r="CP248">
        <f t="shared" si="250"/>
        <v>0</v>
      </c>
      <c r="CQ248">
        <f t="shared" si="251"/>
        <v>0</v>
      </c>
      <c r="CR248">
        <f t="shared" si="252"/>
        <v>0</v>
      </c>
      <c r="CS248">
        <f t="shared" si="253"/>
        <v>0</v>
      </c>
      <c r="CT248">
        <f t="shared" si="254"/>
        <v>0</v>
      </c>
      <c r="CU248">
        <f t="shared" si="255"/>
        <v>0</v>
      </c>
      <c r="CV248">
        <f t="shared" si="256"/>
        <v>0</v>
      </c>
      <c r="CW248">
        <f t="shared" si="257"/>
        <v>0</v>
      </c>
      <c r="CX248">
        <f t="shared" si="258"/>
        <v>0</v>
      </c>
      <c r="CY248">
        <f t="shared" si="259"/>
        <v>0</v>
      </c>
      <c r="CZ248">
        <f t="shared" si="260"/>
        <v>0</v>
      </c>
      <c r="DA248">
        <f t="shared" si="261"/>
        <v>0</v>
      </c>
      <c r="DB248">
        <f t="shared" si="262"/>
        <v>0</v>
      </c>
      <c r="DC248">
        <f t="shared" si="263"/>
        <v>0</v>
      </c>
      <c r="DD248">
        <f t="shared" si="265"/>
        <v>0</v>
      </c>
    </row>
    <row r="249" spans="1:108" x14ac:dyDescent="0.2">
      <c r="A249" s="85" t="str">
        <f>IF(Timelister!A248="","",(Timelister!A248))</f>
        <v/>
      </c>
      <c r="B249" s="84" t="str">
        <f>IF(Timelister!B248="","",(Timelister!B248))</f>
        <v/>
      </c>
      <c r="C249" s="20" t="str">
        <f>IF(Timelister!C248="","",(Timelister!C248))</f>
        <v/>
      </c>
      <c r="D249" s="21" t="str">
        <f>IF(Timelister!D248="","",(Timelister!D248))</f>
        <v/>
      </c>
      <c r="E249" s="20" t="str">
        <f>Timelister!O248</f>
        <v/>
      </c>
      <c r="F249" s="20" t="str">
        <f>IF(Timelister!E248="","",(Timelister!E248))</f>
        <v/>
      </c>
      <c r="G249" s="120"/>
      <c r="H249" s="120"/>
      <c r="I249" s="120"/>
      <c r="J249" s="120"/>
      <c r="K249" s="120"/>
      <c r="L249" s="120"/>
      <c r="M249" s="120"/>
      <c r="N249" s="120"/>
      <c r="O249" s="254"/>
      <c r="P249" s="120"/>
      <c r="Q249" s="120"/>
      <c r="R249" s="120"/>
      <c r="S249" s="254"/>
      <c r="T249" s="120"/>
      <c r="U249" s="185"/>
      <c r="V249" s="185"/>
      <c r="W249" s="242"/>
      <c r="X249" s="242"/>
      <c r="Y249" s="120"/>
      <c r="Z249" s="120"/>
      <c r="AA249" s="120"/>
      <c r="AB249" s="120"/>
      <c r="AC249" s="120"/>
      <c r="AD249" s="121"/>
      <c r="AE249" s="121"/>
      <c r="AF249" s="121"/>
      <c r="AG249" s="121"/>
      <c r="AH249" s="121"/>
      <c r="AI249" s="121"/>
      <c r="AJ249" s="24" t="str">
        <f>IF(A249="","",((G249*$G$10+K249*$K$10+#REF!*#REF!+M249*$M$10+N249*$N$10+O249*$O$10+#REF!*#REF!+#REF!*#REF!+P249*$P$10+Q249*$Q$10+R249*$R$10+#REF!+W249+#REF!+X249+Y249+Z249+AA249+AB249*$AB$10+AC249*$AC$10+AD249*$AD$10+#REF!*#REF!+AE249*$AE$10+#REF!*#REF!+AF249*$AF$10+AH249*$AH$10+AG249*$AG$10+AI249)))</f>
        <v/>
      </c>
      <c r="AK249" s="137"/>
      <c r="AM249">
        <f t="shared" si="202"/>
        <v>0</v>
      </c>
      <c r="AN249">
        <f t="shared" si="202"/>
        <v>0</v>
      </c>
      <c r="AO249">
        <f t="shared" si="203"/>
        <v>0</v>
      </c>
      <c r="AP249">
        <f t="shared" si="204"/>
        <v>0</v>
      </c>
      <c r="AQ249">
        <f t="shared" si="205"/>
        <v>0</v>
      </c>
      <c r="AR249">
        <f t="shared" si="205"/>
        <v>0</v>
      </c>
      <c r="AS249">
        <f t="shared" si="206"/>
        <v>0</v>
      </c>
      <c r="AT249">
        <f t="shared" si="207"/>
        <v>0</v>
      </c>
      <c r="AU249">
        <f t="shared" si="208"/>
        <v>0</v>
      </c>
      <c r="AV249">
        <f t="shared" si="209"/>
        <v>0</v>
      </c>
      <c r="AW249">
        <f t="shared" si="210"/>
        <v>0</v>
      </c>
      <c r="AX249">
        <f t="shared" si="211"/>
        <v>0</v>
      </c>
      <c r="AY249">
        <f t="shared" si="212"/>
        <v>0</v>
      </c>
      <c r="AZ249">
        <f t="shared" si="213"/>
        <v>0</v>
      </c>
      <c r="BA249">
        <f t="shared" si="214"/>
        <v>0</v>
      </c>
      <c r="BB249">
        <f t="shared" si="215"/>
        <v>0</v>
      </c>
      <c r="BC249">
        <f t="shared" si="216"/>
        <v>0</v>
      </c>
      <c r="BD249">
        <f t="shared" si="217"/>
        <v>0</v>
      </c>
      <c r="BE249">
        <f t="shared" si="218"/>
        <v>0</v>
      </c>
      <c r="BF249">
        <f t="shared" si="219"/>
        <v>0</v>
      </c>
      <c r="BG249">
        <f t="shared" si="220"/>
        <v>0</v>
      </c>
      <c r="BH249">
        <f t="shared" si="221"/>
        <v>0</v>
      </c>
      <c r="BI249">
        <f t="shared" si="222"/>
        <v>0</v>
      </c>
      <c r="BJ249">
        <f t="shared" si="223"/>
        <v>0</v>
      </c>
      <c r="BK249">
        <f t="shared" si="224"/>
        <v>0</v>
      </c>
      <c r="BL249">
        <f t="shared" si="225"/>
        <v>0</v>
      </c>
      <c r="BM249">
        <f t="shared" si="226"/>
        <v>0</v>
      </c>
      <c r="BN249">
        <f t="shared" si="227"/>
        <v>0</v>
      </c>
      <c r="BO249">
        <f t="shared" si="228"/>
        <v>0</v>
      </c>
      <c r="BP249">
        <f t="shared" si="229"/>
        <v>0</v>
      </c>
      <c r="BQ249">
        <f t="shared" si="230"/>
        <v>0</v>
      </c>
      <c r="BR249">
        <f t="shared" si="231"/>
        <v>0</v>
      </c>
      <c r="BS249">
        <f t="shared" si="232"/>
        <v>0</v>
      </c>
      <c r="BT249">
        <f t="shared" si="264"/>
        <v>0</v>
      </c>
      <c r="BW249">
        <f t="shared" si="233"/>
        <v>0</v>
      </c>
      <c r="BX249">
        <f t="shared" si="233"/>
        <v>0</v>
      </c>
      <c r="BY249">
        <f t="shared" si="234"/>
        <v>0</v>
      </c>
      <c r="BZ249">
        <f t="shared" si="235"/>
        <v>0</v>
      </c>
      <c r="CA249">
        <f t="shared" si="236"/>
        <v>0</v>
      </c>
      <c r="CB249">
        <f t="shared" si="236"/>
        <v>0</v>
      </c>
      <c r="CC249">
        <f t="shared" si="237"/>
        <v>0</v>
      </c>
      <c r="CD249">
        <f t="shared" si="238"/>
        <v>0</v>
      </c>
      <c r="CE249">
        <f t="shared" si="239"/>
        <v>0</v>
      </c>
      <c r="CF249">
        <f t="shared" si="240"/>
        <v>0</v>
      </c>
      <c r="CG249">
        <f t="shared" si="241"/>
        <v>0</v>
      </c>
      <c r="CH249">
        <f t="shared" si="242"/>
        <v>0</v>
      </c>
      <c r="CI249">
        <f t="shared" si="243"/>
        <v>0</v>
      </c>
      <c r="CJ249">
        <f t="shared" si="244"/>
        <v>0</v>
      </c>
      <c r="CK249">
        <f t="shared" si="245"/>
        <v>0</v>
      </c>
      <c r="CL249">
        <f t="shared" si="246"/>
        <v>0</v>
      </c>
      <c r="CM249">
        <f t="shared" si="247"/>
        <v>0</v>
      </c>
      <c r="CN249">
        <f t="shared" si="248"/>
        <v>0</v>
      </c>
      <c r="CO249">
        <f t="shared" si="249"/>
        <v>0</v>
      </c>
      <c r="CP249">
        <f t="shared" si="250"/>
        <v>0</v>
      </c>
      <c r="CQ249">
        <f t="shared" si="251"/>
        <v>0</v>
      </c>
      <c r="CR249">
        <f t="shared" si="252"/>
        <v>0</v>
      </c>
      <c r="CS249">
        <f t="shared" si="253"/>
        <v>0</v>
      </c>
      <c r="CT249">
        <f t="shared" si="254"/>
        <v>0</v>
      </c>
      <c r="CU249">
        <f t="shared" si="255"/>
        <v>0</v>
      </c>
      <c r="CV249">
        <f t="shared" si="256"/>
        <v>0</v>
      </c>
      <c r="CW249">
        <f t="shared" si="257"/>
        <v>0</v>
      </c>
      <c r="CX249">
        <f t="shared" si="258"/>
        <v>0</v>
      </c>
      <c r="CY249">
        <f t="shared" si="259"/>
        <v>0</v>
      </c>
      <c r="CZ249">
        <f t="shared" si="260"/>
        <v>0</v>
      </c>
      <c r="DA249">
        <f t="shared" si="261"/>
        <v>0</v>
      </c>
      <c r="DB249">
        <f t="shared" si="262"/>
        <v>0</v>
      </c>
      <c r="DC249">
        <f t="shared" si="263"/>
        <v>0</v>
      </c>
      <c r="DD249">
        <f t="shared" si="265"/>
        <v>0</v>
      </c>
    </row>
    <row r="250" spans="1:108" x14ac:dyDescent="0.2">
      <c r="A250" s="85" t="str">
        <f>IF(Timelister!A249="","",(Timelister!A249))</f>
        <v/>
      </c>
      <c r="B250" s="84" t="str">
        <f>IF(Timelister!B249="","",(Timelister!B249))</f>
        <v/>
      </c>
      <c r="C250" s="20" t="str">
        <f>IF(Timelister!C249="","",(Timelister!C249))</f>
        <v/>
      </c>
      <c r="D250" s="21" t="str">
        <f>IF(Timelister!D249="","",(Timelister!D249))</f>
        <v/>
      </c>
      <c r="E250" s="20" t="str">
        <f>Timelister!O249</f>
        <v/>
      </c>
      <c r="F250" s="20" t="str">
        <f>IF(Timelister!E249="","",(Timelister!E249))</f>
        <v/>
      </c>
      <c r="G250" s="120"/>
      <c r="H250" s="120"/>
      <c r="I250" s="120"/>
      <c r="J250" s="120"/>
      <c r="K250" s="120"/>
      <c r="L250" s="120"/>
      <c r="M250" s="120"/>
      <c r="N250" s="120"/>
      <c r="O250" s="254"/>
      <c r="P250" s="120"/>
      <c r="Q250" s="120"/>
      <c r="R250" s="120"/>
      <c r="S250" s="254"/>
      <c r="T250" s="120"/>
      <c r="U250" s="185"/>
      <c r="V250" s="185"/>
      <c r="W250" s="242"/>
      <c r="X250" s="242"/>
      <c r="Y250" s="120"/>
      <c r="Z250" s="120"/>
      <c r="AA250" s="120"/>
      <c r="AB250" s="120"/>
      <c r="AC250" s="120"/>
      <c r="AD250" s="121"/>
      <c r="AE250" s="121"/>
      <c r="AF250" s="121"/>
      <c r="AG250" s="121"/>
      <c r="AH250" s="121"/>
      <c r="AI250" s="121"/>
      <c r="AJ250" s="24" t="str">
        <f>IF(A250="","",((G250*$G$10+K250*$K$10+#REF!*#REF!+M250*$M$10+N250*$N$10+O250*$O$10+#REF!*#REF!+#REF!*#REF!+P250*$P$10+Q250*$Q$10+R250*$R$10+#REF!+W250+#REF!+X250+Y250+Z250+AA250+AB250*$AB$10+AC250*$AC$10+AD250*$AD$10+#REF!*#REF!+AE250*$AE$10+#REF!*#REF!+AF250*$AF$10+AH250*$AH$10+AG250*$AG$10+AI250)))</f>
        <v/>
      </c>
      <c r="AK250" s="137"/>
      <c r="AM250">
        <f t="shared" si="202"/>
        <v>0</v>
      </c>
      <c r="AN250">
        <f t="shared" si="202"/>
        <v>0</v>
      </c>
      <c r="AO250">
        <f t="shared" si="203"/>
        <v>0</v>
      </c>
      <c r="AP250">
        <f t="shared" si="204"/>
        <v>0</v>
      </c>
      <c r="AQ250">
        <f t="shared" si="205"/>
        <v>0</v>
      </c>
      <c r="AR250">
        <f t="shared" si="205"/>
        <v>0</v>
      </c>
      <c r="AS250">
        <f t="shared" si="206"/>
        <v>0</v>
      </c>
      <c r="AT250">
        <f t="shared" si="207"/>
        <v>0</v>
      </c>
      <c r="AU250">
        <f t="shared" si="208"/>
        <v>0</v>
      </c>
      <c r="AV250">
        <f t="shared" si="209"/>
        <v>0</v>
      </c>
      <c r="AW250">
        <f t="shared" si="210"/>
        <v>0</v>
      </c>
      <c r="AX250">
        <f t="shared" si="211"/>
        <v>0</v>
      </c>
      <c r="AY250">
        <f t="shared" si="212"/>
        <v>0</v>
      </c>
      <c r="AZ250">
        <f t="shared" si="213"/>
        <v>0</v>
      </c>
      <c r="BA250">
        <f t="shared" si="214"/>
        <v>0</v>
      </c>
      <c r="BB250">
        <f t="shared" si="215"/>
        <v>0</v>
      </c>
      <c r="BC250">
        <f t="shared" si="216"/>
        <v>0</v>
      </c>
      <c r="BD250">
        <f t="shared" si="217"/>
        <v>0</v>
      </c>
      <c r="BE250">
        <f t="shared" si="218"/>
        <v>0</v>
      </c>
      <c r="BF250">
        <f t="shared" si="219"/>
        <v>0</v>
      </c>
      <c r="BG250">
        <f t="shared" si="220"/>
        <v>0</v>
      </c>
      <c r="BH250">
        <f t="shared" si="221"/>
        <v>0</v>
      </c>
      <c r="BI250">
        <f t="shared" si="222"/>
        <v>0</v>
      </c>
      <c r="BJ250">
        <f t="shared" si="223"/>
        <v>0</v>
      </c>
      <c r="BK250">
        <f t="shared" si="224"/>
        <v>0</v>
      </c>
      <c r="BL250">
        <f t="shared" si="225"/>
        <v>0</v>
      </c>
      <c r="BM250">
        <f t="shared" si="226"/>
        <v>0</v>
      </c>
      <c r="BN250">
        <f t="shared" si="227"/>
        <v>0</v>
      </c>
      <c r="BO250">
        <f t="shared" si="228"/>
        <v>0</v>
      </c>
      <c r="BP250">
        <f t="shared" si="229"/>
        <v>0</v>
      </c>
      <c r="BQ250">
        <f t="shared" si="230"/>
        <v>0</v>
      </c>
      <c r="BR250">
        <f t="shared" si="231"/>
        <v>0</v>
      </c>
      <c r="BS250">
        <f t="shared" si="232"/>
        <v>0</v>
      </c>
      <c r="BT250">
        <f t="shared" si="264"/>
        <v>0</v>
      </c>
      <c r="BW250">
        <f t="shared" si="233"/>
        <v>0</v>
      </c>
      <c r="BX250">
        <f t="shared" si="233"/>
        <v>0</v>
      </c>
      <c r="BY250">
        <f t="shared" si="234"/>
        <v>0</v>
      </c>
      <c r="BZ250">
        <f t="shared" si="235"/>
        <v>0</v>
      </c>
      <c r="CA250">
        <f t="shared" si="236"/>
        <v>0</v>
      </c>
      <c r="CB250">
        <f t="shared" si="236"/>
        <v>0</v>
      </c>
      <c r="CC250">
        <f t="shared" si="237"/>
        <v>0</v>
      </c>
      <c r="CD250">
        <f t="shared" si="238"/>
        <v>0</v>
      </c>
      <c r="CE250">
        <f t="shared" si="239"/>
        <v>0</v>
      </c>
      <c r="CF250">
        <f t="shared" si="240"/>
        <v>0</v>
      </c>
      <c r="CG250">
        <f t="shared" si="241"/>
        <v>0</v>
      </c>
      <c r="CH250">
        <f t="shared" si="242"/>
        <v>0</v>
      </c>
      <c r="CI250">
        <f t="shared" si="243"/>
        <v>0</v>
      </c>
      <c r="CJ250">
        <f t="shared" si="244"/>
        <v>0</v>
      </c>
      <c r="CK250">
        <f t="shared" si="245"/>
        <v>0</v>
      </c>
      <c r="CL250">
        <f t="shared" si="246"/>
        <v>0</v>
      </c>
      <c r="CM250">
        <f t="shared" si="247"/>
        <v>0</v>
      </c>
      <c r="CN250">
        <f t="shared" si="248"/>
        <v>0</v>
      </c>
      <c r="CO250">
        <f t="shared" si="249"/>
        <v>0</v>
      </c>
      <c r="CP250">
        <f t="shared" si="250"/>
        <v>0</v>
      </c>
      <c r="CQ250">
        <f t="shared" si="251"/>
        <v>0</v>
      </c>
      <c r="CR250">
        <f t="shared" si="252"/>
        <v>0</v>
      </c>
      <c r="CS250">
        <f t="shared" si="253"/>
        <v>0</v>
      </c>
      <c r="CT250">
        <f t="shared" si="254"/>
        <v>0</v>
      </c>
      <c r="CU250">
        <f t="shared" si="255"/>
        <v>0</v>
      </c>
      <c r="CV250">
        <f t="shared" si="256"/>
        <v>0</v>
      </c>
      <c r="CW250">
        <f t="shared" si="257"/>
        <v>0</v>
      </c>
      <c r="CX250">
        <f t="shared" si="258"/>
        <v>0</v>
      </c>
      <c r="CY250">
        <f t="shared" si="259"/>
        <v>0</v>
      </c>
      <c r="CZ250">
        <f t="shared" si="260"/>
        <v>0</v>
      </c>
      <c r="DA250">
        <f t="shared" si="261"/>
        <v>0</v>
      </c>
      <c r="DB250">
        <f t="shared" si="262"/>
        <v>0</v>
      </c>
      <c r="DC250">
        <f t="shared" si="263"/>
        <v>0</v>
      </c>
      <c r="DD250">
        <f t="shared" si="265"/>
        <v>0</v>
      </c>
    </row>
    <row r="251" spans="1:108" x14ac:dyDescent="0.2">
      <c r="A251" s="85" t="str">
        <f>IF(Timelister!A250="","",(Timelister!A250))</f>
        <v/>
      </c>
      <c r="B251" s="84" t="str">
        <f>IF(Timelister!B250="","",(Timelister!B250))</f>
        <v/>
      </c>
      <c r="C251" s="20" t="str">
        <f>IF(Timelister!C250="","",(Timelister!C250))</f>
        <v/>
      </c>
      <c r="D251" s="21" t="str">
        <f>IF(Timelister!D250="","",(Timelister!D250))</f>
        <v/>
      </c>
      <c r="E251" s="20" t="str">
        <f>Timelister!O250</f>
        <v/>
      </c>
      <c r="F251" s="20" t="str">
        <f>IF(Timelister!E250="","",(Timelister!E250))</f>
        <v/>
      </c>
      <c r="G251" s="120"/>
      <c r="H251" s="120"/>
      <c r="I251" s="120"/>
      <c r="J251" s="120"/>
      <c r="K251" s="120"/>
      <c r="L251" s="120"/>
      <c r="M251" s="120"/>
      <c r="N251" s="120"/>
      <c r="O251" s="254"/>
      <c r="P251" s="120"/>
      <c r="Q251" s="120"/>
      <c r="R251" s="120"/>
      <c r="S251" s="254"/>
      <c r="T251" s="120"/>
      <c r="U251" s="185"/>
      <c r="V251" s="185"/>
      <c r="W251" s="242"/>
      <c r="X251" s="242"/>
      <c r="Y251" s="120"/>
      <c r="Z251" s="120"/>
      <c r="AA251" s="120"/>
      <c r="AB251" s="120"/>
      <c r="AC251" s="120"/>
      <c r="AD251" s="121"/>
      <c r="AE251" s="121"/>
      <c r="AF251" s="121"/>
      <c r="AG251" s="121"/>
      <c r="AH251" s="121"/>
      <c r="AI251" s="121"/>
      <c r="AJ251" s="24" t="str">
        <f>IF(A251="","",((G251*$G$10+K251*$K$10+#REF!*#REF!+M251*$M$10+N251*$N$10+O251*$O$10+#REF!*#REF!+#REF!*#REF!+P251*$P$10+Q251*$Q$10+R251*$R$10+#REF!+W251+#REF!+X251+Y251+Z251+AA251+AB251*$AB$10+AC251*$AC$10+AD251*$AD$10+#REF!*#REF!+AE251*$AE$10+#REF!*#REF!+AF251*$AF$10+AH251*$AH$10+AG251*$AG$10+AI251)))</f>
        <v/>
      </c>
      <c r="AK251" s="137"/>
      <c r="AM251">
        <f t="shared" si="202"/>
        <v>0</v>
      </c>
      <c r="AN251">
        <f t="shared" si="202"/>
        <v>0</v>
      </c>
      <c r="AO251">
        <f t="shared" si="203"/>
        <v>0</v>
      </c>
      <c r="AP251">
        <f t="shared" si="204"/>
        <v>0</v>
      </c>
      <c r="AQ251">
        <f t="shared" si="205"/>
        <v>0</v>
      </c>
      <c r="AR251">
        <f t="shared" si="205"/>
        <v>0</v>
      </c>
      <c r="AS251">
        <f t="shared" si="206"/>
        <v>0</v>
      </c>
      <c r="AT251">
        <f t="shared" si="207"/>
        <v>0</v>
      </c>
      <c r="AU251">
        <f t="shared" si="208"/>
        <v>0</v>
      </c>
      <c r="AV251">
        <f t="shared" si="209"/>
        <v>0</v>
      </c>
      <c r="AW251">
        <f t="shared" si="210"/>
        <v>0</v>
      </c>
      <c r="AX251">
        <f t="shared" si="211"/>
        <v>0</v>
      </c>
      <c r="AY251">
        <f t="shared" si="212"/>
        <v>0</v>
      </c>
      <c r="AZ251">
        <f t="shared" si="213"/>
        <v>0</v>
      </c>
      <c r="BA251">
        <f t="shared" si="214"/>
        <v>0</v>
      </c>
      <c r="BB251">
        <f t="shared" si="215"/>
        <v>0</v>
      </c>
      <c r="BC251">
        <f t="shared" si="216"/>
        <v>0</v>
      </c>
      <c r="BD251">
        <f t="shared" si="217"/>
        <v>0</v>
      </c>
      <c r="BE251">
        <f t="shared" si="218"/>
        <v>0</v>
      </c>
      <c r="BF251">
        <f t="shared" si="219"/>
        <v>0</v>
      </c>
      <c r="BG251">
        <f t="shared" si="220"/>
        <v>0</v>
      </c>
      <c r="BH251">
        <f t="shared" si="221"/>
        <v>0</v>
      </c>
      <c r="BI251">
        <f t="shared" si="222"/>
        <v>0</v>
      </c>
      <c r="BJ251">
        <f t="shared" si="223"/>
        <v>0</v>
      </c>
      <c r="BK251">
        <f t="shared" si="224"/>
        <v>0</v>
      </c>
      <c r="BL251">
        <f t="shared" si="225"/>
        <v>0</v>
      </c>
      <c r="BM251">
        <f t="shared" si="226"/>
        <v>0</v>
      </c>
      <c r="BN251">
        <f t="shared" si="227"/>
        <v>0</v>
      </c>
      <c r="BO251">
        <f t="shared" si="228"/>
        <v>0</v>
      </c>
      <c r="BP251">
        <f t="shared" si="229"/>
        <v>0</v>
      </c>
      <c r="BQ251">
        <f t="shared" si="230"/>
        <v>0</v>
      </c>
      <c r="BR251">
        <f t="shared" si="231"/>
        <v>0</v>
      </c>
      <c r="BS251">
        <f t="shared" si="232"/>
        <v>0</v>
      </c>
      <c r="BT251">
        <f t="shared" si="264"/>
        <v>0</v>
      </c>
      <c r="BW251">
        <f t="shared" si="233"/>
        <v>0</v>
      </c>
      <c r="BX251">
        <f t="shared" si="233"/>
        <v>0</v>
      </c>
      <c r="BY251">
        <f t="shared" si="234"/>
        <v>0</v>
      </c>
      <c r="BZ251">
        <f t="shared" si="235"/>
        <v>0</v>
      </c>
      <c r="CA251">
        <f t="shared" si="236"/>
        <v>0</v>
      </c>
      <c r="CB251">
        <f t="shared" si="236"/>
        <v>0</v>
      </c>
      <c r="CC251">
        <f t="shared" si="237"/>
        <v>0</v>
      </c>
      <c r="CD251">
        <f t="shared" si="238"/>
        <v>0</v>
      </c>
      <c r="CE251">
        <f t="shared" si="239"/>
        <v>0</v>
      </c>
      <c r="CF251">
        <f t="shared" si="240"/>
        <v>0</v>
      </c>
      <c r="CG251">
        <f t="shared" si="241"/>
        <v>0</v>
      </c>
      <c r="CH251">
        <f t="shared" si="242"/>
        <v>0</v>
      </c>
      <c r="CI251">
        <f t="shared" si="243"/>
        <v>0</v>
      </c>
      <c r="CJ251">
        <f t="shared" si="244"/>
        <v>0</v>
      </c>
      <c r="CK251">
        <f t="shared" si="245"/>
        <v>0</v>
      </c>
      <c r="CL251">
        <f t="shared" si="246"/>
        <v>0</v>
      </c>
      <c r="CM251">
        <f t="shared" si="247"/>
        <v>0</v>
      </c>
      <c r="CN251">
        <f t="shared" si="248"/>
        <v>0</v>
      </c>
      <c r="CO251">
        <f t="shared" si="249"/>
        <v>0</v>
      </c>
      <c r="CP251">
        <f t="shared" si="250"/>
        <v>0</v>
      </c>
      <c r="CQ251">
        <f t="shared" si="251"/>
        <v>0</v>
      </c>
      <c r="CR251">
        <f t="shared" si="252"/>
        <v>0</v>
      </c>
      <c r="CS251">
        <f t="shared" si="253"/>
        <v>0</v>
      </c>
      <c r="CT251">
        <f t="shared" si="254"/>
        <v>0</v>
      </c>
      <c r="CU251">
        <f t="shared" si="255"/>
        <v>0</v>
      </c>
      <c r="CV251">
        <f t="shared" si="256"/>
        <v>0</v>
      </c>
      <c r="CW251">
        <f t="shared" si="257"/>
        <v>0</v>
      </c>
      <c r="CX251">
        <f t="shared" si="258"/>
        <v>0</v>
      </c>
      <c r="CY251">
        <f t="shared" si="259"/>
        <v>0</v>
      </c>
      <c r="CZ251">
        <f t="shared" si="260"/>
        <v>0</v>
      </c>
      <c r="DA251">
        <f t="shared" si="261"/>
        <v>0</v>
      </c>
      <c r="DB251">
        <f t="shared" si="262"/>
        <v>0</v>
      </c>
      <c r="DC251">
        <f t="shared" si="263"/>
        <v>0</v>
      </c>
      <c r="DD251">
        <f t="shared" si="265"/>
        <v>0</v>
      </c>
    </row>
    <row r="252" spans="1:108" x14ac:dyDescent="0.2">
      <c r="A252" s="85" t="str">
        <f>IF(Timelister!A251="","",(Timelister!A251))</f>
        <v/>
      </c>
      <c r="B252" s="84" t="str">
        <f>IF(Timelister!B251="","",(Timelister!B251))</f>
        <v/>
      </c>
      <c r="C252" s="20" t="str">
        <f>IF(Timelister!C251="","",(Timelister!C251))</f>
        <v/>
      </c>
      <c r="D252" s="21" t="str">
        <f>IF(Timelister!D251="","",(Timelister!D251))</f>
        <v/>
      </c>
      <c r="E252" s="20" t="str">
        <f>Timelister!O251</f>
        <v/>
      </c>
      <c r="F252" s="20" t="str">
        <f>IF(Timelister!E251="","",(Timelister!E251))</f>
        <v/>
      </c>
      <c r="G252" s="120"/>
      <c r="H252" s="120"/>
      <c r="I252" s="120"/>
      <c r="J252" s="120"/>
      <c r="K252" s="120"/>
      <c r="L252" s="120"/>
      <c r="M252" s="120"/>
      <c r="N252" s="120"/>
      <c r="O252" s="254"/>
      <c r="P252" s="120"/>
      <c r="Q252" s="120"/>
      <c r="R252" s="120"/>
      <c r="S252" s="254"/>
      <c r="T252" s="120"/>
      <c r="U252" s="185"/>
      <c r="V252" s="185"/>
      <c r="W252" s="242"/>
      <c r="X252" s="242"/>
      <c r="Y252" s="120"/>
      <c r="Z252" s="120"/>
      <c r="AA252" s="120"/>
      <c r="AB252" s="120"/>
      <c r="AC252" s="120"/>
      <c r="AD252" s="121"/>
      <c r="AE252" s="121"/>
      <c r="AF252" s="121"/>
      <c r="AG252" s="121"/>
      <c r="AH252" s="121"/>
      <c r="AI252" s="121"/>
      <c r="AJ252" s="24" t="str">
        <f>IF(A252="","",((G252*$G$10+K252*$K$10+#REF!*#REF!+M252*$M$10+N252*$N$10+O252*$O$10+#REF!*#REF!+#REF!*#REF!+P252*$P$10+Q252*$Q$10+R252*$R$10+#REF!+W252+#REF!+X252+Y252+Z252+AA252+AB252*$AB$10+AC252*$AC$10+AD252*$AD$10+#REF!*#REF!+AE252*$AE$10+#REF!*#REF!+AF252*$AF$10+AH252*$AH$10+AG252*$AG$10+AI252)))</f>
        <v/>
      </c>
      <c r="AK252" s="137"/>
      <c r="AM252">
        <f t="shared" si="202"/>
        <v>0</v>
      </c>
      <c r="AN252">
        <f t="shared" si="202"/>
        <v>0</v>
      </c>
      <c r="AO252">
        <f t="shared" si="203"/>
        <v>0</v>
      </c>
      <c r="AP252">
        <f t="shared" si="204"/>
        <v>0</v>
      </c>
      <c r="AQ252">
        <f t="shared" si="205"/>
        <v>0</v>
      </c>
      <c r="AR252">
        <f t="shared" si="205"/>
        <v>0</v>
      </c>
      <c r="AS252">
        <f t="shared" si="206"/>
        <v>0</v>
      </c>
      <c r="AT252">
        <f t="shared" si="207"/>
        <v>0</v>
      </c>
      <c r="AU252">
        <f t="shared" si="208"/>
        <v>0</v>
      </c>
      <c r="AV252">
        <f t="shared" si="209"/>
        <v>0</v>
      </c>
      <c r="AW252">
        <f t="shared" si="210"/>
        <v>0</v>
      </c>
      <c r="AX252">
        <f t="shared" si="211"/>
        <v>0</v>
      </c>
      <c r="AY252">
        <f t="shared" si="212"/>
        <v>0</v>
      </c>
      <c r="AZ252">
        <f t="shared" si="213"/>
        <v>0</v>
      </c>
      <c r="BA252">
        <f t="shared" si="214"/>
        <v>0</v>
      </c>
      <c r="BB252">
        <f t="shared" si="215"/>
        <v>0</v>
      </c>
      <c r="BC252">
        <f t="shared" si="216"/>
        <v>0</v>
      </c>
      <c r="BD252">
        <f t="shared" si="217"/>
        <v>0</v>
      </c>
      <c r="BE252">
        <f t="shared" si="218"/>
        <v>0</v>
      </c>
      <c r="BF252">
        <f t="shared" si="219"/>
        <v>0</v>
      </c>
      <c r="BG252">
        <f t="shared" si="220"/>
        <v>0</v>
      </c>
      <c r="BH252">
        <f t="shared" si="221"/>
        <v>0</v>
      </c>
      <c r="BI252">
        <f t="shared" si="222"/>
        <v>0</v>
      </c>
      <c r="BJ252">
        <f t="shared" si="223"/>
        <v>0</v>
      </c>
      <c r="BK252">
        <f t="shared" si="224"/>
        <v>0</v>
      </c>
      <c r="BL252">
        <f t="shared" si="225"/>
        <v>0</v>
      </c>
      <c r="BM252">
        <f t="shared" si="226"/>
        <v>0</v>
      </c>
      <c r="BN252">
        <f t="shared" si="227"/>
        <v>0</v>
      </c>
      <c r="BO252">
        <f t="shared" si="228"/>
        <v>0</v>
      </c>
      <c r="BP252">
        <f t="shared" si="229"/>
        <v>0</v>
      </c>
      <c r="BQ252">
        <f t="shared" si="230"/>
        <v>0</v>
      </c>
      <c r="BR252">
        <f t="shared" si="231"/>
        <v>0</v>
      </c>
      <c r="BS252">
        <f t="shared" si="232"/>
        <v>0</v>
      </c>
      <c r="BT252">
        <f t="shared" si="264"/>
        <v>0</v>
      </c>
      <c r="BW252">
        <f t="shared" si="233"/>
        <v>0</v>
      </c>
      <c r="BX252">
        <f t="shared" si="233"/>
        <v>0</v>
      </c>
      <c r="BY252">
        <f t="shared" si="234"/>
        <v>0</v>
      </c>
      <c r="BZ252">
        <f t="shared" si="235"/>
        <v>0</v>
      </c>
      <c r="CA252">
        <f t="shared" si="236"/>
        <v>0</v>
      </c>
      <c r="CB252">
        <f t="shared" si="236"/>
        <v>0</v>
      </c>
      <c r="CC252">
        <f t="shared" si="237"/>
        <v>0</v>
      </c>
      <c r="CD252">
        <f t="shared" si="238"/>
        <v>0</v>
      </c>
      <c r="CE252">
        <f t="shared" si="239"/>
        <v>0</v>
      </c>
      <c r="CF252">
        <f t="shared" si="240"/>
        <v>0</v>
      </c>
      <c r="CG252">
        <f t="shared" si="241"/>
        <v>0</v>
      </c>
      <c r="CH252">
        <f t="shared" si="242"/>
        <v>0</v>
      </c>
      <c r="CI252">
        <f t="shared" si="243"/>
        <v>0</v>
      </c>
      <c r="CJ252">
        <f t="shared" si="244"/>
        <v>0</v>
      </c>
      <c r="CK252">
        <f t="shared" si="245"/>
        <v>0</v>
      </c>
      <c r="CL252">
        <f t="shared" si="246"/>
        <v>0</v>
      </c>
      <c r="CM252">
        <f t="shared" si="247"/>
        <v>0</v>
      </c>
      <c r="CN252">
        <f t="shared" si="248"/>
        <v>0</v>
      </c>
      <c r="CO252">
        <f t="shared" si="249"/>
        <v>0</v>
      </c>
      <c r="CP252">
        <f t="shared" si="250"/>
        <v>0</v>
      </c>
      <c r="CQ252">
        <f t="shared" si="251"/>
        <v>0</v>
      </c>
      <c r="CR252">
        <f t="shared" si="252"/>
        <v>0</v>
      </c>
      <c r="CS252">
        <f t="shared" si="253"/>
        <v>0</v>
      </c>
      <c r="CT252">
        <f t="shared" si="254"/>
        <v>0</v>
      </c>
      <c r="CU252">
        <f t="shared" si="255"/>
        <v>0</v>
      </c>
      <c r="CV252">
        <f t="shared" si="256"/>
        <v>0</v>
      </c>
      <c r="CW252">
        <f t="shared" si="257"/>
        <v>0</v>
      </c>
      <c r="CX252">
        <f t="shared" si="258"/>
        <v>0</v>
      </c>
      <c r="CY252">
        <f t="shared" si="259"/>
        <v>0</v>
      </c>
      <c r="CZ252">
        <f t="shared" si="260"/>
        <v>0</v>
      </c>
      <c r="DA252">
        <f t="shared" si="261"/>
        <v>0</v>
      </c>
      <c r="DB252">
        <f t="shared" si="262"/>
        <v>0</v>
      </c>
      <c r="DC252">
        <f t="shared" si="263"/>
        <v>0</v>
      </c>
      <c r="DD252">
        <f t="shared" si="265"/>
        <v>0</v>
      </c>
    </row>
    <row r="253" spans="1:108" x14ac:dyDescent="0.2">
      <c r="A253" s="85" t="str">
        <f>IF(Timelister!A252="","",(Timelister!A252))</f>
        <v/>
      </c>
      <c r="B253" s="84" t="str">
        <f>IF(Timelister!B252="","",(Timelister!B252))</f>
        <v/>
      </c>
      <c r="C253" s="20" t="str">
        <f>IF(Timelister!C252="","",(Timelister!C252))</f>
        <v/>
      </c>
      <c r="D253" s="21" t="str">
        <f>IF(Timelister!D252="","",(Timelister!D252))</f>
        <v/>
      </c>
      <c r="E253" s="20" t="str">
        <f>Timelister!O252</f>
        <v/>
      </c>
      <c r="F253" s="20" t="str">
        <f>IF(Timelister!E252="","",(Timelister!E252))</f>
        <v/>
      </c>
      <c r="G253" s="120"/>
      <c r="H253" s="120"/>
      <c r="I253" s="120"/>
      <c r="J253" s="120"/>
      <c r="K253" s="120"/>
      <c r="L253" s="120"/>
      <c r="M253" s="120"/>
      <c r="N253" s="120"/>
      <c r="O253" s="254"/>
      <c r="P253" s="120"/>
      <c r="Q253" s="120"/>
      <c r="R253" s="120"/>
      <c r="S253" s="254"/>
      <c r="T253" s="120"/>
      <c r="U253" s="185"/>
      <c r="V253" s="185"/>
      <c r="W253" s="242"/>
      <c r="X253" s="242"/>
      <c r="Y253" s="120"/>
      <c r="Z253" s="120"/>
      <c r="AA253" s="120"/>
      <c r="AB253" s="120"/>
      <c r="AC253" s="120"/>
      <c r="AD253" s="121"/>
      <c r="AE253" s="121"/>
      <c r="AF253" s="121"/>
      <c r="AG253" s="121"/>
      <c r="AH253" s="121"/>
      <c r="AI253" s="121"/>
      <c r="AJ253" s="24" t="str">
        <f>IF(A253="","",((G253*$G$10+K253*$K$10+#REF!*#REF!+M253*$M$10+N253*$N$10+O253*$O$10+#REF!*#REF!+#REF!*#REF!+P253*$P$10+Q253*$Q$10+R253*$R$10+#REF!+W253+#REF!+X253+Y253+Z253+AA253+AB253*$AB$10+AC253*$AC$10+AD253*$AD$10+#REF!*#REF!+AE253*$AE$10+#REF!*#REF!+AF253*$AF$10+AH253*$AH$10+AG253*$AG$10+AI253)))</f>
        <v/>
      </c>
      <c r="AK253" s="137"/>
      <c r="AM253">
        <f t="shared" si="202"/>
        <v>0</v>
      </c>
      <c r="AN253">
        <f t="shared" si="202"/>
        <v>0</v>
      </c>
      <c r="AO253">
        <f t="shared" si="203"/>
        <v>0</v>
      </c>
      <c r="AP253">
        <f t="shared" si="204"/>
        <v>0</v>
      </c>
      <c r="AQ253">
        <f t="shared" si="205"/>
        <v>0</v>
      </c>
      <c r="AR253">
        <f t="shared" si="205"/>
        <v>0</v>
      </c>
      <c r="AS253">
        <f t="shared" si="206"/>
        <v>0</v>
      </c>
      <c r="AT253">
        <f t="shared" si="207"/>
        <v>0</v>
      </c>
      <c r="AU253">
        <f t="shared" si="208"/>
        <v>0</v>
      </c>
      <c r="AV253">
        <f t="shared" si="209"/>
        <v>0</v>
      </c>
      <c r="AW253">
        <f t="shared" si="210"/>
        <v>0</v>
      </c>
      <c r="AX253">
        <f t="shared" si="211"/>
        <v>0</v>
      </c>
      <c r="AY253">
        <f t="shared" si="212"/>
        <v>0</v>
      </c>
      <c r="AZ253">
        <f t="shared" si="213"/>
        <v>0</v>
      </c>
      <c r="BA253">
        <f t="shared" si="214"/>
        <v>0</v>
      </c>
      <c r="BB253">
        <f t="shared" si="215"/>
        <v>0</v>
      </c>
      <c r="BC253">
        <f t="shared" si="216"/>
        <v>0</v>
      </c>
      <c r="BD253">
        <f t="shared" si="217"/>
        <v>0</v>
      </c>
      <c r="BE253">
        <f t="shared" si="218"/>
        <v>0</v>
      </c>
      <c r="BF253">
        <f t="shared" si="219"/>
        <v>0</v>
      </c>
      <c r="BG253">
        <f t="shared" si="220"/>
        <v>0</v>
      </c>
      <c r="BH253">
        <f t="shared" si="221"/>
        <v>0</v>
      </c>
      <c r="BI253">
        <f t="shared" si="222"/>
        <v>0</v>
      </c>
      <c r="BJ253">
        <f t="shared" si="223"/>
        <v>0</v>
      </c>
      <c r="BK253">
        <f t="shared" si="224"/>
        <v>0</v>
      </c>
      <c r="BL253">
        <f t="shared" si="225"/>
        <v>0</v>
      </c>
      <c r="BM253">
        <f t="shared" si="226"/>
        <v>0</v>
      </c>
      <c r="BN253">
        <f t="shared" si="227"/>
        <v>0</v>
      </c>
      <c r="BO253">
        <f t="shared" si="228"/>
        <v>0</v>
      </c>
      <c r="BP253">
        <f t="shared" si="229"/>
        <v>0</v>
      </c>
      <c r="BQ253">
        <f t="shared" si="230"/>
        <v>0</v>
      </c>
      <c r="BR253">
        <f t="shared" si="231"/>
        <v>0</v>
      </c>
      <c r="BS253">
        <f t="shared" si="232"/>
        <v>0</v>
      </c>
      <c r="BT253">
        <f t="shared" si="264"/>
        <v>0</v>
      </c>
      <c r="BW253">
        <f t="shared" si="233"/>
        <v>0</v>
      </c>
      <c r="BX253">
        <f t="shared" si="233"/>
        <v>0</v>
      </c>
      <c r="BY253">
        <f t="shared" si="234"/>
        <v>0</v>
      </c>
      <c r="BZ253">
        <f t="shared" si="235"/>
        <v>0</v>
      </c>
      <c r="CA253">
        <f t="shared" si="236"/>
        <v>0</v>
      </c>
      <c r="CB253">
        <f t="shared" si="236"/>
        <v>0</v>
      </c>
      <c r="CC253">
        <f t="shared" si="237"/>
        <v>0</v>
      </c>
      <c r="CD253">
        <f t="shared" si="238"/>
        <v>0</v>
      </c>
      <c r="CE253">
        <f t="shared" si="239"/>
        <v>0</v>
      </c>
      <c r="CF253">
        <f t="shared" si="240"/>
        <v>0</v>
      </c>
      <c r="CG253">
        <f t="shared" si="241"/>
        <v>0</v>
      </c>
      <c r="CH253">
        <f t="shared" si="242"/>
        <v>0</v>
      </c>
      <c r="CI253">
        <f t="shared" si="243"/>
        <v>0</v>
      </c>
      <c r="CJ253">
        <f t="shared" si="244"/>
        <v>0</v>
      </c>
      <c r="CK253">
        <f t="shared" si="245"/>
        <v>0</v>
      </c>
      <c r="CL253">
        <f t="shared" si="246"/>
        <v>0</v>
      </c>
      <c r="CM253">
        <f t="shared" si="247"/>
        <v>0</v>
      </c>
      <c r="CN253">
        <f t="shared" si="248"/>
        <v>0</v>
      </c>
      <c r="CO253">
        <f t="shared" si="249"/>
        <v>0</v>
      </c>
      <c r="CP253">
        <f t="shared" si="250"/>
        <v>0</v>
      </c>
      <c r="CQ253">
        <f t="shared" si="251"/>
        <v>0</v>
      </c>
      <c r="CR253">
        <f t="shared" si="252"/>
        <v>0</v>
      </c>
      <c r="CS253">
        <f t="shared" si="253"/>
        <v>0</v>
      </c>
      <c r="CT253">
        <f t="shared" si="254"/>
        <v>0</v>
      </c>
      <c r="CU253">
        <f t="shared" si="255"/>
        <v>0</v>
      </c>
      <c r="CV253">
        <f t="shared" si="256"/>
        <v>0</v>
      </c>
      <c r="CW253">
        <f t="shared" si="257"/>
        <v>0</v>
      </c>
      <c r="CX253">
        <f t="shared" si="258"/>
        <v>0</v>
      </c>
      <c r="CY253">
        <f t="shared" si="259"/>
        <v>0</v>
      </c>
      <c r="CZ253">
        <f t="shared" si="260"/>
        <v>0</v>
      </c>
      <c r="DA253">
        <f t="shared" si="261"/>
        <v>0</v>
      </c>
      <c r="DB253">
        <f t="shared" si="262"/>
        <v>0</v>
      </c>
      <c r="DC253">
        <f t="shared" si="263"/>
        <v>0</v>
      </c>
      <c r="DD253">
        <f t="shared" si="265"/>
        <v>0</v>
      </c>
    </row>
    <row r="254" spans="1:108" x14ac:dyDescent="0.2">
      <c r="A254" s="85" t="str">
        <f>IF(Timelister!A253="","",(Timelister!A253))</f>
        <v/>
      </c>
      <c r="B254" s="84" t="str">
        <f>IF(Timelister!B253="","",(Timelister!B253))</f>
        <v/>
      </c>
      <c r="C254" s="20" t="str">
        <f>IF(Timelister!C253="","",(Timelister!C253))</f>
        <v/>
      </c>
      <c r="D254" s="21" t="str">
        <f>IF(Timelister!D253="","",(Timelister!D253))</f>
        <v/>
      </c>
      <c r="E254" s="20" t="str">
        <f>Timelister!O253</f>
        <v/>
      </c>
      <c r="F254" s="20" t="str">
        <f>IF(Timelister!E253="","",(Timelister!E253))</f>
        <v/>
      </c>
      <c r="G254" s="120"/>
      <c r="H254" s="120"/>
      <c r="I254" s="120"/>
      <c r="J254" s="120"/>
      <c r="K254" s="120"/>
      <c r="L254" s="120"/>
      <c r="M254" s="120"/>
      <c r="N254" s="120"/>
      <c r="O254" s="254"/>
      <c r="P254" s="120"/>
      <c r="Q254" s="120"/>
      <c r="R254" s="120"/>
      <c r="S254" s="254"/>
      <c r="T254" s="120"/>
      <c r="U254" s="185"/>
      <c r="V254" s="185"/>
      <c r="W254" s="242"/>
      <c r="X254" s="242"/>
      <c r="Y254" s="120"/>
      <c r="Z254" s="120"/>
      <c r="AA254" s="120"/>
      <c r="AB254" s="120"/>
      <c r="AC254" s="120"/>
      <c r="AD254" s="121"/>
      <c r="AE254" s="121"/>
      <c r="AF254" s="121"/>
      <c r="AG254" s="121"/>
      <c r="AH254" s="121"/>
      <c r="AI254" s="121"/>
      <c r="AJ254" s="24" t="str">
        <f>IF(A254="","",((G254*$G$10+K254*$K$10+#REF!*#REF!+M254*$M$10+N254*$N$10+O254*$O$10+#REF!*#REF!+#REF!*#REF!+P254*$P$10+Q254*$Q$10+R254*$R$10+#REF!+W254+#REF!+X254+Y254+Z254+AA254+AB254*$AB$10+AC254*$AC$10+AD254*$AD$10+#REF!*#REF!+AE254*$AE$10+#REF!*#REF!+AF254*$AF$10+AH254*$AH$10+AG254*$AG$10+AI254)))</f>
        <v/>
      </c>
      <c r="AK254" s="137"/>
      <c r="AM254">
        <f t="shared" si="202"/>
        <v>0</v>
      </c>
      <c r="AN254">
        <f t="shared" si="202"/>
        <v>0</v>
      </c>
      <c r="AO254">
        <f t="shared" si="203"/>
        <v>0</v>
      </c>
      <c r="AP254">
        <f t="shared" si="204"/>
        <v>0</v>
      </c>
      <c r="AQ254">
        <f t="shared" si="205"/>
        <v>0</v>
      </c>
      <c r="AR254">
        <f t="shared" si="205"/>
        <v>0</v>
      </c>
      <c r="AS254">
        <f t="shared" si="206"/>
        <v>0</v>
      </c>
      <c r="AT254">
        <f t="shared" si="207"/>
        <v>0</v>
      </c>
      <c r="AU254">
        <f t="shared" si="208"/>
        <v>0</v>
      </c>
      <c r="AV254">
        <f t="shared" si="209"/>
        <v>0</v>
      </c>
      <c r="AW254">
        <f t="shared" si="210"/>
        <v>0</v>
      </c>
      <c r="AX254">
        <f t="shared" si="211"/>
        <v>0</v>
      </c>
      <c r="AY254">
        <f t="shared" si="212"/>
        <v>0</v>
      </c>
      <c r="AZ254">
        <f t="shared" si="213"/>
        <v>0</v>
      </c>
      <c r="BA254">
        <f t="shared" si="214"/>
        <v>0</v>
      </c>
      <c r="BB254">
        <f t="shared" si="215"/>
        <v>0</v>
      </c>
      <c r="BC254">
        <f t="shared" si="216"/>
        <v>0</v>
      </c>
      <c r="BD254">
        <f t="shared" si="217"/>
        <v>0</v>
      </c>
      <c r="BE254">
        <f t="shared" si="218"/>
        <v>0</v>
      </c>
      <c r="BF254">
        <f t="shared" si="219"/>
        <v>0</v>
      </c>
      <c r="BG254">
        <f t="shared" si="220"/>
        <v>0</v>
      </c>
      <c r="BH254">
        <f t="shared" si="221"/>
        <v>0</v>
      </c>
      <c r="BI254">
        <f t="shared" si="222"/>
        <v>0</v>
      </c>
      <c r="BJ254">
        <f t="shared" si="223"/>
        <v>0</v>
      </c>
      <c r="BK254">
        <f t="shared" si="224"/>
        <v>0</v>
      </c>
      <c r="BL254">
        <f t="shared" si="225"/>
        <v>0</v>
      </c>
      <c r="BM254">
        <f t="shared" si="226"/>
        <v>0</v>
      </c>
      <c r="BN254">
        <f t="shared" si="227"/>
        <v>0</v>
      </c>
      <c r="BO254">
        <f t="shared" si="228"/>
        <v>0</v>
      </c>
      <c r="BP254">
        <f t="shared" si="229"/>
        <v>0</v>
      </c>
      <c r="BQ254">
        <f t="shared" si="230"/>
        <v>0</v>
      </c>
      <c r="BR254">
        <f t="shared" si="231"/>
        <v>0</v>
      </c>
      <c r="BS254">
        <f t="shared" si="232"/>
        <v>0</v>
      </c>
      <c r="BT254">
        <f t="shared" si="264"/>
        <v>0</v>
      </c>
      <c r="BW254">
        <f t="shared" si="233"/>
        <v>0</v>
      </c>
      <c r="BX254">
        <f t="shared" si="233"/>
        <v>0</v>
      </c>
      <c r="BY254">
        <f t="shared" si="234"/>
        <v>0</v>
      </c>
      <c r="BZ254">
        <f t="shared" si="235"/>
        <v>0</v>
      </c>
      <c r="CA254">
        <f t="shared" si="236"/>
        <v>0</v>
      </c>
      <c r="CB254">
        <f t="shared" si="236"/>
        <v>0</v>
      </c>
      <c r="CC254">
        <f t="shared" si="237"/>
        <v>0</v>
      </c>
      <c r="CD254">
        <f t="shared" si="238"/>
        <v>0</v>
      </c>
      <c r="CE254">
        <f t="shared" si="239"/>
        <v>0</v>
      </c>
      <c r="CF254">
        <f t="shared" si="240"/>
        <v>0</v>
      </c>
      <c r="CG254">
        <f t="shared" si="241"/>
        <v>0</v>
      </c>
      <c r="CH254">
        <f t="shared" si="242"/>
        <v>0</v>
      </c>
      <c r="CI254">
        <f t="shared" si="243"/>
        <v>0</v>
      </c>
      <c r="CJ254">
        <f t="shared" si="244"/>
        <v>0</v>
      </c>
      <c r="CK254">
        <f t="shared" si="245"/>
        <v>0</v>
      </c>
      <c r="CL254">
        <f t="shared" si="246"/>
        <v>0</v>
      </c>
      <c r="CM254">
        <f t="shared" si="247"/>
        <v>0</v>
      </c>
      <c r="CN254">
        <f t="shared" si="248"/>
        <v>0</v>
      </c>
      <c r="CO254">
        <f t="shared" si="249"/>
        <v>0</v>
      </c>
      <c r="CP254">
        <f t="shared" si="250"/>
        <v>0</v>
      </c>
      <c r="CQ254">
        <f t="shared" si="251"/>
        <v>0</v>
      </c>
      <c r="CR254">
        <f t="shared" si="252"/>
        <v>0</v>
      </c>
      <c r="CS254">
        <f t="shared" si="253"/>
        <v>0</v>
      </c>
      <c r="CT254">
        <f t="shared" si="254"/>
        <v>0</v>
      </c>
      <c r="CU254">
        <f t="shared" si="255"/>
        <v>0</v>
      </c>
      <c r="CV254">
        <f t="shared" si="256"/>
        <v>0</v>
      </c>
      <c r="CW254">
        <f t="shared" si="257"/>
        <v>0</v>
      </c>
      <c r="CX254">
        <f t="shared" si="258"/>
        <v>0</v>
      </c>
      <c r="CY254">
        <f t="shared" si="259"/>
        <v>0</v>
      </c>
      <c r="CZ254">
        <f t="shared" si="260"/>
        <v>0</v>
      </c>
      <c r="DA254">
        <f t="shared" si="261"/>
        <v>0</v>
      </c>
      <c r="DB254">
        <f t="shared" si="262"/>
        <v>0</v>
      </c>
      <c r="DC254">
        <f t="shared" si="263"/>
        <v>0</v>
      </c>
      <c r="DD254">
        <f t="shared" si="265"/>
        <v>0</v>
      </c>
    </row>
    <row r="255" spans="1:108" x14ac:dyDescent="0.2">
      <c r="A255" s="85" t="str">
        <f>IF(Timelister!A254="","",(Timelister!A254))</f>
        <v/>
      </c>
      <c r="B255" s="84" t="str">
        <f>IF(Timelister!B254="","",(Timelister!B254))</f>
        <v/>
      </c>
      <c r="C255" s="20" t="str">
        <f>IF(Timelister!C254="","",(Timelister!C254))</f>
        <v/>
      </c>
      <c r="D255" s="21" t="str">
        <f>IF(Timelister!D254="","",(Timelister!D254))</f>
        <v/>
      </c>
      <c r="E255" s="20" t="str">
        <f>Timelister!O254</f>
        <v/>
      </c>
      <c r="F255" s="20" t="str">
        <f>IF(Timelister!E254="","",(Timelister!E254))</f>
        <v/>
      </c>
      <c r="G255" s="120"/>
      <c r="H255" s="120"/>
      <c r="I255" s="120"/>
      <c r="J255" s="120"/>
      <c r="K255" s="120"/>
      <c r="L255" s="120"/>
      <c r="M255" s="120"/>
      <c r="N255" s="120"/>
      <c r="O255" s="254"/>
      <c r="P255" s="120"/>
      <c r="Q255" s="120"/>
      <c r="R255" s="120"/>
      <c r="S255" s="254"/>
      <c r="T255" s="120"/>
      <c r="U255" s="185"/>
      <c r="V255" s="185"/>
      <c r="W255" s="242"/>
      <c r="X255" s="242"/>
      <c r="Y255" s="120"/>
      <c r="Z255" s="120"/>
      <c r="AA255" s="120"/>
      <c r="AB255" s="120"/>
      <c r="AC255" s="120"/>
      <c r="AD255" s="121"/>
      <c r="AE255" s="121"/>
      <c r="AF255" s="121"/>
      <c r="AG255" s="121"/>
      <c r="AH255" s="121"/>
      <c r="AI255" s="121"/>
      <c r="AJ255" s="24" t="str">
        <f>IF(A255="","",((G255*$G$10+K255*$K$10+#REF!*#REF!+M255*$M$10+N255*$N$10+O255*$O$10+#REF!*#REF!+#REF!*#REF!+P255*$P$10+Q255*$Q$10+R255*$R$10+#REF!+W255+#REF!+X255+Y255+Z255+AA255+AB255*$AB$10+AC255*$AC$10+AD255*$AD$10+#REF!*#REF!+AE255*$AE$10+#REF!*#REF!+AF255*$AF$10+AH255*$AH$10+AG255*$AG$10+AI255)))</f>
        <v/>
      </c>
      <c r="AK255" s="137"/>
      <c r="AM255">
        <f t="shared" si="202"/>
        <v>0</v>
      </c>
      <c r="AN255">
        <f t="shared" si="202"/>
        <v>0</v>
      </c>
      <c r="AO255">
        <f t="shared" si="203"/>
        <v>0</v>
      </c>
      <c r="AP255">
        <f t="shared" si="204"/>
        <v>0</v>
      </c>
      <c r="AQ255">
        <f t="shared" si="205"/>
        <v>0</v>
      </c>
      <c r="AR255">
        <f t="shared" si="205"/>
        <v>0</v>
      </c>
      <c r="AS255">
        <f t="shared" si="206"/>
        <v>0</v>
      </c>
      <c r="AT255">
        <f t="shared" si="207"/>
        <v>0</v>
      </c>
      <c r="AU255">
        <f t="shared" si="208"/>
        <v>0</v>
      </c>
      <c r="AV255">
        <f t="shared" si="209"/>
        <v>0</v>
      </c>
      <c r="AW255">
        <f t="shared" si="210"/>
        <v>0</v>
      </c>
      <c r="AX255">
        <f t="shared" si="211"/>
        <v>0</v>
      </c>
      <c r="AY255">
        <f t="shared" si="212"/>
        <v>0</v>
      </c>
      <c r="AZ255">
        <f t="shared" si="213"/>
        <v>0</v>
      </c>
      <c r="BA255">
        <f t="shared" si="214"/>
        <v>0</v>
      </c>
      <c r="BB255">
        <f t="shared" si="215"/>
        <v>0</v>
      </c>
      <c r="BC255">
        <f t="shared" si="216"/>
        <v>0</v>
      </c>
      <c r="BD255">
        <f t="shared" si="217"/>
        <v>0</v>
      </c>
      <c r="BE255">
        <f t="shared" si="218"/>
        <v>0</v>
      </c>
      <c r="BF255">
        <f t="shared" si="219"/>
        <v>0</v>
      </c>
      <c r="BG255">
        <f t="shared" si="220"/>
        <v>0</v>
      </c>
      <c r="BH255">
        <f t="shared" si="221"/>
        <v>0</v>
      </c>
      <c r="BI255">
        <f t="shared" si="222"/>
        <v>0</v>
      </c>
      <c r="BJ255">
        <f t="shared" si="223"/>
        <v>0</v>
      </c>
      <c r="BK255">
        <f t="shared" si="224"/>
        <v>0</v>
      </c>
      <c r="BL255">
        <f t="shared" si="225"/>
        <v>0</v>
      </c>
      <c r="BM255">
        <f t="shared" si="226"/>
        <v>0</v>
      </c>
      <c r="BN255">
        <f t="shared" si="227"/>
        <v>0</v>
      </c>
      <c r="BO255">
        <f t="shared" si="228"/>
        <v>0</v>
      </c>
      <c r="BP255">
        <f t="shared" si="229"/>
        <v>0</v>
      </c>
      <c r="BQ255">
        <f t="shared" si="230"/>
        <v>0</v>
      </c>
      <c r="BR255">
        <f t="shared" si="231"/>
        <v>0</v>
      </c>
      <c r="BS255">
        <f t="shared" si="232"/>
        <v>0</v>
      </c>
      <c r="BT255">
        <f t="shared" si="264"/>
        <v>0</v>
      </c>
      <c r="BW255">
        <f t="shared" si="233"/>
        <v>0</v>
      </c>
      <c r="BX255">
        <f t="shared" si="233"/>
        <v>0</v>
      </c>
      <c r="BY255">
        <f t="shared" si="234"/>
        <v>0</v>
      </c>
      <c r="BZ255">
        <f t="shared" si="235"/>
        <v>0</v>
      </c>
      <c r="CA255">
        <f t="shared" si="236"/>
        <v>0</v>
      </c>
      <c r="CB255">
        <f t="shared" si="236"/>
        <v>0</v>
      </c>
      <c r="CC255">
        <f t="shared" si="237"/>
        <v>0</v>
      </c>
      <c r="CD255">
        <f t="shared" si="238"/>
        <v>0</v>
      </c>
      <c r="CE255">
        <f t="shared" si="239"/>
        <v>0</v>
      </c>
      <c r="CF255">
        <f t="shared" si="240"/>
        <v>0</v>
      </c>
      <c r="CG255">
        <f t="shared" si="241"/>
        <v>0</v>
      </c>
      <c r="CH255">
        <f t="shared" si="242"/>
        <v>0</v>
      </c>
      <c r="CI255">
        <f t="shared" si="243"/>
        <v>0</v>
      </c>
      <c r="CJ255">
        <f t="shared" si="244"/>
        <v>0</v>
      </c>
      <c r="CK255">
        <f t="shared" si="245"/>
        <v>0</v>
      </c>
      <c r="CL255">
        <f t="shared" si="246"/>
        <v>0</v>
      </c>
      <c r="CM255">
        <f t="shared" si="247"/>
        <v>0</v>
      </c>
      <c r="CN255">
        <f t="shared" si="248"/>
        <v>0</v>
      </c>
      <c r="CO255">
        <f t="shared" si="249"/>
        <v>0</v>
      </c>
      <c r="CP255">
        <f t="shared" si="250"/>
        <v>0</v>
      </c>
      <c r="CQ255">
        <f t="shared" si="251"/>
        <v>0</v>
      </c>
      <c r="CR255">
        <f t="shared" si="252"/>
        <v>0</v>
      </c>
      <c r="CS255">
        <f t="shared" si="253"/>
        <v>0</v>
      </c>
      <c r="CT255">
        <f t="shared" si="254"/>
        <v>0</v>
      </c>
      <c r="CU255">
        <f t="shared" si="255"/>
        <v>0</v>
      </c>
      <c r="CV255">
        <f t="shared" si="256"/>
        <v>0</v>
      </c>
      <c r="CW255">
        <f t="shared" si="257"/>
        <v>0</v>
      </c>
      <c r="CX255">
        <f t="shared" si="258"/>
        <v>0</v>
      </c>
      <c r="CY255">
        <f t="shared" si="259"/>
        <v>0</v>
      </c>
      <c r="CZ255">
        <f t="shared" si="260"/>
        <v>0</v>
      </c>
      <c r="DA255">
        <f t="shared" si="261"/>
        <v>0</v>
      </c>
      <c r="DB255">
        <f t="shared" si="262"/>
        <v>0</v>
      </c>
      <c r="DC255">
        <f t="shared" si="263"/>
        <v>0</v>
      </c>
      <c r="DD255">
        <f t="shared" si="265"/>
        <v>0</v>
      </c>
    </row>
    <row r="256" spans="1:108" x14ac:dyDescent="0.2">
      <c r="A256" s="85" t="str">
        <f>IF(Timelister!A255="","",(Timelister!A255))</f>
        <v/>
      </c>
      <c r="B256" s="84" t="str">
        <f>IF(Timelister!B255="","",(Timelister!B255))</f>
        <v/>
      </c>
      <c r="C256" s="20" t="str">
        <f>IF(Timelister!C255="","",(Timelister!C255))</f>
        <v/>
      </c>
      <c r="D256" s="21" t="str">
        <f>IF(Timelister!D255="","",(Timelister!D255))</f>
        <v/>
      </c>
      <c r="E256" s="20" t="str">
        <f>Timelister!O255</f>
        <v/>
      </c>
      <c r="F256" s="20" t="str">
        <f>IF(Timelister!E255="","",(Timelister!E255))</f>
        <v/>
      </c>
      <c r="G256" s="120"/>
      <c r="H256" s="120"/>
      <c r="I256" s="120"/>
      <c r="J256" s="120"/>
      <c r="K256" s="120"/>
      <c r="L256" s="120"/>
      <c r="M256" s="120"/>
      <c r="N256" s="120"/>
      <c r="O256" s="254"/>
      <c r="P256" s="120"/>
      <c r="Q256" s="120"/>
      <c r="R256" s="120"/>
      <c r="S256" s="254"/>
      <c r="T256" s="120"/>
      <c r="U256" s="185"/>
      <c r="V256" s="185"/>
      <c r="W256" s="242"/>
      <c r="X256" s="242"/>
      <c r="Y256" s="120"/>
      <c r="Z256" s="120"/>
      <c r="AA256" s="120"/>
      <c r="AB256" s="120"/>
      <c r="AC256" s="120"/>
      <c r="AD256" s="121"/>
      <c r="AE256" s="121"/>
      <c r="AF256" s="121"/>
      <c r="AG256" s="121"/>
      <c r="AH256" s="121"/>
      <c r="AI256" s="121"/>
      <c r="AJ256" s="24" t="str">
        <f>IF(A256="","",((G256*$G$10+K256*$K$10+#REF!*#REF!+M256*$M$10+N256*$N$10+O256*$O$10+#REF!*#REF!+#REF!*#REF!+P256*$P$10+Q256*$Q$10+R256*$R$10+#REF!+W256+#REF!+X256+Y256+Z256+AA256+AB256*$AB$10+AC256*$AC$10+AD256*$AD$10+#REF!*#REF!+AE256*$AE$10+#REF!*#REF!+AF256*$AF$10+AH256*$AH$10+AG256*$AG$10+AI256)))</f>
        <v/>
      </c>
      <c r="AK256" s="137"/>
      <c r="AM256">
        <f t="shared" si="202"/>
        <v>0</v>
      </c>
      <c r="AN256">
        <f t="shared" si="202"/>
        <v>0</v>
      </c>
      <c r="AO256">
        <f t="shared" si="203"/>
        <v>0</v>
      </c>
      <c r="AP256">
        <f t="shared" si="204"/>
        <v>0</v>
      </c>
      <c r="AQ256">
        <f t="shared" si="205"/>
        <v>0</v>
      </c>
      <c r="AR256">
        <f t="shared" si="205"/>
        <v>0</v>
      </c>
      <c r="AS256">
        <f t="shared" si="206"/>
        <v>0</v>
      </c>
      <c r="AT256">
        <f t="shared" si="207"/>
        <v>0</v>
      </c>
      <c r="AU256">
        <f t="shared" si="208"/>
        <v>0</v>
      </c>
      <c r="AV256">
        <f t="shared" si="209"/>
        <v>0</v>
      </c>
      <c r="AW256">
        <f t="shared" si="210"/>
        <v>0</v>
      </c>
      <c r="AX256">
        <f t="shared" si="211"/>
        <v>0</v>
      </c>
      <c r="AY256">
        <f t="shared" si="212"/>
        <v>0</v>
      </c>
      <c r="AZ256">
        <f t="shared" si="213"/>
        <v>0</v>
      </c>
      <c r="BA256">
        <f t="shared" si="214"/>
        <v>0</v>
      </c>
      <c r="BB256">
        <f t="shared" si="215"/>
        <v>0</v>
      </c>
      <c r="BC256">
        <f t="shared" si="216"/>
        <v>0</v>
      </c>
      <c r="BD256">
        <f t="shared" si="217"/>
        <v>0</v>
      </c>
      <c r="BE256">
        <f t="shared" si="218"/>
        <v>0</v>
      </c>
      <c r="BF256">
        <f t="shared" si="219"/>
        <v>0</v>
      </c>
      <c r="BG256">
        <f t="shared" si="220"/>
        <v>0</v>
      </c>
      <c r="BH256">
        <f t="shared" si="221"/>
        <v>0</v>
      </c>
      <c r="BI256">
        <f t="shared" si="222"/>
        <v>0</v>
      </c>
      <c r="BJ256">
        <f t="shared" si="223"/>
        <v>0</v>
      </c>
      <c r="BK256">
        <f t="shared" si="224"/>
        <v>0</v>
      </c>
      <c r="BL256">
        <f t="shared" si="225"/>
        <v>0</v>
      </c>
      <c r="BM256">
        <f t="shared" si="226"/>
        <v>0</v>
      </c>
      <c r="BN256">
        <f t="shared" si="227"/>
        <v>0</v>
      </c>
      <c r="BO256">
        <f t="shared" si="228"/>
        <v>0</v>
      </c>
      <c r="BP256">
        <f t="shared" si="229"/>
        <v>0</v>
      </c>
      <c r="BQ256">
        <f t="shared" si="230"/>
        <v>0</v>
      </c>
      <c r="BR256">
        <f t="shared" si="231"/>
        <v>0</v>
      </c>
      <c r="BS256">
        <f t="shared" si="232"/>
        <v>0</v>
      </c>
      <c r="BT256">
        <f t="shared" si="264"/>
        <v>0</v>
      </c>
      <c r="BW256">
        <f t="shared" si="233"/>
        <v>0</v>
      </c>
      <c r="BX256">
        <f t="shared" si="233"/>
        <v>0</v>
      </c>
      <c r="BY256">
        <f t="shared" si="234"/>
        <v>0</v>
      </c>
      <c r="BZ256">
        <f t="shared" si="235"/>
        <v>0</v>
      </c>
      <c r="CA256">
        <f t="shared" si="236"/>
        <v>0</v>
      </c>
      <c r="CB256">
        <f t="shared" si="236"/>
        <v>0</v>
      </c>
      <c r="CC256">
        <f t="shared" si="237"/>
        <v>0</v>
      </c>
      <c r="CD256">
        <f t="shared" si="238"/>
        <v>0</v>
      </c>
      <c r="CE256">
        <f t="shared" si="239"/>
        <v>0</v>
      </c>
      <c r="CF256">
        <f t="shared" si="240"/>
        <v>0</v>
      </c>
      <c r="CG256">
        <f t="shared" si="241"/>
        <v>0</v>
      </c>
      <c r="CH256">
        <f t="shared" si="242"/>
        <v>0</v>
      </c>
      <c r="CI256">
        <f t="shared" si="243"/>
        <v>0</v>
      </c>
      <c r="CJ256">
        <f t="shared" si="244"/>
        <v>0</v>
      </c>
      <c r="CK256">
        <f t="shared" si="245"/>
        <v>0</v>
      </c>
      <c r="CL256">
        <f t="shared" si="246"/>
        <v>0</v>
      </c>
      <c r="CM256">
        <f t="shared" si="247"/>
        <v>0</v>
      </c>
      <c r="CN256">
        <f t="shared" si="248"/>
        <v>0</v>
      </c>
      <c r="CO256">
        <f t="shared" si="249"/>
        <v>0</v>
      </c>
      <c r="CP256">
        <f t="shared" si="250"/>
        <v>0</v>
      </c>
      <c r="CQ256">
        <f t="shared" si="251"/>
        <v>0</v>
      </c>
      <c r="CR256">
        <f t="shared" si="252"/>
        <v>0</v>
      </c>
      <c r="CS256">
        <f t="shared" si="253"/>
        <v>0</v>
      </c>
      <c r="CT256">
        <f t="shared" si="254"/>
        <v>0</v>
      </c>
      <c r="CU256">
        <f t="shared" si="255"/>
        <v>0</v>
      </c>
      <c r="CV256">
        <f t="shared" si="256"/>
        <v>0</v>
      </c>
      <c r="CW256">
        <f t="shared" si="257"/>
        <v>0</v>
      </c>
      <c r="CX256">
        <f t="shared" si="258"/>
        <v>0</v>
      </c>
      <c r="CY256">
        <f t="shared" si="259"/>
        <v>0</v>
      </c>
      <c r="CZ256">
        <f t="shared" si="260"/>
        <v>0</v>
      </c>
      <c r="DA256">
        <f t="shared" si="261"/>
        <v>0</v>
      </c>
      <c r="DB256">
        <f t="shared" si="262"/>
        <v>0</v>
      </c>
      <c r="DC256">
        <f t="shared" si="263"/>
        <v>0</v>
      </c>
      <c r="DD256">
        <f t="shared" si="265"/>
        <v>0</v>
      </c>
    </row>
    <row r="257" spans="1:108" x14ac:dyDescent="0.2">
      <c r="A257" s="85" t="str">
        <f>IF(Timelister!A256="","",(Timelister!A256))</f>
        <v/>
      </c>
      <c r="B257" s="84" t="str">
        <f>IF(Timelister!B256="","",(Timelister!B256))</f>
        <v/>
      </c>
      <c r="C257" s="20" t="str">
        <f>IF(Timelister!C256="","",(Timelister!C256))</f>
        <v/>
      </c>
      <c r="D257" s="21" t="str">
        <f>IF(Timelister!D256="","",(Timelister!D256))</f>
        <v/>
      </c>
      <c r="E257" s="20" t="str">
        <f>Timelister!O256</f>
        <v/>
      </c>
      <c r="F257" s="20" t="str">
        <f>IF(Timelister!E256="","",(Timelister!E256))</f>
        <v/>
      </c>
      <c r="G257" s="120"/>
      <c r="H257" s="120"/>
      <c r="I257" s="120"/>
      <c r="J257" s="120"/>
      <c r="K257" s="120"/>
      <c r="L257" s="120"/>
      <c r="M257" s="120"/>
      <c r="N257" s="120"/>
      <c r="O257" s="254"/>
      <c r="P257" s="120"/>
      <c r="Q257" s="120"/>
      <c r="R257" s="120"/>
      <c r="S257" s="254"/>
      <c r="T257" s="120"/>
      <c r="U257" s="185"/>
      <c r="V257" s="185"/>
      <c r="W257" s="242"/>
      <c r="X257" s="242"/>
      <c r="Y257" s="120"/>
      <c r="Z257" s="120"/>
      <c r="AA257" s="120"/>
      <c r="AB257" s="120"/>
      <c r="AC257" s="120"/>
      <c r="AD257" s="121"/>
      <c r="AE257" s="121"/>
      <c r="AF257" s="121"/>
      <c r="AG257" s="121"/>
      <c r="AH257" s="121"/>
      <c r="AI257" s="121"/>
      <c r="AJ257" s="24" t="str">
        <f>IF(A257="","",((G257*$G$10+K257*$K$10+#REF!*#REF!+M257*$M$10+N257*$N$10+O257*$O$10+#REF!*#REF!+#REF!*#REF!+P257*$P$10+Q257*$Q$10+R257*$R$10+#REF!+W257+#REF!+X257+Y257+Z257+AA257+AB257*$AB$10+AC257*$AC$10+AD257*$AD$10+#REF!*#REF!+AE257*$AE$10+#REF!*#REF!+AF257*$AF$10+AH257*$AH$10+AG257*$AG$10+AI257)))</f>
        <v/>
      </c>
      <c r="AK257" s="137"/>
      <c r="AM257">
        <f t="shared" si="202"/>
        <v>0</v>
      </c>
      <c r="AN257">
        <f t="shared" si="202"/>
        <v>0</v>
      </c>
      <c r="AO257">
        <f t="shared" si="203"/>
        <v>0</v>
      </c>
      <c r="AP257">
        <f t="shared" si="204"/>
        <v>0</v>
      </c>
      <c r="AQ257">
        <f t="shared" si="205"/>
        <v>0</v>
      </c>
      <c r="AR257">
        <f t="shared" si="205"/>
        <v>0</v>
      </c>
      <c r="AS257">
        <f t="shared" si="206"/>
        <v>0</v>
      </c>
      <c r="AT257">
        <f t="shared" si="207"/>
        <v>0</v>
      </c>
      <c r="AU257">
        <f t="shared" si="208"/>
        <v>0</v>
      </c>
      <c r="AV257">
        <f t="shared" si="209"/>
        <v>0</v>
      </c>
      <c r="AW257">
        <f t="shared" si="210"/>
        <v>0</v>
      </c>
      <c r="AX257">
        <f t="shared" si="211"/>
        <v>0</v>
      </c>
      <c r="AY257">
        <f t="shared" si="212"/>
        <v>0</v>
      </c>
      <c r="AZ257">
        <f t="shared" si="213"/>
        <v>0</v>
      </c>
      <c r="BA257">
        <f t="shared" si="214"/>
        <v>0</v>
      </c>
      <c r="BB257">
        <f t="shared" si="215"/>
        <v>0</v>
      </c>
      <c r="BC257">
        <f t="shared" si="216"/>
        <v>0</v>
      </c>
      <c r="BD257">
        <f t="shared" si="217"/>
        <v>0</v>
      </c>
      <c r="BE257">
        <f t="shared" si="218"/>
        <v>0</v>
      </c>
      <c r="BF257">
        <f t="shared" si="219"/>
        <v>0</v>
      </c>
      <c r="BG257">
        <f t="shared" si="220"/>
        <v>0</v>
      </c>
      <c r="BH257">
        <f t="shared" si="221"/>
        <v>0</v>
      </c>
      <c r="BI257">
        <f t="shared" si="222"/>
        <v>0</v>
      </c>
      <c r="BJ257">
        <f t="shared" si="223"/>
        <v>0</v>
      </c>
      <c r="BK257">
        <f t="shared" si="224"/>
        <v>0</v>
      </c>
      <c r="BL257">
        <f t="shared" si="225"/>
        <v>0</v>
      </c>
      <c r="BM257">
        <f t="shared" si="226"/>
        <v>0</v>
      </c>
      <c r="BN257">
        <f t="shared" si="227"/>
        <v>0</v>
      </c>
      <c r="BO257">
        <f t="shared" si="228"/>
        <v>0</v>
      </c>
      <c r="BP257">
        <f t="shared" si="229"/>
        <v>0</v>
      </c>
      <c r="BQ257">
        <f t="shared" si="230"/>
        <v>0</v>
      </c>
      <c r="BR257">
        <f t="shared" si="231"/>
        <v>0</v>
      </c>
      <c r="BS257">
        <f t="shared" si="232"/>
        <v>0</v>
      </c>
      <c r="BT257">
        <f t="shared" si="264"/>
        <v>0</v>
      </c>
      <c r="BW257">
        <f t="shared" si="233"/>
        <v>0</v>
      </c>
      <c r="BX257">
        <f t="shared" si="233"/>
        <v>0</v>
      </c>
      <c r="BY257">
        <f t="shared" si="234"/>
        <v>0</v>
      </c>
      <c r="BZ257">
        <f t="shared" si="235"/>
        <v>0</v>
      </c>
      <c r="CA257">
        <f t="shared" si="236"/>
        <v>0</v>
      </c>
      <c r="CB257">
        <f t="shared" si="236"/>
        <v>0</v>
      </c>
      <c r="CC257">
        <f t="shared" si="237"/>
        <v>0</v>
      </c>
      <c r="CD257">
        <f t="shared" si="238"/>
        <v>0</v>
      </c>
      <c r="CE257">
        <f t="shared" si="239"/>
        <v>0</v>
      </c>
      <c r="CF257">
        <f t="shared" si="240"/>
        <v>0</v>
      </c>
      <c r="CG257">
        <f t="shared" si="241"/>
        <v>0</v>
      </c>
      <c r="CH257">
        <f t="shared" si="242"/>
        <v>0</v>
      </c>
      <c r="CI257">
        <f t="shared" si="243"/>
        <v>0</v>
      </c>
      <c r="CJ257">
        <f t="shared" si="244"/>
        <v>0</v>
      </c>
      <c r="CK257">
        <f t="shared" si="245"/>
        <v>0</v>
      </c>
      <c r="CL257">
        <f t="shared" si="246"/>
        <v>0</v>
      </c>
      <c r="CM257">
        <f t="shared" si="247"/>
        <v>0</v>
      </c>
      <c r="CN257">
        <f t="shared" si="248"/>
        <v>0</v>
      </c>
      <c r="CO257">
        <f t="shared" si="249"/>
        <v>0</v>
      </c>
      <c r="CP257">
        <f t="shared" si="250"/>
        <v>0</v>
      </c>
      <c r="CQ257">
        <f t="shared" si="251"/>
        <v>0</v>
      </c>
      <c r="CR257">
        <f t="shared" si="252"/>
        <v>0</v>
      </c>
      <c r="CS257">
        <f t="shared" si="253"/>
        <v>0</v>
      </c>
      <c r="CT257">
        <f t="shared" si="254"/>
        <v>0</v>
      </c>
      <c r="CU257">
        <f t="shared" si="255"/>
        <v>0</v>
      </c>
      <c r="CV257">
        <f t="shared" si="256"/>
        <v>0</v>
      </c>
      <c r="CW257">
        <f t="shared" si="257"/>
        <v>0</v>
      </c>
      <c r="CX257">
        <f t="shared" si="258"/>
        <v>0</v>
      </c>
      <c r="CY257">
        <f t="shared" si="259"/>
        <v>0</v>
      </c>
      <c r="CZ257">
        <f t="shared" si="260"/>
        <v>0</v>
      </c>
      <c r="DA257">
        <f t="shared" si="261"/>
        <v>0</v>
      </c>
      <c r="DB257">
        <f t="shared" si="262"/>
        <v>0</v>
      </c>
      <c r="DC257">
        <f t="shared" si="263"/>
        <v>0</v>
      </c>
      <c r="DD257">
        <f t="shared" si="265"/>
        <v>0</v>
      </c>
    </row>
    <row r="258" spans="1:108" x14ac:dyDescent="0.2">
      <c r="A258" s="85" t="str">
        <f>IF(Timelister!A257="","",(Timelister!A257))</f>
        <v/>
      </c>
      <c r="B258" s="84" t="str">
        <f>IF(Timelister!B257="","",(Timelister!B257))</f>
        <v/>
      </c>
      <c r="C258" s="20" t="str">
        <f>IF(Timelister!C257="","",(Timelister!C257))</f>
        <v/>
      </c>
      <c r="D258" s="21" t="str">
        <f>IF(Timelister!D257="","",(Timelister!D257))</f>
        <v/>
      </c>
      <c r="E258" s="20" t="str">
        <f>Timelister!O257</f>
        <v/>
      </c>
      <c r="F258" s="20" t="str">
        <f>IF(Timelister!E257="","",(Timelister!E257))</f>
        <v/>
      </c>
      <c r="G258" s="120"/>
      <c r="H258" s="120"/>
      <c r="I258" s="120"/>
      <c r="J258" s="120"/>
      <c r="K258" s="120"/>
      <c r="L258" s="120"/>
      <c r="M258" s="120"/>
      <c r="N258" s="120"/>
      <c r="O258" s="254"/>
      <c r="P258" s="120"/>
      <c r="Q258" s="120"/>
      <c r="R258" s="120"/>
      <c r="S258" s="254"/>
      <c r="T258" s="120"/>
      <c r="U258" s="185"/>
      <c r="V258" s="185"/>
      <c r="W258" s="242"/>
      <c r="X258" s="242"/>
      <c r="Y258" s="120"/>
      <c r="Z258" s="120"/>
      <c r="AA258" s="120"/>
      <c r="AB258" s="120"/>
      <c r="AC258" s="120"/>
      <c r="AD258" s="121"/>
      <c r="AE258" s="121"/>
      <c r="AF258" s="121"/>
      <c r="AG258" s="121"/>
      <c r="AH258" s="121"/>
      <c r="AI258" s="121"/>
      <c r="AJ258" s="24" t="str">
        <f>IF(A258="","",((G258*$G$10+K258*$K$10+#REF!*#REF!+M258*$M$10+N258*$N$10+O258*$O$10+#REF!*#REF!+#REF!*#REF!+P258*$P$10+Q258*$Q$10+R258*$R$10+#REF!+W258+#REF!+X258+Y258+Z258+AA258+AB258*$AB$10+AC258*$AC$10+AD258*$AD$10+#REF!*#REF!+AE258*$AE$10+#REF!*#REF!+AF258*$AF$10+AH258*$AH$10+AG258*$AG$10+AI258)))</f>
        <v/>
      </c>
      <c r="AK258" s="137"/>
      <c r="AM258">
        <f t="shared" si="202"/>
        <v>0</v>
      </c>
      <c r="AN258">
        <f t="shared" si="202"/>
        <v>0</v>
      </c>
      <c r="AO258">
        <f t="shared" si="203"/>
        <v>0</v>
      </c>
      <c r="AP258">
        <f t="shared" si="204"/>
        <v>0</v>
      </c>
      <c r="AQ258">
        <f t="shared" si="205"/>
        <v>0</v>
      </c>
      <c r="AR258">
        <f t="shared" si="205"/>
        <v>0</v>
      </c>
      <c r="AS258">
        <f t="shared" si="206"/>
        <v>0</v>
      </c>
      <c r="AT258">
        <f t="shared" si="207"/>
        <v>0</v>
      </c>
      <c r="AU258">
        <f t="shared" si="208"/>
        <v>0</v>
      </c>
      <c r="AV258">
        <f t="shared" si="209"/>
        <v>0</v>
      </c>
      <c r="AW258">
        <f t="shared" si="210"/>
        <v>0</v>
      </c>
      <c r="AX258">
        <f t="shared" si="211"/>
        <v>0</v>
      </c>
      <c r="AY258">
        <f t="shared" si="212"/>
        <v>0</v>
      </c>
      <c r="AZ258">
        <f t="shared" si="213"/>
        <v>0</v>
      </c>
      <c r="BA258">
        <f t="shared" si="214"/>
        <v>0</v>
      </c>
      <c r="BB258">
        <f t="shared" si="215"/>
        <v>0</v>
      </c>
      <c r="BC258">
        <f t="shared" si="216"/>
        <v>0</v>
      </c>
      <c r="BD258">
        <f t="shared" si="217"/>
        <v>0</v>
      </c>
      <c r="BE258">
        <f t="shared" si="218"/>
        <v>0</v>
      </c>
      <c r="BF258">
        <f t="shared" si="219"/>
        <v>0</v>
      </c>
      <c r="BG258">
        <f t="shared" si="220"/>
        <v>0</v>
      </c>
      <c r="BH258">
        <f t="shared" si="221"/>
        <v>0</v>
      </c>
      <c r="BI258">
        <f t="shared" si="222"/>
        <v>0</v>
      </c>
      <c r="BJ258">
        <f t="shared" si="223"/>
        <v>0</v>
      </c>
      <c r="BK258">
        <f t="shared" si="224"/>
        <v>0</v>
      </c>
      <c r="BL258">
        <f t="shared" si="225"/>
        <v>0</v>
      </c>
      <c r="BM258">
        <f t="shared" si="226"/>
        <v>0</v>
      </c>
      <c r="BN258">
        <f t="shared" si="227"/>
        <v>0</v>
      </c>
      <c r="BO258">
        <f t="shared" si="228"/>
        <v>0</v>
      </c>
      <c r="BP258">
        <f t="shared" si="229"/>
        <v>0</v>
      </c>
      <c r="BQ258">
        <f t="shared" si="230"/>
        <v>0</v>
      </c>
      <c r="BR258">
        <f t="shared" si="231"/>
        <v>0</v>
      </c>
      <c r="BS258">
        <f t="shared" si="232"/>
        <v>0</v>
      </c>
      <c r="BT258">
        <f t="shared" si="264"/>
        <v>0</v>
      </c>
      <c r="BW258">
        <f t="shared" si="233"/>
        <v>0</v>
      </c>
      <c r="BX258">
        <f t="shared" si="233"/>
        <v>0</v>
      </c>
      <c r="BY258">
        <f t="shared" si="234"/>
        <v>0</v>
      </c>
      <c r="BZ258">
        <f t="shared" si="235"/>
        <v>0</v>
      </c>
      <c r="CA258">
        <f t="shared" si="236"/>
        <v>0</v>
      </c>
      <c r="CB258">
        <f t="shared" si="236"/>
        <v>0</v>
      </c>
      <c r="CC258">
        <f t="shared" si="237"/>
        <v>0</v>
      </c>
      <c r="CD258">
        <f t="shared" si="238"/>
        <v>0</v>
      </c>
      <c r="CE258">
        <f t="shared" si="239"/>
        <v>0</v>
      </c>
      <c r="CF258">
        <f t="shared" si="240"/>
        <v>0</v>
      </c>
      <c r="CG258">
        <f t="shared" si="241"/>
        <v>0</v>
      </c>
      <c r="CH258">
        <f t="shared" si="242"/>
        <v>0</v>
      </c>
      <c r="CI258">
        <f t="shared" si="243"/>
        <v>0</v>
      </c>
      <c r="CJ258">
        <f t="shared" si="244"/>
        <v>0</v>
      </c>
      <c r="CK258">
        <f t="shared" si="245"/>
        <v>0</v>
      </c>
      <c r="CL258">
        <f t="shared" si="246"/>
        <v>0</v>
      </c>
      <c r="CM258">
        <f t="shared" si="247"/>
        <v>0</v>
      </c>
      <c r="CN258">
        <f t="shared" si="248"/>
        <v>0</v>
      </c>
      <c r="CO258">
        <f t="shared" si="249"/>
        <v>0</v>
      </c>
      <c r="CP258">
        <f t="shared" si="250"/>
        <v>0</v>
      </c>
      <c r="CQ258">
        <f t="shared" si="251"/>
        <v>0</v>
      </c>
      <c r="CR258">
        <f t="shared" si="252"/>
        <v>0</v>
      </c>
      <c r="CS258">
        <f t="shared" si="253"/>
        <v>0</v>
      </c>
      <c r="CT258">
        <f t="shared" si="254"/>
        <v>0</v>
      </c>
      <c r="CU258">
        <f t="shared" si="255"/>
        <v>0</v>
      </c>
      <c r="CV258">
        <f t="shared" si="256"/>
        <v>0</v>
      </c>
      <c r="CW258">
        <f t="shared" si="257"/>
        <v>0</v>
      </c>
      <c r="CX258">
        <f t="shared" si="258"/>
        <v>0</v>
      </c>
      <c r="CY258">
        <f t="shared" si="259"/>
        <v>0</v>
      </c>
      <c r="CZ258">
        <f t="shared" si="260"/>
        <v>0</v>
      </c>
      <c r="DA258">
        <f t="shared" si="261"/>
        <v>0</v>
      </c>
      <c r="DB258">
        <f t="shared" si="262"/>
        <v>0</v>
      </c>
      <c r="DC258">
        <f t="shared" si="263"/>
        <v>0</v>
      </c>
      <c r="DD258">
        <f t="shared" si="265"/>
        <v>0</v>
      </c>
    </row>
    <row r="259" spans="1:108" x14ac:dyDescent="0.2">
      <c r="A259" s="85" t="str">
        <f>IF(Timelister!A258="","",(Timelister!A258))</f>
        <v/>
      </c>
      <c r="B259" s="84" t="str">
        <f>IF(Timelister!B258="","",(Timelister!B258))</f>
        <v/>
      </c>
      <c r="C259" s="20" t="str">
        <f>IF(Timelister!C258="","",(Timelister!C258))</f>
        <v/>
      </c>
      <c r="D259" s="21" t="str">
        <f>IF(Timelister!D258="","",(Timelister!D258))</f>
        <v/>
      </c>
      <c r="E259" s="20" t="str">
        <f>Timelister!O258</f>
        <v/>
      </c>
      <c r="F259" s="20" t="str">
        <f>IF(Timelister!E258="","",(Timelister!E258))</f>
        <v/>
      </c>
      <c r="G259" s="120"/>
      <c r="H259" s="120"/>
      <c r="I259" s="120"/>
      <c r="J259" s="120"/>
      <c r="K259" s="120"/>
      <c r="L259" s="120"/>
      <c r="M259" s="120"/>
      <c r="N259" s="120"/>
      <c r="O259" s="254"/>
      <c r="P259" s="120"/>
      <c r="Q259" s="120"/>
      <c r="R259" s="120"/>
      <c r="S259" s="254"/>
      <c r="T259" s="120"/>
      <c r="U259" s="185"/>
      <c r="V259" s="185"/>
      <c r="W259" s="242"/>
      <c r="X259" s="242"/>
      <c r="Y259" s="120"/>
      <c r="Z259" s="120"/>
      <c r="AA259" s="120"/>
      <c r="AB259" s="120"/>
      <c r="AC259" s="120"/>
      <c r="AD259" s="121"/>
      <c r="AE259" s="121"/>
      <c r="AF259" s="121"/>
      <c r="AG259" s="121"/>
      <c r="AH259" s="121"/>
      <c r="AI259" s="121"/>
      <c r="AJ259" s="24" t="str">
        <f>IF(A259="","",((G259*$G$10+K259*$K$10+#REF!*#REF!+M259*$M$10+N259*$N$10+O259*$O$10+#REF!*#REF!+#REF!*#REF!+P259*$P$10+Q259*$Q$10+R259*$R$10+#REF!+W259+#REF!+X259+Y259+Z259+AA259+AB259*$AB$10+AC259*$AC$10+AD259*$AD$10+#REF!*#REF!+AE259*$AE$10+#REF!*#REF!+AF259*$AF$10+AH259*$AH$10+AG259*$AG$10+AI259)))</f>
        <v/>
      </c>
      <c r="AK259" s="137"/>
      <c r="AM259">
        <f t="shared" si="202"/>
        <v>0</v>
      </c>
      <c r="AN259">
        <f t="shared" si="202"/>
        <v>0</v>
      </c>
      <c r="AO259">
        <f t="shared" si="203"/>
        <v>0</v>
      </c>
      <c r="AP259">
        <f t="shared" si="204"/>
        <v>0</v>
      </c>
      <c r="AQ259">
        <f t="shared" si="205"/>
        <v>0</v>
      </c>
      <c r="AR259">
        <f t="shared" si="205"/>
        <v>0</v>
      </c>
      <c r="AS259">
        <f t="shared" si="206"/>
        <v>0</v>
      </c>
      <c r="AT259">
        <f t="shared" si="207"/>
        <v>0</v>
      </c>
      <c r="AU259">
        <f t="shared" si="208"/>
        <v>0</v>
      </c>
      <c r="AV259">
        <f t="shared" si="209"/>
        <v>0</v>
      </c>
      <c r="AW259">
        <f t="shared" si="210"/>
        <v>0</v>
      </c>
      <c r="AX259">
        <f t="shared" si="211"/>
        <v>0</v>
      </c>
      <c r="AY259">
        <f t="shared" si="212"/>
        <v>0</v>
      </c>
      <c r="AZ259">
        <f t="shared" si="213"/>
        <v>0</v>
      </c>
      <c r="BA259">
        <f t="shared" si="214"/>
        <v>0</v>
      </c>
      <c r="BB259">
        <f t="shared" si="215"/>
        <v>0</v>
      </c>
      <c r="BC259">
        <f t="shared" si="216"/>
        <v>0</v>
      </c>
      <c r="BD259">
        <f t="shared" si="217"/>
        <v>0</v>
      </c>
      <c r="BE259">
        <f t="shared" si="218"/>
        <v>0</v>
      </c>
      <c r="BF259">
        <f t="shared" si="219"/>
        <v>0</v>
      </c>
      <c r="BG259">
        <f t="shared" si="220"/>
        <v>0</v>
      </c>
      <c r="BH259">
        <f t="shared" si="221"/>
        <v>0</v>
      </c>
      <c r="BI259">
        <f t="shared" si="222"/>
        <v>0</v>
      </c>
      <c r="BJ259">
        <f t="shared" si="223"/>
        <v>0</v>
      </c>
      <c r="BK259">
        <f t="shared" si="224"/>
        <v>0</v>
      </c>
      <c r="BL259">
        <f t="shared" si="225"/>
        <v>0</v>
      </c>
      <c r="BM259">
        <f t="shared" si="226"/>
        <v>0</v>
      </c>
      <c r="BN259">
        <f t="shared" si="227"/>
        <v>0</v>
      </c>
      <c r="BO259">
        <f t="shared" si="228"/>
        <v>0</v>
      </c>
      <c r="BP259">
        <f t="shared" si="229"/>
        <v>0</v>
      </c>
      <c r="BQ259">
        <f t="shared" si="230"/>
        <v>0</v>
      </c>
      <c r="BR259">
        <f t="shared" si="231"/>
        <v>0</v>
      </c>
      <c r="BS259">
        <f t="shared" si="232"/>
        <v>0</v>
      </c>
      <c r="BT259">
        <f t="shared" si="264"/>
        <v>0</v>
      </c>
      <c r="BW259">
        <f t="shared" si="233"/>
        <v>0</v>
      </c>
      <c r="BX259">
        <f t="shared" si="233"/>
        <v>0</v>
      </c>
      <c r="BY259">
        <f t="shared" si="234"/>
        <v>0</v>
      </c>
      <c r="BZ259">
        <f t="shared" si="235"/>
        <v>0</v>
      </c>
      <c r="CA259">
        <f t="shared" si="236"/>
        <v>0</v>
      </c>
      <c r="CB259">
        <f t="shared" si="236"/>
        <v>0</v>
      </c>
      <c r="CC259">
        <f t="shared" si="237"/>
        <v>0</v>
      </c>
      <c r="CD259">
        <f t="shared" si="238"/>
        <v>0</v>
      </c>
      <c r="CE259">
        <f t="shared" si="239"/>
        <v>0</v>
      </c>
      <c r="CF259">
        <f t="shared" si="240"/>
        <v>0</v>
      </c>
      <c r="CG259">
        <f t="shared" si="241"/>
        <v>0</v>
      </c>
      <c r="CH259">
        <f t="shared" si="242"/>
        <v>0</v>
      </c>
      <c r="CI259">
        <f t="shared" si="243"/>
        <v>0</v>
      </c>
      <c r="CJ259">
        <f t="shared" si="244"/>
        <v>0</v>
      </c>
      <c r="CK259">
        <f t="shared" si="245"/>
        <v>0</v>
      </c>
      <c r="CL259">
        <f t="shared" si="246"/>
        <v>0</v>
      </c>
      <c r="CM259">
        <f t="shared" si="247"/>
        <v>0</v>
      </c>
      <c r="CN259">
        <f t="shared" si="248"/>
        <v>0</v>
      </c>
      <c r="CO259">
        <f t="shared" si="249"/>
        <v>0</v>
      </c>
      <c r="CP259">
        <f t="shared" si="250"/>
        <v>0</v>
      </c>
      <c r="CQ259">
        <f t="shared" si="251"/>
        <v>0</v>
      </c>
      <c r="CR259">
        <f t="shared" si="252"/>
        <v>0</v>
      </c>
      <c r="CS259">
        <f t="shared" si="253"/>
        <v>0</v>
      </c>
      <c r="CT259">
        <f t="shared" si="254"/>
        <v>0</v>
      </c>
      <c r="CU259">
        <f t="shared" si="255"/>
        <v>0</v>
      </c>
      <c r="CV259">
        <f t="shared" si="256"/>
        <v>0</v>
      </c>
      <c r="CW259">
        <f t="shared" si="257"/>
        <v>0</v>
      </c>
      <c r="CX259">
        <f t="shared" si="258"/>
        <v>0</v>
      </c>
      <c r="CY259">
        <f t="shared" si="259"/>
        <v>0</v>
      </c>
      <c r="CZ259">
        <f t="shared" si="260"/>
        <v>0</v>
      </c>
      <c r="DA259">
        <f t="shared" si="261"/>
        <v>0</v>
      </c>
      <c r="DB259">
        <f t="shared" si="262"/>
        <v>0</v>
      </c>
      <c r="DC259">
        <f t="shared" si="263"/>
        <v>0</v>
      </c>
      <c r="DD259">
        <f t="shared" si="265"/>
        <v>0</v>
      </c>
    </row>
    <row r="260" spans="1:108" x14ac:dyDescent="0.2">
      <c r="A260" s="85" t="str">
        <f>IF(Timelister!A259="","",(Timelister!A259))</f>
        <v/>
      </c>
      <c r="B260" s="84" t="str">
        <f>IF(Timelister!B259="","",(Timelister!B259))</f>
        <v/>
      </c>
      <c r="C260" s="20" t="str">
        <f>IF(Timelister!C259="","",(Timelister!C259))</f>
        <v/>
      </c>
      <c r="D260" s="21" t="str">
        <f>IF(Timelister!D259="","",(Timelister!D259))</f>
        <v/>
      </c>
      <c r="E260" s="20" t="str">
        <f>Timelister!O259</f>
        <v/>
      </c>
      <c r="F260" s="20" t="str">
        <f>IF(Timelister!E259="","",(Timelister!E259))</f>
        <v/>
      </c>
      <c r="G260" s="120"/>
      <c r="H260" s="120"/>
      <c r="I260" s="120"/>
      <c r="J260" s="120"/>
      <c r="K260" s="120"/>
      <c r="L260" s="120"/>
      <c r="M260" s="120"/>
      <c r="N260" s="120"/>
      <c r="O260" s="254"/>
      <c r="P260" s="120"/>
      <c r="Q260" s="120"/>
      <c r="R260" s="120"/>
      <c r="S260" s="254"/>
      <c r="T260" s="120"/>
      <c r="U260" s="185"/>
      <c r="V260" s="185"/>
      <c r="W260" s="242"/>
      <c r="X260" s="242"/>
      <c r="Y260" s="120"/>
      <c r="Z260" s="120"/>
      <c r="AA260" s="120"/>
      <c r="AB260" s="120"/>
      <c r="AC260" s="120"/>
      <c r="AD260" s="121"/>
      <c r="AE260" s="121"/>
      <c r="AF260" s="121"/>
      <c r="AG260" s="121"/>
      <c r="AH260" s="121"/>
      <c r="AI260" s="121"/>
      <c r="AJ260" s="24" t="str">
        <f>IF(A260="","",((G260*$G$10+K260*$K$10+#REF!*#REF!+M260*$M$10+N260*$N$10+O260*$O$10+#REF!*#REF!+#REF!*#REF!+P260*$P$10+Q260*$Q$10+R260*$R$10+#REF!+W260+#REF!+X260+Y260+Z260+AA260+AB260*$AB$10+AC260*$AC$10+AD260*$AD$10+#REF!*#REF!+AE260*$AE$10+#REF!*#REF!+AF260*$AF$10+AH260*$AH$10+AG260*$AG$10+AI260)))</f>
        <v/>
      </c>
      <c r="AK260" s="137"/>
      <c r="AM260">
        <f t="shared" si="202"/>
        <v>0</v>
      </c>
      <c r="AN260">
        <f t="shared" si="202"/>
        <v>0</v>
      </c>
      <c r="AO260">
        <f t="shared" si="203"/>
        <v>0</v>
      </c>
      <c r="AP260">
        <f t="shared" si="204"/>
        <v>0</v>
      </c>
      <c r="AQ260">
        <f t="shared" si="205"/>
        <v>0</v>
      </c>
      <c r="AR260">
        <f t="shared" si="205"/>
        <v>0</v>
      </c>
      <c r="AS260">
        <f t="shared" si="206"/>
        <v>0</v>
      </c>
      <c r="AT260">
        <f t="shared" si="207"/>
        <v>0</v>
      </c>
      <c r="AU260">
        <f t="shared" si="208"/>
        <v>0</v>
      </c>
      <c r="AV260">
        <f t="shared" si="209"/>
        <v>0</v>
      </c>
      <c r="AW260">
        <f t="shared" si="210"/>
        <v>0</v>
      </c>
      <c r="AX260">
        <f t="shared" si="211"/>
        <v>0</v>
      </c>
      <c r="AY260">
        <f t="shared" si="212"/>
        <v>0</v>
      </c>
      <c r="AZ260">
        <f t="shared" si="213"/>
        <v>0</v>
      </c>
      <c r="BA260">
        <f t="shared" si="214"/>
        <v>0</v>
      </c>
      <c r="BB260">
        <f t="shared" si="215"/>
        <v>0</v>
      </c>
      <c r="BC260">
        <f t="shared" si="216"/>
        <v>0</v>
      </c>
      <c r="BD260">
        <f t="shared" si="217"/>
        <v>0</v>
      </c>
      <c r="BE260">
        <f t="shared" si="218"/>
        <v>0</v>
      </c>
      <c r="BF260">
        <f t="shared" si="219"/>
        <v>0</v>
      </c>
      <c r="BG260">
        <f t="shared" si="220"/>
        <v>0</v>
      </c>
      <c r="BH260">
        <f t="shared" si="221"/>
        <v>0</v>
      </c>
      <c r="BI260">
        <f t="shared" si="222"/>
        <v>0</v>
      </c>
      <c r="BJ260">
        <f t="shared" si="223"/>
        <v>0</v>
      </c>
      <c r="BK260">
        <f t="shared" si="224"/>
        <v>0</v>
      </c>
      <c r="BL260">
        <f t="shared" si="225"/>
        <v>0</v>
      </c>
      <c r="BM260">
        <f t="shared" si="226"/>
        <v>0</v>
      </c>
      <c r="BN260">
        <f t="shared" si="227"/>
        <v>0</v>
      </c>
      <c r="BO260">
        <f t="shared" si="228"/>
        <v>0</v>
      </c>
      <c r="BP260">
        <f t="shared" si="229"/>
        <v>0</v>
      </c>
      <c r="BQ260">
        <f t="shared" si="230"/>
        <v>0</v>
      </c>
      <c r="BR260">
        <f t="shared" si="231"/>
        <v>0</v>
      </c>
      <c r="BS260">
        <f t="shared" si="232"/>
        <v>0</v>
      </c>
      <c r="BT260">
        <f t="shared" si="264"/>
        <v>0</v>
      </c>
      <c r="BW260">
        <f t="shared" si="233"/>
        <v>0</v>
      </c>
      <c r="BX260">
        <f t="shared" si="233"/>
        <v>0</v>
      </c>
      <c r="BY260">
        <f t="shared" si="234"/>
        <v>0</v>
      </c>
      <c r="BZ260">
        <f t="shared" si="235"/>
        <v>0</v>
      </c>
      <c r="CA260">
        <f t="shared" si="236"/>
        <v>0</v>
      </c>
      <c r="CB260">
        <f t="shared" si="236"/>
        <v>0</v>
      </c>
      <c r="CC260">
        <f t="shared" si="237"/>
        <v>0</v>
      </c>
      <c r="CD260">
        <f t="shared" si="238"/>
        <v>0</v>
      </c>
      <c r="CE260">
        <f t="shared" si="239"/>
        <v>0</v>
      </c>
      <c r="CF260">
        <f t="shared" si="240"/>
        <v>0</v>
      </c>
      <c r="CG260">
        <f t="shared" si="241"/>
        <v>0</v>
      </c>
      <c r="CH260">
        <f t="shared" si="242"/>
        <v>0</v>
      </c>
      <c r="CI260">
        <f t="shared" si="243"/>
        <v>0</v>
      </c>
      <c r="CJ260">
        <f t="shared" si="244"/>
        <v>0</v>
      </c>
      <c r="CK260">
        <f t="shared" si="245"/>
        <v>0</v>
      </c>
      <c r="CL260">
        <f t="shared" si="246"/>
        <v>0</v>
      </c>
      <c r="CM260">
        <f t="shared" si="247"/>
        <v>0</v>
      </c>
      <c r="CN260">
        <f t="shared" si="248"/>
        <v>0</v>
      </c>
      <c r="CO260">
        <f t="shared" si="249"/>
        <v>0</v>
      </c>
      <c r="CP260">
        <f t="shared" si="250"/>
        <v>0</v>
      </c>
      <c r="CQ260">
        <f t="shared" si="251"/>
        <v>0</v>
      </c>
      <c r="CR260">
        <f t="shared" si="252"/>
        <v>0</v>
      </c>
      <c r="CS260">
        <f t="shared" si="253"/>
        <v>0</v>
      </c>
      <c r="CT260">
        <f t="shared" si="254"/>
        <v>0</v>
      </c>
      <c r="CU260">
        <f t="shared" si="255"/>
        <v>0</v>
      </c>
      <c r="CV260">
        <f t="shared" si="256"/>
        <v>0</v>
      </c>
      <c r="CW260">
        <f t="shared" si="257"/>
        <v>0</v>
      </c>
      <c r="CX260">
        <f t="shared" si="258"/>
        <v>0</v>
      </c>
      <c r="CY260">
        <f t="shared" si="259"/>
        <v>0</v>
      </c>
      <c r="CZ260">
        <f t="shared" si="260"/>
        <v>0</v>
      </c>
      <c r="DA260">
        <f t="shared" si="261"/>
        <v>0</v>
      </c>
      <c r="DB260">
        <f t="shared" si="262"/>
        <v>0</v>
      </c>
      <c r="DC260">
        <f t="shared" si="263"/>
        <v>0</v>
      </c>
      <c r="DD260">
        <f t="shared" si="265"/>
        <v>0</v>
      </c>
    </row>
    <row r="261" spans="1:108" x14ac:dyDescent="0.2">
      <c r="A261" s="85" t="str">
        <f>IF(Timelister!A260="","",(Timelister!A260))</f>
        <v/>
      </c>
      <c r="B261" s="84" t="str">
        <f>IF(Timelister!B260="","",(Timelister!B260))</f>
        <v/>
      </c>
      <c r="C261" s="20" t="str">
        <f>IF(Timelister!C260="","",(Timelister!C260))</f>
        <v/>
      </c>
      <c r="D261" s="21" t="str">
        <f>IF(Timelister!D260="","",(Timelister!D260))</f>
        <v/>
      </c>
      <c r="E261" s="20" t="str">
        <f>Timelister!O260</f>
        <v/>
      </c>
      <c r="F261" s="20" t="str">
        <f>IF(Timelister!E260="","",(Timelister!E260))</f>
        <v/>
      </c>
      <c r="G261" s="120"/>
      <c r="H261" s="120"/>
      <c r="I261" s="120"/>
      <c r="J261" s="120"/>
      <c r="K261" s="120"/>
      <c r="L261" s="120"/>
      <c r="M261" s="120"/>
      <c r="N261" s="120"/>
      <c r="O261" s="254"/>
      <c r="P261" s="120"/>
      <c r="Q261" s="120"/>
      <c r="R261" s="120"/>
      <c r="S261" s="254"/>
      <c r="T261" s="120"/>
      <c r="U261" s="185"/>
      <c r="V261" s="185"/>
      <c r="W261" s="242"/>
      <c r="X261" s="242"/>
      <c r="Y261" s="120"/>
      <c r="Z261" s="120"/>
      <c r="AA261" s="120"/>
      <c r="AB261" s="120"/>
      <c r="AC261" s="120"/>
      <c r="AD261" s="121"/>
      <c r="AE261" s="121"/>
      <c r="AF261" s="121"/>
      <c r="AG261" s="121"/>
      <c r="AH261" s="121"/>
      <c r="AI261" s="121"/>
      <c r="AJ261" s="24" t="str">
        <f>IF(A261="","",((G261*$G$10+K261*$K$10+#REF!*#REF!+M261*$M$10+N261*$N$10+O261*$O$10+#REF!*#REF!+#REF!*#REF!+P261*$P$10+Q261*$Q$10+R261*$R$10+#REF!+W261+#REF!+X261+Y261+Z261+AA261+AB261*$AB$10+AC261*$AC$10+AD261*$AD$10+#REF!*#REF!+AE261*$AE$10+#REF!*#REF!+AF261*$AF$10+AH261*$AH$10+AG261*$AG$10+AI261)))</f>
        <v/>
      </c>
      <c r="AK261" s="137"/>
      <c r="AM261">
        <f t="shared" si="202"/>
        <v>0</v>
      </c>
      <c r="AN261">
        <f t="shared" si="202"/>
        <v>0</v>
      </c>
      <c r="AO261">
        <f t="shared" si="203"/>
        <v>0</v>
      </c>
      <c r="AP261">
        <f t="shared" si="204"/>
        <v>0</v>
      </c>
      <c r="AQ261">
        <f t="shared" si="205"/>
        <v>0</v>
      </c>
      <c r="AR261">
        <f t="shared" si="205"/>
        <v>0</v>
      </c>
      <c r="AS261">
        <f t="shared" si="206"/>
        <v>0</v>
      </c>
      <c r="AT261">
        <f t="shared" si="207"/>
        <v>0</v>
      </c>
      <c r="AU261">
        <f t="shared" si="208"/>
        <v>0</v>
      </c>
      <c r="AV261">
        <f t="shared" si="209"/>
        <v>0</v>
      </c>
      <c r="AW261">
        <f t="shared" si="210"/>
        <v>0</v>
      </c>
      <c r="AX261">
        <f t="shared" si="211"/>
        <v>0</v>
      </c>
      <c r="AY261">
        <f t="shared" si="212"/>
        <v>0</v>
      </c>
      <c r="AZ261">
        <f t="shared" si="213"/>
        <v>0</v>
      </c>
      <c r="BA261">
        <f t="shared" si="214"/>
        <v>0</v>
      </c>
      <c r="BB261">
        <f t="shared" si="215"/>
        <v>0</v>
      </c>
      <c r="BC261">
        <f t="shared" si="216"/>
        <v>0</v>
      </c>
      <c r="BD261">
        <f t="shared" si="217"/>
        <v>0</v>
      </c>
      <c r="BE261">
        <f t="shared" si="218"/>
        <v>0</v>
      </c>
      <c r="BF261">
        <f t="shared" si="219"/>
        <v>0</v>
      </c>
      <c r="BG261">
        <f t="shared" si="220"/>
        <v>0</v>
      </c>
      <c r="BH261">
        <f t="shared" si="221"/>
        <v>0</v>
      </c>
      <c r="BI261">
        <f t="shared" si="222"/>
        <v>0</v>
      </c>
      <c r="BJ261">
        <f t="shared" si="223"/>
        <v>0</v>
      </c>
      <c r="BK261">
        <f t="shared" si="224"/>
        <v>0</v>
      </c>
      <c r="BL261">
        <f t="shared" si="225"/>
        <v>0</v>
      </c>
      <c r="BM261">
        <f t="shared" si="226"/>
        <v>0</v>
      </c>
      <c r="BN261">
        <f t="shared" si="227"/>
        <v>0</v>
      </c>
      <c r="BO261">
        <f t="shared" si="228"/>
        <v>0</v>
      </c>
      <c r="BP261">
        <f t="shared" si="229"/>
        <v>0</v>
      </c>
      <c r="BQ261">
        <f t="shared" si="230"/>
        <v>0</v>
      </c>
      <c r="BR261">
        <f t="shared" si="231"/>
        <v>0</v>
      </c>
      <c r="BS261">
        <f t="shared" si="232"/>
        <v>0</v>
      </c>
      <c r="BT261">
        <f t="shared" si="264"/>
        <v>0</v>
      </c>
      <c r="BW261">
        <f t="shared" si="233"/>
        <v>0</v>
      </c>
      <c r="BX261">
        <f t="shared" si="233"/>
        <v>0</v>
      </c>
      <c r="BY261">
        <f t="shared" si="234"/>
        <v>0</v>
      </c>
      <c r="BZ261">
        <f t="shared" si="235"/>
        <v>0</v>
      </c>
      <c r="CA261">
        <f t="shared" si="236"/>
        <v>0</v>
      </c>
      <c r="CB261">
        <f t="shared" si="236"/>
        <v>0</v>
      </c>
      <c r="CC261">
        <f t="shared" si="237"/>
        <v>0</v>
      </c>
      <c r="CD261">
        <f t="shared" si="238"/>
        <v>0</v>
      </c>
      <c r="CE261">
        <f t="shared" si="239"/>
        <v>0</v>
      </c>
      <c r="CF261">
        <f t="shared" si="240"/>
        <v>0</v>
      </c>
      <c r="CG261">
        <f t="shared" si="241"/>
        <v>0</v>
      </c>
      <c r="CH261">
        <f t="shared" si="242"/>
        <v>0</v>
      </c>
      <c r="CI261">
        <f t="shared" si="243"/>
        <v>0</v>
      </c>
      <c r="CJ261">
        <f t="shared" si="244"/>
        <v>0</v>
      </c>
      <c r="CK261">
        <f t="shared" si="245"/>
        <v>0</v>
      </c>
      <c r="CL261">
        <f t="shared" si="246"/>
        <v>0</v>
      </c>
      <c r="CM261">
        <f t="shared" si="247"/>
        <v>0</v>
      </c>
      <c r="CN261">
        <f t="shared" si="248"/>
        <v>0</v>
      </c>
      <c r="CO261">
        <f t="shared" si="249"/>
        <v>0</v>
      </c>
      <c r="CP261">
        <f t="shared" si="250"/>
        <v>0</v>
      </c>
      <c r="CQ261">
        <f t="shared" si="251"/>
        <v>0</v>
      </c>
      <c r="CR261">
        <f t="shared" si="252"/>
        <v>0</v>
      </c>
      <c r="CS261">
        <f t="shared" si="253"/>
        <v>0</v>
      </c>
      <c r="CT261">
        <f t="shared" si="254"/>
        <v>0</v>
      </c>
      <c r="CU261">
        <f t="shared" si="255"/>
        <v>0</v>
      </c>
      <c r="CV261">
        <f t="shared" si="256"/>
        <v>0</v>
      </c>
      <c r="CW261">
        <f t="shared" si="257"/>
        <v>0</v>
      </c>
      <c r="CX261">
        <f t="shared" si="258"/>
        <v>0</v>
      </c>
      <c r="CY261">
        <f t="shared" si="259"/>
        <v>0</v>
      </c>
      <c r="CZ261">
        <f t="shared" si="260"/>
        <v>0</v>
      </c>
      <c r="DA261">
        <f t="shared" si="261"/>
        <v>0</v>
      </c>
      <c r="DB261">
        <f t="shared" si="262"/>
        <v>0</v>
      </c>
      <c r="DC261">
        <f t="shared" si="263"/>
        <v>0</v>
      </c>
      <c r="DD261">
        <f t="shared" si="265"/>
        <v>0</v>
      </c>
    </row>
    <row r="262" spans="1:108" x14ac:dyDescent="0.2">
      <c r="A262" s="85" t="str">
        <f>IF(Timelister!A261="","",(Timelister!A261))</f>
        <v/>
      </c>
      <c r="B262" s="84" t="str">
        <f>IF(Timelister!B261="","",(Timelister!B261))</f>
        <v/>
      </c>
      <c r="C262" s="20" t="str">
        <f>IF(Timelister!C261="","",(Timelister!C261))</f>
        <v/>
      </c>
      <c r="D262" s="21" t="str">
        <f>IF(Timelister!D261="","",(Timelister!D261))</f>
        <v/>
      </c>
      <c r="E262" s="20" t="str">
        <f>Timelister!O261</f>
        <v/>
      </c>
      <c r="F262" s="20" t="str">
        <f>IF(Timelister!E261="","",(Timelister!E261))</f>
        <v/>
      </c>
      <c r="G262" s="120"/>
      <c r="H262" s="120"/>
      <c r="I262" s="120"/>
      <c r="J262" s="120"/>
      <c r="K262" s="120"/>
      <c r="L262" s="120"/>
      <c r="M262" s="120"/>
      <c r="N262" s="120"/>
      <c r="O262" s="254"/>
      <c r="P262" s="120"/>
      <c r="Q262" s="120"/>
      <c r="R262" s="120"/>
      <c r="S262" s="254"/>
      <c r="T262" s="120"/>
      <c r="U262" s="185"/>
      <c r="V262" s="185"/>
      <c r="W262" s="242"/>
      <c r="X262" s="242"/>
      <c r="Y262" s="120"/>
      <c r="Z262" s="120"/>
      <c r="AA262" s="120"/>
      <c r="AB262" s="120"/>
      <c r="AC262" s="120"/>
      <c r="AD262" s="121"/>
      <c r="AE262" s="121"/>
      <c r="AF262" s="121"/>
      <c r="AG262" s="121"/>
      <c r="AH262" s="121"/>
      <c r="AI262" s="121"/>
      <c r="AJ262" s="24" t="str">
        <f>IF(A262="","",((G262*$G$10+K262*$K$10+#REF!*#REF!+M262*$M$10+N262*$N$10+O262*$O$10+#REF!*#REF!+#REF!*#REF!+P262*$P$10+Q262*$Q$10+R262*$R$10+#REF!+W262+#REF!+X262+Y262+Z262+AA262+AB262*$AB$10+AC262*$AC$10+AD262*$AD$10+#REF!*#REF!+AE262*$AE$10+#REF!*#REF!+AF262*$AF$10+AH262*$AH$10+AG262*$AG$10+AI262)))</f>
        <v/>
      </c>
      <c r="AK262" s="137"/>
      <c r="AM262">
        <f t="shared" si="202"/>
        <v>0</v>
      </c>
      <c r="AN262">
        <f t="shared" si="202"/>
        <v>0</v>
      </c>
      <c r="AO262">
        <f t="shared" si="203"/>
        <v>0</v>
      </c>
      <c r="AP262">
        <f t="shared" si="204"/>
        <v>0</v>
      </c>
      <c r="AQ262">
        <f t="shared" si="205"/>
        <v>0</v>
      </c>
      <c r="AR262">
        <f t="shared" si="205"/>
        <v>0</v>
      </c>
      <c r="AS262">
        <f t="shared" si="206"/>
        <v>0</v>
      </c>
      <c r="AT262">
        <f t="shared" si="207"/>
        <v>0</v>
      </c>
      <c r="AU262">
        <f t="shared" si="208"/>
        <v>0</v>
      </c>
      <c r="AV262">
        <f t="shared" si="209"/>
        <v>0</v>
      </c>
      <c r="AW262">
        <f t="shared" si="210"/>
        <v>0</v>
      </c>
      <c r="AX262">
        <f t="shared" si="211"/>
        <v>0</v>
      </c>
      <c r="AY262">
        <f t="shared" si="212"/>
        <v>0</v>
      </c>
      <c r="AZ262">
        <f t="shared" si="213"/>
        <v>0</v>
      </c>
      <c r="BA262">
        <f t="shared" si="214"/>
        <v>0</v>
      </c>
      <c r="BB262">
        <f t="shared" si="215"/>
        <v>0</v>
      </c>
      <c r="BC262">
        <f t="shared" si="216"/>
        <v>0</v>
      </c>
      <c r="BD262">
        <f t="shared" si="217"/>
        <v>0</v>
      </c>
      <c r="BE262">
        <f t="shared" si="218"/>
        <v>0</v>
      </c>
      <c r="BF262">
        <f t="shared" si="219"/>
        <v>0</v>
      </c>
      <c r="BG262">
        <f t="shared" si="220"/>
        <v>0</v>
      </c>
      <c r="BH262">
        <f t="shared" si="221"/>
        <v>0</v>
      </c>
      <c r="BI262">
        <f t="shared" si="222"/>
        <v>0</v>
      </c>
      <c r="BJ262">
        <f t="shared" si="223"/>
        <v>0</v>
      </c>
      <c r="BK262">
        <f t="shared" si="224"/>
        <v>0</v>
      </c>
      <c r="BL262">
        <f t="shared" si="225"/>
        <v>0</v>
      </c>
      <c r="BM262">
        <f t="shared" si="226"/>
        <v>0</v>
      </c>
      <c r="BN262">
        <f t="shared" si="227"/>
        <v>0</v>
      </c>
      <c r="BO262">
        <f t="shared" si="228"/>
        <v>0</v>
      </c>
      <c r="BP262">
        <f t="shared" si="229"/>
        <v>0</v>
      </c>
      <c r="BQ262">
        <f t="shared" si="230"/>
        <v>0</v>
      </c>
      <c r="BR262">
        <f t="shared" si="231"/>
        <v>0</v>
      </c>
      <c r="BS262">
        <f t="shared" si="232"/>
        <v>0</v>
      </c>
      <c r="BT262">
        <f t="shared" si="264"/>
        <v>0</v>
      </c>
      <c r="BW262">
        <f t="shared" si="233"/>
        <v>0</v>
      </c>
      <c r="BX262">
        <f t="shared" si="233"/>
        <v>0</v>
      </c>
      <c r="BY262">
        <f t="shared" si="234"/>
        <v>0</v>
      </c>
      <c r="BZ262">
        <f t="shared" si="235"/>
        <v>0</v>
      </c>
      <c r="CA262">
        <f t="shared" si="236"/>
        <v>0</v>
      </c>
      <c r="CB262">
        <f t="shared" si="236"/>
        <v>0</v>
      </c>
      <c r="CC262">
        <f t="shared" si="237"/>
        <v>0</v>
      </c>
      <c r="CD262">
        <f t="shared" si="238"/>
        <v>0</v>
      </c>
      <c r="CE262">
        <f t="shared" si="239"/>
        <v>0</v>
      </c>
      <c r="CF262">
        <f t="shared" si="240"/>
        <v>0</v>
      </c>
      <c r="CG262">
        <f t="shared" si="241"/>
        <v>0</v>
      </c>
      <c r="CH262">
        <f t="shared" si="242"/>
        <v>0</v>
      </c>
      <c r="CI262">
        <f t="shared" si="243"/>
        <v>0</v>
      </c>
      <c r="CJ262">
        <f t="shared" si="244"/>
        <v>0</v>
      </c>
      <c r="CK262">
        <f t="shared" si="245"/>
        <v>0</v>
      </c>
      <c r="CL262">
        <f t="shared" si="246"/>
        <v>0</v>
      </c>
      <c r="CM262">
        <f t="shared" si="247"/>
        <v>0</v>
      </c>
      <c r="CN262">
        <f t="shared" si="248"/>
        <v>0</v>
      </c>
      <c r="CO262">
        <f t="shared" si="249"/>
        <v>0</v>
      </c>
      <c r="CP262">
        <f t="shared" si="250"/>
        <v>0</v>
      </c>
      <c r="CQ262">
        <f t="shared" si="251"/>
        <v>0</v>
      </c>
      <c r="CR262">
        <f t="shared" si="252"/>
        <v>0</v>
      </c>
      <c r="CS262">
        <f t="shared" si="253"/>
        <v>0</v>
      </c>
      <c r="CT262">
        <f t="shared" si="254"/>
        <v>0</v>
      </c>
      <c r="CU262">
        <f t="shared" si="255"/>
        <v>0</v>
      </c>
      <c r="CV262">
        <f t="shared" si="256"/>
        <v>0</v>
      </c>
      <c r="CW262">
        <f t="shared" si="257"/>
        <v>0</v>
      </c>
      <c r="CX262">
        <f t="shared" si="258"/>
        <v>0</v>
      </c>
      <c r="CY262">
        <f t="shared" si="259"/>
        <v>0</v>
      </c>
      <c r="CZ262">
        <f t="shared" si="260"/>
        <v>0</v>
      </c>
      <c r="DA262">
        <f t="shared" si="261"/>
        <v>0</v>
      </c>
      <c r="DB262">
        <f t="shared" si="262"/>
        <v>0</v>
      </c>
      <c r="DC262">
        <f t="shared" si="263"/>
        <v>0</v>
      </c>
      <c r="DD262">
        <f t="shared" si="265"/>
        <v>0</v>
      </c>
    </row>
    <row r="263" spans="1:108" x14ac:dyDescent="0.2">
      <c r="A263" s="85" t="str">
        <f>IF(Timelister!A262="","",(Timelister!A262))</f>
        <v/>
      </c>
      <c r="B263" s="84" t="str">
        <f>IF(Timelister!B262="","",(Timelister!B262))</f>
        <v/>
      </c>
      <c r="C263" s="20" t="str">
        <f>IF(Timelister!C262="","",(Timelister!C262))</f>
        <v/>
      </c>
      <c r="D263" s="21" t="str">
        <f>IF(Timelister!D262="","",(Timelister!D262))</f>
        <v/>
      </c>
      <c r="E263" s="20" t="str">
        <f>Timelister!O262</f>
        <v/>
      </c>
      <c r="F263" s="20" t="str">
        <f>IF(Timelister!E262="","",(Timelister!E262))</f>
        <v/>
      </c>
      <c r="G263" s="120"/>
      <c r="H263" s="120"/>
      <c r="I263" s="120"/>
      <c r="J263" s="120"/>
      <c r="K263" s="120"/>
      <c r="L263" s="120"/>
      <c r="M263" s="120"/>
      <c r="N263" s="120"/>
      <c r="O263" s="254"/>
      <c r="P263" s="120"/>
      <c r="Q263" s="120"/>
      <c r="R263" s="120"/>
      <c r="S263" s="254"/>
      <c r="T263" s="120"/>
      <c r="U263" s="185"/>
      <c r="V263" s="185"/>
      <c r="W263" s="242"/>
      <c r="X263" s="242"/>
      <c r="Y263" s="120"/>
      <c r="Z263" s="120"/>
      <c r="AA263" s="120"/>
      <c r="AB263" s="120"/>
      <c r="AC263" s="120"/>
      <c r="AD263" s="121"/>
      <c r="AE263" s="121"/>
      <c r="AF263" s="121"/>
      <c r="AG263" s="121"/>
      <c r="AH263" s="121"/>
      <c r="AI263" s="121"/>
      <c r="AJ263" s="24" t="str">
        <f>IF(A263="","",((G263*$G$10+K263*$K$10+#REF!*#REF!+M263*$M$10+N263*$N$10+O263*$O$10+#REF!*#REF!+#REF!*#REF!+P263*$P$10+Q263*$Q$10+R263*$R$10+#REF!+W263+#REF!+X263+Y263+Z263+AA263+AB263*$AB$10+AC263*$AC$10+AD263*$AD$10+#REF!*#REF!+AE263*$AE$10+#REF!*#REF!+AF263*$AF$10+AH263*$AH$10+AG263*$AG$10+AI263)))</f>
        <v/>
      </c>
      <c r="AK263" s="137"/>
      <c r="AM263">
        <f t="shared" si="202"/>
        <v>0</v>
      </c>
      <c r="AN263">
        <f t="shared" si="202"/>
        <v>0</v>
      </c>
      <c r="AO263">
        <f t="shared" si="203"/>
        <v>0</v>
      </c>
      <c r="AP263">
        <f t="shared" si="204"/>
        <v>0</v>
      </c>
      <c r="AQ263">
        <f t="shared" si="205"/>
        <v>0</v>
      </c>
      <c r="AR263">
        <f t="shared" si="205"/>
        <v>0</v>
      </c>
      <c r="AS263">
        <f t="shared" si="206"/>
        <v>0</v>
      </c>
      <c r="AT263">
        <f t="shared" si="207"/>
        <v>0</v>
      </c>
      <c r="AU263">
        <f t="shared" si="208"/>
        <v>0</v>
      </c>
      <c r="AV263">
        <f t="shared" si="209"/>
        <v>0</v>
      </c>
      <c r="AW263">
        <f t="shared" si="210"/>
        <v>0</v>
      </c>
      <c r="AX263">
        <f t="shared" si="211"/>
        <v>0</v>
      </c>
      <c r="AY263">
        <f t="shared" si="212"/>
        <v>0</v>
      </c>
      <c r="AZ263">
        <f t="shared" si="213"/>
        <v>0</v>
      </c>
      <c r="BA263">
        <f t="shared" si="214"/>
        <v>0</v>
      </c>
      <c r="BB263">
        <f t="shared" si="215"/>
        <v>0</v>
      </c>
      <c r="BC263">
        <f t="shared" si="216"/>
        <v>0</v>
      </c>
      <c r="BD263">
        <f t="shared" si="217"/>
        <v>0</v>
      </c>
      <c r="BE263">
        <f t="shared" si="218"/>
        <v>0</v>
      </c>
      <c r="BF263">
        <f t="shared" si="219"/>
        <v>0</v>
      </c>
      <c r="BG263">
        <f t="shared" si="220"/>
        <v>0</v>
      </c>
      <c r="BH263">
        <f t="shared" si="221"/>
        <v>0</v>
      </c>
      <c r="BI263">
        <f t="shared" si="222"/>
        <v>0</v>
      </c>
      <c r="BJ263">
        <f t="shared" si="223"/>
        <v>0</v>
      </c>
      <c r="BK263">
        <f t="shared" si="224"/>
        <v>0</v>
      </c>
      <c r="BL263">
        <f t="shared" si="225"/>
        <v>0</v>
      </c>
      <c r="BM263">
        <f t="shared" si="226"/>
        <v>0</v>
      </c>
      <c r="BN263">
        <f t="shared" si="227"/>
        <v>0</v>
      </c>
      <c r="BO263">
        <f t="shared" si="228"/>
        <v>0</v>
      </c>
      <c r="BP263">
        <f t="shared" si="229"/>
        <v>0</v>
      </c>
      <c r="BQ263">
        <f t="shared" si="230"/>
        <v>0</v>
      </c>
      <c r="BR263">
        <f t="shared" si="231"/>
        <v>0</v>
      </c>
      <c r="BS263">
        <f t="shared" si="232"/>
        <v>0</v>
      </c>
      <c r="BT263">
        <f t="shared" si="264"/>
        <v>0</v>
      </c>
      <c r="BW263">
        <f t="shared" si="233"/>
        <v>0</v>
      </c>
      <c r="BX263">
        <f t="shared" si="233"/>
        <v>0</v>
      </c>
      <c r="BY263">
        <f t="shared" si="234"/>
        <v>0</v>
      </c>
      <c r="BZ263">
        <f t="shared" si="235"/>
        <v>0</v>
      </c>
      <c r="CA263">
        <f t="shared" si="236"/>
        <v>0</v>
      </c>
      <c r="CB263">
        <f t="shared" si="236"/>
        <v>0</v>
      </c>
      <c r="CC263">
        <f t="shared" si="237"/>
        <v>0</v>
      </c>
      <c r="CD263">
        <f t="shared" si="238"/>
        <v>0</v>
      </c>
      <c r="CE263">
        <f t="shared" si="239"/>
        <v>0</v>
      </c>
      <c r="CF263">
        <f t="shared" si="240"/>
        <v>0</v>
      </c>
      <c r="CG263">
        <f t="shared" si="241"/>
        <v>0</v>
      </c>
      <c r="CH263">
        <f t="shared" si="242"/>
        <v>0</v>
      </c>
      <c r="CI263">
        <f t="shared" si="243"/>
        <v>0</v>
      </c>
      <c r="CJ263">
        <f t="shared" si="244"/>
        <v>0</v>
      </c>
      <c r="CK263">
        <f t="shared" si="245"/>
        <v>0</v>
      </c>
      <c r="CL263">
        <f t="shared" si="246"/>
        <v>0</v>
      </c>
      <c r="CM263">
        <f t="shared" si="247"/>
        <v>0</v>
      </c>
      <c r="CN263">
        <f t="shared" si="248"/>
        <v>0</v>
      </c>
      <c r="CO263">
        <f t="shared" si="249"/>
        <v>0</v>
      </c>
      <c r="CP263">
        <f t="shared" si="250"/>
        <v>0</v>
      </c>
      <c r="CQ263">
        <f t="shared" si="251"/>
        <v>0</v>
      </c>
      <c r="CR263">
        <f t="shared" si="252"/>
        <v>0</v>
      </c>
      <c r="CS263">
        <f t="shared" si="253"/>
        <v>0</v>
      </c>
      <c r="CT263">
        <f t="shared" si="254"/>
        <v>0</v>
      </c>
      <c r="CU263">
        <f t="shared" si="255"/>
        <v>0</v>
      </c>
      <c r="CV263">
        <f t="shared" si="256"/>
        <v>0</v>
      </c>
      <c r="CW263">
        <f t="shared" si="257"/>
        <v>0</v>
      </c>
      <c r="CX263">
        <f t="shared" si="258"/>
        <v>0</v>
      </c>
      <c r="CY263">
        <f t="shared" si="259"/>
        <v>0</v>
      </c>
      <c r="CZ263">
        <f t="shared" si="260"/>
        <v>0</v>
      </c>
      <c r="DA263">
        <f t="shared" si="261"/>
        <v>0</v>
      </c>
      <c r="DB263">
        <f t="shared" si="262"/>
        <v>0</v>
      </c>
      <c r="DC263">
        <f t="shared" si="263"/>
        <v>0</v>
      </c>
      <c r="DD263">
        <f t="shared" si="265"/>
        <v>0</v>
      </c>
    </row>
    <row r="264" spans="1:108" x14ac:dyDescent="0.2">
      <c r="A264" s="85" t="str">
        <f>IF(Timelister!A263="","",(Timelister!A263))</f>
        <v/>
      </c>
      <c r="B264" s="84" t="str">
        <f>IF(Timelister!B263="","",(Timelister!B263))</f>
        <v/>
      </c>
      <c r="C264" s="20" t="str">
        <f>IF(Timelister!C263="","",(Timelister!C263))</f>
        <v/>
      </c>
      <c r="D264" s="21" t="str">
        <f>IF(Timelister!D263="","",(Timelister!D263))</f>
        <v/>
      </c>
      <c r="E264" s="20" t="str">
        <f>Timelister!O263</f>
        <v/>
      </c>
      <c r="F264" s="20" t="str">
        <f>IF(Timelister!E263="","",(Timelister!E263))</f>
        <v/>
      </c>
      <c r="G264" s="120"/>
      <c r="H264" s="120"/>
      <c r="I264" s="120"/>
      <c r="J264" s="120"/>
      <c r="K264" s="120"/>
      <c r="L264" s="120"/>
      <c r="M264" s="120"/>
      <c r="N264" s="120"/>
      <c r="O264" s="254"/>
      <c r="P264" s="120"/>
      <c r="Q264" s="120"/>
      <c r="R264" s="120"/>
      <c r="S264" s="254"/>
      <c r="T264" s="120"/>
      <c r="U264" s="185"/>
      <c r="V264" s="185"/>
      <c r="W264" s="242"/>
      <c r="X264" s="242"/>
      <c r="Y264" s="120"/>
      <c r="Z264" s="120"/>
      <c r="AA264" s="120"/>
      <c r="AB264" s="120"/>
      <c r="AC264" s="120"/>
      <c r="AD264" s="121"/>
      <c r="AE264" s="121"/>
      <c r="AF264" s="121"/>
      <c r="AG264" s="121"/>
      <c r="AH264" s="121"/>
      <c r="AI264" s="121"/>
      <c r="AJ264" s="24" t="str">
        <f>IF(A264="","",((G264*$G$10+K264*$K$10+#REF!*#REF!+M264*$M$10+N264*$N$10+O264*$O$10+#REF!*#REF!+#REF!*#REF!+P264*$P$10+Q264*$Q$10+R264*$R$10+#REF!+W264+#REF!+X264+Y264+Z264+AA264+AB264*$AB$10+AC264*$AC$10+AD264*$AD$10+#REF!*#REF!+AE264*$AE$10+#REF!*#REF!+AF264*$AF$10+AH264*$AH$10+AG264*$AG$10+AI264)))</f>
        <v/>
      </c>
      <c r="AK264" s="137"/>
      <c r="AM264">
        <f t="shared" ref="AM264:AN327" si="266">IF($C264="DØVE",(G264),0)</f>
        <v>0</v>
      </c>
      <c r="AN264">
        <f t="shared" si="266"/>
        <v>0</v>
      </c>
      <c r="AO264">
        <f t="shared" ref="AO264:AO327" si="267">IF($C264="DØVE",(I264),0)</f>
        <v>0</v>
      </c>
      <c r="AP264">
        <f t="shared" ref="AP264:AP327" si="268">IF($C264="DØVE",(J264),0)</f>
        <v>0</v>
      </c>
      <c r="AQ264">
        <f t="shared" ref="AQ264:AR327" si="269">IF($C264="DØVE",(K264),0)</f>
        <v>0</v>
      </c>
      <c r="AR264">
        <f t="shared" si="269"/>
        <v>0</v>
      </c>
      <c r="AS264">
        <f t="shared" ref="AS264:AS327" si="270">IF($C264="DØVE",(M264),0)</f>
        <v>0</v>
      </c>
      <c r="AT264">
        <f t="shared" ref="AT264:AT327" si="271">IF($C264="DØVE",(N264),0)</f>
        <v>0</v>
      </c>
      <c r="AU264">
        <f t="shared" ref="AU264:AU327" si="272">IF($C264="DØVE",(O264),0)</f>
        <v>0</v>
      </c>
      <c r="AV264">
        <f t="shared" ref="AV264:AV327" si="273">IF($C264="DØVE",(P264),0)</f>
        <v>0</v>
      </c>
      <c r="AW264">
        <f t="shared" ref="AW264:AW327" si="274">IF($C264="DØVE",(Q264),0)</f>
        <v>0</v>
      </c>
      <c r="AX264">
        <f t="shared" ref="AX264:AX327" si="275">IF($C264="DØVE",(R264),0)</f>
        <v>0</v>
      </c>
      <c r="AY264">
        <f t="shared" ref="AY264:AY327" si="276">IF($C264="DØVE",(S264),0)</f>
        <v>0</v>
      </c>
      <c r="AZ264">
        <f t="shared" ref="AZ264:AZ327" si="277">IF($C264="DØVE",(T264),0)</f>
        <v>0</v>
      </c>
      <c r="BA264">
        <f t="shared" ref="BA264:BA327" si="278">IF($C264="DØVE",(U264),0)</f>
        <v>0</v>
      </c>
      <c r="BB264">
        <f t="shared" ref="BB264:BB327" si="279">IF($C264="DØVE",(V264),0)</f>
        <v>0</v>
      </c>
      <c r="BC264">
        <f t="shared" ref="BC264:BC327" si="280">IF($C264="DØVE",(W264),0)</f>
        <v>0</v>
      </c>
      <c r="BD264">
        <f t="shared" ref="BD264:BD327" si="281">IF($C264="DØVE",(X264),0)</f>
        <v>0</v>
      </c>
      <c r="BE264">
        <f t="shared" ref="BE264:BE327" si="282">IF($C264="DØVE",(Y264),0)</f>
        <v>0</v>
      </c>
      <c r="BF264">
        <f t="shared" ref="BF264:BF327" si="283">IF($C264="DØVE",(Z264),0)</f>
        <v>0</v>
      </c>
      <c r="BG264">
        <f t="shared" ref="BG264:BG327" si="284">IF($C264="DØVE",(AA264),0)</f>
        <v>0</v>
      </c>
      <c r="BH264">
        <f t="shared" ref="BH264:BH327" si="285">IF($C264="DØVE",(AB264),0)</f>
        <v>0</v>
      </c>
      <c r="BI264">
        <f t="shared" ref="BI264:BI327" si="286">IF($C264="DØVE",(AC264),0)</f>
        <v>0</v>
      </c>
      <c r="BJ264">
        <f t="shared" ref="BJ264:BJ327" si="287">IF($C264="DØVE",(AD264),0)</f>
        <v>0</v>
      </c>
      <c r="BK264">
        <f t="shared" ref="BK264:BK327" si="288">IF($C264="DØVE",(AE264),0)</f>
        <v>0</v>
      </c>
      <c r="BL264">
        <f t="shared" ref="BL264:BL327" si="289">IF($C264="DØVE",(AF264),0)</f>
        <v>0</v>
      </c>
      <c r="BM264">
        <f t="shared" ref="BM264:BM327" si="290">IF($C264="DØVE",(AH264),0)</f>
        <v>0</v>
      </c>
      <c r="BN264">
        <f t="shared" ref="BN264:BN327" si="291">IF($C264="DØVE",(AG264),0)</f>
        <v>0</v>
      </c>
      <c r="BO264">
        <f t="shared" ref="BO264:BO327" si="292">IF(AND($B264="D",$C264="DØVE"),$AI264,0)</f>
        <v>0</v>
      </c>
      <c r="BP264">
        <f t="shared" ref="BP264:BP327" si="293">IF(AND($B264="A",$C264="DØVE"),$AI264,0)</f>
        <v>0</v>
      </c>
      <c r="BQ264">
        <f t="shared" ref="BQ264:BQ327" si="294">IF(AND($B264="U",$C264="DØVE"),$AI264,0)</f>
        <v>0</v>
      </c>
      <c r="BR264">
        <f t="shared" ref="BR264:BR327" si="295">IF(AND($B264="L",$C264="DØVE"),$AI264,0)</f>
        <v>0</v>
      </c>
      <c r="BS264">
        <f t="shared" ref="BS264:BS327" si="296">IF(AND($B264="B",$C264="DØVE"),$AI264,0)</f>
        <v>0</v>
      </c>
      <c r="BT264">
        <f t="shared" si="264"/>
        <v>0</v>
      </c>
      <c r="BW264">
        <f t="shared" ref="BW264:BX327" si="297">IF($C264="døvblinde",(G264),0)</f>
        <v>0</v>
      </c>
      <c r="BX264">
        <f t="shared" si="297"/>
        <v>0</v>
      </c>
      <c r="BY264">
        <f t="shared" ref="BY264:BY327" si="298">IF($C264="døvblinde",(I264),0)</f>
        <v>0</v>
      </c>
      <c r="BZ264">
        <f t="shared" ref="BZ264:BZ327" si="299">IF($C264="døvblinde",(J264),0)</f>
        <v>0</v>
      </c>
      <c r="CA264">
        <f t="shared" ref="CA264:CB327" si="300">IF($C264="døvblinde",(K264),0)</f>
        <v>0</v>
      </c>
      <c r="CB264">
        <f t="shared" si="300"/>
        <v>0</v>
      </c>
      <c r="CC264">
        <f t="shared" ref="CC264:CC327" si="301">IF($C264="døvblinde",(M264),0)</f>
        <v>0</v>
      </c>
      <c r="CD264">
        <f t="shared" ref="CD264:CD327" si="302">IF($C264="døvblinde",(N264),0)</f>
        <v>0</v>
      </c>
      <c r="CE264">
        <f t="shared" ref="CE264:CE327" si="303">IF($C264="døvblinde",(O264),0)</f>
        <v>0</v>
      </c>
      <c r="CF264">
        <f t="shared" ref="CF264:CF327" si="304">IF($C264="døvblinde",(P264),0)</f>
        <v>0</v>
      </c>
      <c r="CG264">
        <f t="shared" ref="CG264:CG327" si="305">IF($C264="døvblinde",(Q264),0)</f>
        <v>0</v>
      </c>
      <c r="CH264">
        <f t="shared" ref="CH264:CH327" si="306">IF($C264="døvblinde",(R264),0)</f>
        <v>0</v>
      </c>
      <c r="CI264">
        <f t="shared" ref="CI264:CI327" si="307">IF($C264="døvblinde",(S264),0)</f>
        <v>0</v>
      </c>
      <c r="CJ264">
        <f t="shared" ref="CJ264:CJ327" si="308">IF($C264="døvblinde",(T264),0)</f>
        <v>0</v>
      </c>
      <c r="CK264">
        <f t="shared" ref="CK264:CK327" si="309">IF($C264="døvblinde",(U264),0)</f>
        <v>0</v>
      </c>
      <c r="CL264">
        <f t="shared" ref="CL264:CL327" si="310">IF($C264="døvblinde",(V264),0)</f>
        <v>0</v>
      </c>
      <c r="CM264">
        <f t="shared" ref="CM264:CM327" si="311">IF($C264="døvblinde",(W264),0)</f>
        <v>0</v>
      </c>
      <c r="CN264">
        <f t="shared" ref="CN264:CN327" si="312">IF($C264="døvblinde",(X264),0)</f>
        <v>0</v>
      </c>
      <c r="CO264">
        <f t="shared" ref="CO264:CO327" si="313">IF($C264="døvblinde",(Y264),0)</f>
        <v>0</v>
      </c>
      <c r="CP264">
        <f t="shared" ref="CP264:CP327" si="314">IF($C264="døvblinde",(Z264),0)</f>
        <v>0</v>
      </c>
      <c r="CQ264">
        <f t="shared" ref="CQ264:CQ327" si="315">IF($C264="døvblinde",(AA264),0)</f>
        <v>0</v>
      </c>
      <c r="CR264">
        <f t="shared" ref="CR264:CR327" si="316">IF($C264="døvblinde",(AB264),0)</f>
        <v>0</v>
      </c>
      <c r="CS264">
        <f t="shared" ref="CS264:CS327" si="317">IF($C264="døvblinde",(AC264),0)</f>
        <v>0</v>
      </c>
      <c r="CT264">
        <f t="shared" ref="CT264:CT327" si="318">IF($C264="døvblinde",(AD264),0)</f>
        <v>0</v>
      </c>
      <c r="CU264">
        <f t="shared" ref="CU264:CU327" si="319">IF($C264="døvblinde",(AE264),0)</f>
        <v>0</v>
      </c>
      <c r="CV264">
        <f t="shared" ref="CV264:CV328" si="320">IF($C264="døvblinde",(AF264),0)</f>
        <v>0</v>
      </c>
      <c r="CW264">
        <f t="shared" ref="CW264:CW328" si="321">IF($C264="døvblinde",(AH264),0)</f>
        <v>0</v>
      </c>
      <c r="CX264">
        <f t="shared" ref="CX264:CX327" si="322">IF($C264="døvblinde",(AG264),0)</f>
        <v>0</v>
      </c>
      <c r="CY264">
        <f t="shared" ref="CY264:CY327" si="323">IF(AND($B264="D",$C264="DØVBLINDE"),$AI264,0)</f>
        <v>0</v>
      </c>
      <c r="CZ264">
        <f t="shared" ref="CZ264:CZ327" si="324">IF(AND($B264="A",$C264="DØVblinde"),$AI264,0)</f>
        <v>0</v>
      </c>
      <c r="DA264">
        <f t="shared" ref="DA264:DA327" si="325">IF(AND($B264="U",$C264="DØVBLINDE"),$AI264,0)</f>
        <v>0</v>
      </c>
      <c r="DB264">
        <f t="shared" ref="DB264:DB327" si="326">IF(AND($B264="L",$C264="DØVBLINDE"),$AI264,0)</f>
        <v>0</v>
      </c>
      <c r="DC264">
        <f t="shared" ref="DC264:DC327" si="327">IF(AND($B264="B",$C264="DØVBLINDE"),$AI264,0)</f>
        <v>0</v>
      </c>
      <c r="DD264">
        <f t="shared" si="265"/>
        <v>0</v>
      </c>
    </row>
    <row r="265" spans="1:108" x14ac:dyDescent="0.2">
      <c r="A265" s="85" t="str">
        <f>IF(Timelister!A264="","",(Timelister!A264))</f>
        <v/>
      </c>
      <c r="B265" s="84" t="str">
        <f>IF(Timelister!B264="","",(Timelister!B264))</f>
        <v/>
      </c>
      <c r="C265" s="20" t="str">
        <f>IF(Timelister!C264="","",(Timelister!C264))</f>
        <v/>
      </c>
      <c r="D265" s="21" t="str">
        <f>IF(Timelister!D264="","",(Timelister!D264))</f>
        <v/>
      </c>
      <c r="E265" s="20" t="str">
        <f>Timelister!O264</f>
        <v/>
      </c>
      <c r="F265" s="20" t="str">
        <f>IF(Timelister!E264="","",(Timelister!E264))</f>
        <v/>
      </c>
      <c r="G265" s="120"/>
      <c r="H265" s="120"/>
      <c r="I265" s="120"/>
      <c r="J265" s="120"/>
      <c r="K265" s="120"/>
      <c r="L265" s="120"/>
      <c r="M265" s="120"/>
      <c r="N265" s="120"/>
      <c r="O265" s="254"/>
      <c r="P265" s="120"/>
      <c r="Q265" s="120"/>
      <c r="R265" s="120"/>
      <c r="S265" s="254"/>
      <c r="T265" s="120"/>
      <c r="U265" s="185"/>
      <c r="V265" s="185"/>
      <c r="W265" s="242"/>
      <c r="X265" s="242"/>
      <c r="Y265" s="120"/>
      <c r="Z265" s="120"/>
      <c r="AA265" s="120"/>
      <c r="AB265" s="120"/>
      <c r="AC265" s="120"/>
      <c r="AD265" s="121"/>
      <c r="AE265" s="121"/>
      <c r="AF265" s="121"/>
      <c r="AG265" s="121"/>
      <c r="AH265" s="121"/>
      <c r="AI265" s="121"/>
      <c r="AJ265" s="24" t="str">
        <f>IF(A265="","",((G265*$G$10+K265*$K$10+#REF!*#REF!+M265*$M$10+N265*$N$10+O265*$O$10+#REF!*#REF!+#REF!*#REF!+P265*$P$10+Q265*$Q$10+R265*$R$10+#REF!+W265+#REF!+X265+Y265+Z265+AA265+AB265*$AB$10+AC265*$AC$10+AD265*$AD$10+#REF!*#REF!+AE265*$AE$10+#REF!*#REF!+AF265*$AF$10+AH265*$AH$10+AG265*$AG$10+AI265)))</f>
        <v/>
      </c>
      <c r="AK265" s="137"/>
      <c r="AM265">
        <f t="shared" si="266"/>
        <v>0</v>
      </c>
      <c r="AN265">
        <f t="shared" si="266"/>
        <v>0</v>
      </c>
      <c r="AO265">
        <f t="shared" si="267"/>
        <v>0</v>
      </c>
      <c r="AP265">
        <f t="shared" si="268"/>
        <v>0</v>
      </c>
      <c r="AQ265">
        <f t="shared" si="269"/>
        <v>0</v>
      </c>
      <c r="AR265">
        <f t="shared" si="269"/>
        <v>0</v>
      </c>
      <c r="AS265">
        <f t="shared" si="270"/>
        <v>0</v>
      </c>
      <c r="AT265">
        <f t="shared" si="271"/>
        <v>0</v>
      </c>
      <c r="AU265">
        <f t="shared" si="272"/>
        <v>0</v>
      </c>
      <c r="AV265">
        <f t="shared" si="273"/>
        <v>0</v>
      </c>
      <c r="AW265">
        <f t="shared" si="274"/>
        <v>0</v>
      </c>
      <c r="AX265">
        <f t="shared" si="275"/>
        <v>0</v>
      </c>
      <c r="AY265">
        <f t="shared" si="276"/>
        <v>0</v>
      </c>
      <c r="AZ265">
        <f t="shared" si="277"/>
        <v>0</v>
      </c>
      <c r="BA265">
        <f t="shared" si="278"/>
        <v>0</v>
      </c>
      <c r="BB265">
        <f t="shared" si="279"/>
        <v>0</v>
      </c>
      <c r="BC265">
        <f t="shared" si="280"/>
        <v>0</v>
      </c>
      <c r="BD265">
        <f t="shared" si="281"/>
        <v>0</v>
      </c>
      <c r="BE265">
        <f t="shared" si="282"/>
        <v>0</v>
      </c>
      <c r="BF265">
        <f t="shared" si="283"/>
        <v>0</v>
      </c>
      <c r="BG265">
        <f t="shared" si="284"/>
        <v>0</v>
      </c>
      <c r="BH265">
        <f t="shared" si="285"/>
        <v>0</v>
      </c>
      <c r="BI265">
        <f t="shared" si="286"/>
        <v>0</v>
      </c>
      <c r="BJ265">
        <f t="shared" si="287"/>
        <v>0</v>
      </c>
      <c r="BK265">
        <f t="shared" si="288"/>
        <v>0</v>
      </c>
      <c r="BL265">
        <f t="shared" si="289"/>
        <v>0</v>
      </c>
      <c r="BM265">
        <f t="shared" si="290"/>
        <v>0</v>
      </c>
      <c r="BN265">
        <f t="shared" si="291"/>
        <v>0</v>
      </c>
      <c r="BO265">
        <f t="shared" si="292"/>
        <v>0</v>
      </c>
      <c r="BP265">
        <f t="shared" si="293"/>
        <v>0</v>
      </c>
      <c r="BQ265">
        <f t="shared" si="294"/>
        <v>0</v>
      </c>
      <c r="BR265">
        <f t="shared" si="295"/>
        <v>0</v>
      </c>
      <c r="BS265">
        <f t="shared" si="296"/>
        <v>0</v>
      </c>
      <c r="BT265">
        <f t="shared" ref="BT265:BT328" si="328">IF(AND($B265="R",$C265="DØVE"),$AI265,0)</f>
        <v>0</v>
      </c>
      <c r="BW265">
        <f t="shared" si="297"/>
        <v>0</v>
      </c>
      <c r="BX265">
        <f t="shared" si="297"/>
        <v>0</v>
      </c>
      <c r="BY265">
        <f t="shared" si="298"/>
        <v>0</v>
      </c>
      <c r="BZ265">
        <f t="shared" si="299"/>
        <v>0</v>
      </c>
      <c r="CA265">
        <f t="shared" si="300"/>
        <v>0</v>
      </c>
      <c r="CB265">
        <f t="shared" si="300"/>
        <v>0</v>
      </c>
      <c r="CC265">
        <f t="shared" si="301"/>
        <v>0</v>
      </c>
      <c r="CD265">
        <f t="shared" si="302"/>
        <v>0</v>
      </c>
      <c r="CE265">
        <f t="shared" si="303"/>
        <v>0</v>
      </c>
      <c r="CF265">
        <f t="shared" si="304"/>
        <v>0</v>
      </c>
      <c r="CG265">
        <f t="shared" si="305"/>
        <v>0</v>
      </c>
      <c r="CH265">
        <f t="shared" si="306"/>
        <v>0</v>
      </c>
      <c r="CI265">
        <f t="shared" si="307"/>
        <v>0</v>
      </c>
      <c r="CJ265">
        <f t="shared" si="308"/>
        <v>0</v>
      </c>
      <c r="CK265">
        <f t="shared" si="309"/>
        <v>0</v>
      </c>
      <c r="CL265">
        <f t="shared" si="310"/>
        <v>0</v>
      </c>
      <c r="CM265">
        <f t="shared" si="311"/>
        <v>0</v>
      </c>
      <c r="CN265">
        <f t="shared" si="312"/>
        <v>0</v>
      </c>
      <c r="CO265">
        <f t="shared" si="313"/>
        <v>0</v>
      </c>
      <c r="CP265">
        <f t="shared" si="314"/>
        <v>0</v>
      </c>
      <c r="CQ265">
        <f t="shared" si="315"/>
        <v>0</v>
      </c>
      <c r="CR265">
        <f t="shared" si="316"/>
        <v>0</v>
      </c>
      <c r="CS265">
        <f t="shared" si="317"/>
        <v>0</v>
      </c>
      <c r="CT265">
        <f t="shared" si="318"/>
        <v>0</v>
      </c>
      <c r="CU265">
        <f t="shared" si="319"/>
        <v>0</v>
      </c>
      <c r="CV265">
        <f t="shared" si="320"/>
        <v>0</v>
      </c>
      <c r="CW265">
        <f t="shared" si="321"/>
        <v>0</v>
      </c>
      <c r="CX265">
        <f t="shared" si="322"/>
        <v>0</v>
      </c>
      <c r="CY265">
        <f t="shared" si="323"/>
        <v>0</v>
      </c>
      <c r="CZ265">
        <f t="shared" si="324"/>
        <v>0</v>
      </c>
      <c r="DA265">
        <f t="shared" si="325"/>
        <v>0</v>
      </c>
      <c r="DB265">
        <f t="shared" si="326"/>
        <v>0</v>
      </c>
      <c r="DC265">
        <f t="shared" si="327"/>
        <v>0</v>
      </c>
      <c r="DD265">
        <f t="shared" ref="DD265:DD328" si="329">IF(AND($B265="R",$C265="DØVBLINDE"),$AI265,0)</f>
        <v>0</v>
      </c>
    </row>
    <row r="266" spans="1:108" x14ac:dyDescent="0.2">
      <c r="A266" s="85" t="str">
        <f>IF(Timelister!A265="","",(Timelister!A265))</f>
        <v/>
      </c>
      <c r="B266" s="84" t="str">
        <f>IF(Timelister!B265="","",(Timelister!B265))</f>
        <v/>
      </c>
      <c r="C266" s="20" t="str">
        <f>IF(Timelister!C265="","",(Timelister!C265))</f>
        <v/>
      </c>
      <c r="D266" s="21" t="str">
        <f>IF(Timelister!D265="","",(Timelister!D265))</f>
        <v/>
      </c>
      <c r="E266" s="20" t="str">
        <f>Timelister!O265</f>
        <v/>
      </c>
      <c r="F266" s="20" t="str">
        <f>IF(Timelister!E265="","",(Timelister!E265))</f>
        <v/>
      </c>
      <c r="G266" s="120"/>
      <c r="H266" s="120"/>
      <c r="I266" s="120"/>
      <c r="J266" s="120"/>
      <c r="K266" s="120"/>
      <c r="L266" s="120"/>
      <c r="M266" s="120"/>
      <c r="N266" s="120"/>
      <c r="O266" s="254"/>
      <c r="P266" s="120"/>
      <c r="Q266" s="120"/>
      <c r="R266" s="120"/>
      <c r="S266" s="254"/>
      <c r="T266" s="120"/>
      <c r="U266" s="185"/>
      <c r="V266" s="185"/>
      <c r="W266" s="242"/>
      <c r="X266" s="242"/>
      <c r="Y266" s="120"/>
      <c r="Z266" s="120"/>
      <c r="AA266" s="120"/>
      <c r="AB266" s="120"/>
      <c r="AC266" s="120"/>
      <c r="AD266" s="121"/>
      <c r="AE266" s="121"/>
      <c r="AF266" s="121"/>
      <c r="AG266" s="121"/>
      <c r="AH266" s="121"/>
      <c r="AI266" s="121"/>
      <c r="AJ266" s="24" t="str">
        <f>IF(A266="","",((G266*$G$10+K266*$K$10+#REF!*#REF!+M266*$M$10+N266*$N$10+O266*$O$10+#REF!*#REF!+#REF!*#REF!+P266*$P$10+Q266*$Q$10+R266*$R$10+#REF!+W266+#REF!+X266+Y266+Z266+AA266+AB266*$AB$10+AC266*$AC$10+AD266*$AD$10+#REF!*#REF!+AE266*$AE$10+#REF!*#REF!+AF266*$AF$10+AH266*$AH$10+AG266*$AG$10+AI266)))</f>
        <v/>
      </c>
      <c r="AK266" s="137"/>
      <c r="AM266">
        <f t="shared" si="266"/>
        <v>0</v>
      </c>
      <c r="AN266">
        <f t="shared" si="266"/>
        <v>0</v>
      </c>
      <c r="AO266">
        <f t="shared" si="267"/>
        <v>0</v>
      </c>
      <c r="AP266">
        <f t="shared" si="268"/>
        <v>0</v>
      </c>
      <c r="AQ266">
        <f t="shared" si="269"/>
        <v>0</v>
      </c>
      <c r="AR266">
        <f t="shared" si="269"/>
        <v>0</v>
      </c>
      <c r="AS266">
        <f t="shared" si="270"/>
        <v>0</v>
      </c>
      <c r="AT266">
        <f t="shared" si="271"/>
        <v>0</v>
      </c>
      <c r="AU266">
        <f t="shared" si="272"/>
        <v>0</v>
      </c>
      <c r="AV266">
        <f t="shared" si="273"/>
        <v>0</v>
      </c>
      <c r="AW266">
        <f t="shared" si="274"/>
        <v>0</v>
      </c>
      <c r="AX266">
        <f t="shared" si="275"/>
        <v>0</v>
      </c>
      <c r="AY266">
        <f t="shared" si="276"/>
        <v>0</v>
      </c>
      <c r="AZ266">
        <f t="shared" si="277"/>
        <v>0</v>
      </c>
      <c r="BA266">
        <f t="shared" si="278"/>
        <v>0</v>
      </c>
      <c r="BB266">
        <f t="shared" si="279"/>
        <v>0</v>
      </c>
      <c r="BC266">
        <f t="shared" si="280"/>
        <v>0</v>
      </c>
      <c r="BD266">
        <f t="shared" si="281"/>
        <v>0</v>
      </c>
      <c r="BE266">
        <f t="shared" si="282"/>
        <v>0</v>
      </c>
      <c r="BF266">
        <f t="shared" si="283"/>
        <v>0</v>
      </c>
      <c r="BG266">
        <f t="shared" si="284"/>
        <v>0</v>
      </c>
      <c r="BH266">
        <f t="shared" si="285"/>
        <v>0</v>
      </c>
      <c r="BI266">
        <f t="shared" si="286"/>
        <v>0</v>
      </c>
      <c r="BJ266">
        <f t="shared" si="287"/>
        <v>0</v>
      </c>
      <c r="BK266">
        <f t="shared" si="288"/>
        <v>0</v>
      </c>
      <c r="BL266">
        <f t="shared" si="289"/>
        <v>0</v>
      </c>
      <c r="BM266">
        <f t="shared" si="290"/>
        <v>0</v>
      </c>
      <c r="BN266">
        <f t="shared" si="291"/>
        <v>0</v>
      </c>
      <c r="BO266">
        <f t="shared" si="292"/>
        <v>0</v>
      </c>
      <c r="BP266">
        <f t="shared" si="293"/>
        <v>0</v>
      </c>
      <c r="BQ266">
        <f t="shared" si="294"/>
        <v>0</v>
      </c>
      <c r="BR266">
        <f t="shared" si="295"/>
        <v>0</v>
      </c>
      <c r="BS266">
        <f t="shared" si="296"/>
        <v>0</v>
      </c>
      <c r="BT266">
        <f t="shared" si="328"/>
        <v>0</v>
      </c>
      <c r="BW266">
        <f t="shared" si="297"/>
        <v>0</v>
      </c>
      <c r="BX266">
        <f t="shared" si="297"/>
        <v>0</v>
      </c>
      <c r="BY266">
        <f t="shared" si="298"/>
        <v>0</v>
      </c>
      <c r="BZ266">
        <f t="shared" si="299"/>
        <v>0</v>
      </c>
      <c r="CA266">
        <f t="shared" si="300"/>
        <v>0</v>
      </c>
      <c r="CB266">
        <f t="shared" si="300"/>
        <v>0</v>
      </c>
      <c r="CC266">
        <f t="shared" si="301"/>
        <v>0</v>
      </c>
      <c r="CD266">
        <f t="shared" si="302"/>
        <v>0</v>
      </c>
      <c r="CE266">
        <f t="shared" si="303"/>
        <v>0</v>
      </c>
      <c r="CF266">
        <f t="shared" si="304"/>
        <v>0</v>
      </c>
      <c r="CG266">
        <f t="shared" si="305"/>
        <v>0</v>
      </c>
      <c r="CH266">
        <f t="shared" si="306"/>
        <v>0</v>
      </c>
      <c r="CI266">
        <f t="shared" si="307"/>
        <v>0</v>
      </c>
      <c r="CJ266">
        <f t="shared" si="308"/>
        <v>0</v>
      </c>
      <c r="CK266">
        <f t="shared" si="309"/>
        <v>0</v>
      </c>
      <c r="CL266">
        <f t="shared" si="310"/>
        <v>0</v>
      </c>
      <c r="CM266">
        <f t="shared" si="311"/>
        <v>0</v>
      </c>
      <c r="CN266">
        <f t="shared" si="312"/>
        <v>0</v>
      </c>
      <c r="CO266">
        <f t="shared" si="313"/>
        <v>0</v>
      </c>
      <c r="CP266">
        <f t="shared" si="314"/>
        <v>0</v>
      </c>
      <c r="CQ266">
        <f t="shared" si="315"/>
        <v>0</v>
      </c>
      <c r="CR266">
        <f t="shared" si="316"/>
        <v>0</v>
      </c>
      <c r="CS266">
        <f t="shared" si="317"/>
        <v>0</v>
      </c>
      <c r="CT266">
        <f t="shared" si="318"/>
        <v>0</v>
      </c>
      <c r="CU266">
        <f t="shared" si="319"/>
        <v>0</v>
      </c>
      <c r="CV266">
        <f t="shared" si="320"/>
        <v>0</v>
      </c>
      <c r="CW266">
        <f t="shared" si="321"/>
        <v>0</v>
      </c>
      <c r="CX266">
        <f t="shared" si="322"/>
        <v>0</v>
      </c>
      <c r="CY266">
        <f t="shared" si="323"/>
        <v>0</v>
      </c>
      <c r="CZ266">
        <f t="shared" si="324"/>
        <v>0</v>
      </c>
      <c r="DA266">
        <f t="shared" si="325"/>
        <v>0</v>
      </c>
      <c r="DB266">
        <f t="shared" si="326"/>
        <v>0</v>
      </c>
      <c r="DC266">
        <f t="shared" si="327"/>
        <v>0</v>
      </c>
      <c r="DD266">
        <f t="shared" si="329"/>
        <v>0</v>
      </c>
    </row>
    <row r="267" spans="1:108" x14ac:dyDescent="0.2">
      <c r="A267" s="85" t="str">
        <f>IF(Timelister!A266="","",(Timelister!A266))</f>
        <v/>
      </c>
      <c r="B267" s="84" t="str">
        <f>IF(Timelister!B266="","",(Timelister!B266))</f>
        <v/>
      </c>
      <c r="C267" s="20" t="str">
        <f>IF(Timelister!C266="","",(Timelister!C266))</f>
        <v/>
      </c>
      <c r="D267" s="21" t="str">
        <f>IF(Timelister!D266="","",(Timelister!D266))</f>
        <v/>
      </c>
      <c r="E267" s="20" t="str">
        <f>Timelister!O266</f>
        <v/>
      </c>
      <c r="F267" s="20" t="str">
        <f>IF(Timelister!E266="","",(Timelister!E266))</f>
        <v/>
      </c>
      <c r="G267" s="120"/>
      <c r="H267" s="120"/>
      <c r="I267" s="120"/>
      <c r="J267" s="120"/>
      <c r="K267" s="120"/>
      <c r="L267" s="120"/>
      <c r="M267" s="120"/>
      <c r="N267" s="120"/>
      <c r="O267" s="254"/>
      <c r="P267" s="120"/>
      <c r="Q267" s="120"/>
      <c r="R267" s="120"/>
      <c r="S267" s="254"/>
      <c r="T267" s="120"/>
      <c r="U267" s="185"/>
      <c r="V267" s="185"/>
      <c r="W267" s="242"/>
      <c r="X267" s="242"/>
      <c r="Y267" s="120"/>
      <c r="Z267" s="120"/>
      <c r="AA267" s="120"/>
      <c r="AB267" s="120"/>
      <c r="AC267" s="120"/>
      <c r="AD267" s="121"/>
      <c r="AE267" s="121"/>
      <c r="AF267" s="121"/>
      <c r="AG267" s="121"/>
      <c r="AH267" s="121"/>
      <c r="AI267" s="121"/>
      <c r="AJ267" s="24" t="str">
        <f>IF(A267="","",((G267*$G$10+K267*$K$10+#REF!*#REF!+M267*$M$10+N267*$N$10+O267*$O$10+#REF!*#REF!+#REF!*#REF!+P267*$P$10+Q267*$Q$10+R267*$R$10+#REF!+W267+#REF!+X267+Y267+Z267+AA267+AB267*$AB$10+AC267*$AC$10+AD267*$AD$10+#REF!*#REF!+AE267*$AE$10+#REF!*#REF!+AF267*$AF$10+AH267*$AH$10+AG267*$AG$10+AI267)))</f>
        <v/>
      </c>
      <c r="AK267" s="137"/>
      <c r="AM267">
        <f t="shared" si="266"/>
        <v>0</v>
      </c>
      <c r="AN267">
        <f t="shared" si="266"/>
        <v>0</v>
      </c>
      <c r="AO267">
        <f t="shared" si="267"/>
        <v>0</v>
      </c>
      <c r="AP267">
        <f t="shared" si="268"/>
        <v>0</v>
      </c>
      <c r="AQ267">
        <f t="shared" si="269"/>
        <v>0</v>
      </c>
      <c r="AR267">
        <f t="shared" si="269"/>
        <v>0</v>
      </c>
      <c r="AS267">
        <f t="shared" si="270"/>
        <v>0</v>
      </c>
      <c r="AT267">
        <f t="shared" si="271"/>
        <v>0</v>
      </c>
      <c r="AU267">
        <f t="shared" si="272"/>
        <v>0</v>
      </c>
      <c r="AV267">
        <f t="shared" si="273"/>
        <v>0</v>
      </c>
      <c r="AW267">
        <f t="shared" si="274"/>
        <v>0</v>
      </c>
      <c r="AX267">
        <f t="shared" si="275"/>
        <v>0</v>
      </c>
      <c r="AY267">
        <f t="shared" si="276"/>
        <v>0</v>
      </c>
      <c r="AZ267">
        <f t="shared" si="277"/>
        <v>0</v>
      </c>
      <c r="BA267">
        <f t="shared" si="278"/>
        <v>0</v>
      </c>
      <c r="BB267">
        <f t="shared" si="279"/>
        <v>0</v>
      </c>
      <c r="BC267">
        <f t="shared" si="280"/>
        <v>0</v>
      </c>
      <c r="BD267">
        <f t="shared" si="281"/>
        <v>0</v>
      </c>
      <c r="BE267">
        <f t="shared" si="282"/>
        <v>0</v>
      </c>
      <c r="BF267">
        <f t="shared" si="283"/>
        <v>0</v>
      </c>
      <c r="BG267">
        <f t="shared" si="284"/>
        <v>0</v>
      </c>
      <c r="BH267">
        <f t="shared" si="285"/>
        <v>0</v>
      </c>
      <c r="BI267">
        <f t="shared" si="286"/>
        <v>0</v>
      </c>
      <c r="BJ267">
        <f t="shared" si="287"/>
        <v>0</v>
      </c>
      <c r="BK267">
        <f t="shared" si="288"/>
        <v>0</v>
      </c>
      <c r="BL267">
        <f t="shared" si="289"/>
        <v>0</v>
      </c>
      <c r="BM267">
        <f t="shared" si="290"/>
        <v>0</v>
      </c>
      <c r="BN267">
        <f t="shared" si="291"/>
        <v>0</v>
      </c>
      <c r="BO267">
        <f t="shared" si="292"/>
        <v>0</v>
      </c>
      <c r="BP267">
        <f t="shared" si="293"/>
        <v>0</v>
      </c>
      <c r="BQ267">
        <f t="shared" si="294"/>
        <v>0</v>
      </c>
      <c r="BR267">
        <f t="shared" si="295"/>
        <v>0</v>
      </c>
      <c r="BS267">
        <f t="shared" si="296"/>
        <v>0</v>
      </c>
      <c r="BT267">
        <f t="shared" si="328"/>
        <v>0</v>
      </c>
      <c r="BW267">
        <f t="shared" si="297"/>
        <v>0</v>
      </c>
      <c r="BX267">
        <f t="shared" si="297"/>
        <v>0</v>
      </c>
      <c r="BY267">
        <f t="shared" si="298"/>
        <v>0</v>
      </c>
      <c r="BZ267">
        <f t="shared" si="299"/>
        <v>0</v>
      </c>
      <c r="CA267">
        <f t="shared" si="300"/>
        <v>0</v>
      </c>
      <c r="CB267">
        <f t="shared" si="300"/>
        <v>0</v>
      </c>
      <c r="CC267">
        <f t="shared" si="301"/>
        <v>0</v>
      </c>
      <c r="CD267">
        <f t="shared" si="302"/>
        <v>0</v>
      </c>
      <c r="CE267">
        <f t="shared" si="303"/>
        <v>0</v>
      </c>
      <c r="CF267">
        <f t="shared" si="304"/>
        <v>0</v>
      </c>
      <c r="CG267">
        <f t="shared" si="305"/>
        <v>0</v>
      </c>
      <c r="CH267">
        <f t="shared" si="306"/>
        <v>0</v>
      </c>
      <c r="CI267">
        <f t="shared" si="307"/>
        <v>0</v>
      </c>
      <c r="CJ267">
        <f t="shared" si="308"/>
        <v>0</v>
      </c>
      <c r="CK267">
        <f t="shared" si="309"/>
        <v>0</v>
      </c>
      <c r="CL267">
        <f t="shared" si="310"/>
        <v>0</v>
      </c>
      <c r="CM267">
        <f t="shared" si="311"/>
        <v>0</v>
      </c>
      <c r="CN267">
        <f t="shared" si="312"/>
        <v>0</v>
      </c>
      <c r="CO267">
        <f t="shared" si="313"/>
        <v>0</v>
      </c>
      <c r="CP267">
        <f t="shared" si="314"/>
        <v>0</v>
      </c>
      <c r="CQ267">
        <f t="shared" si="315"/>
        <v>0</v>
      </c>
      <c r="CR267">
        <f t="shared" si="316"/>
        <v>0</v>
      </c>
      <c r="CS267">
        <f t="shared" si="317"/>
        <v>0</v>
      </c>
      <c r="CT267">
        <f t="shared" si="318"/>
        <v>0</v>
      </c>
      <c r="CU267">
        <f t="shared" si="319"/>
        <v>0</v>
      </c>
      <c r="CV267">
        <f t="shared" si="320"/>
        <v>0</v>
      </c>
      <c r="CW267">
        <f t="shared" si="321"/>
        <v>0</v>
      </c>
      <c r="CX267">
        <f t="shared" si="322"/>
        <v>0</v>
      </c>
      <c r="CY267">
        <f t="shared" si="323"/>
        <v>0</v>
      </c>
      <c r="CZ267">
        <f t="shared" si="324"/>
        <v>0</v>
      </c>
      <c r="DA267">
        <f t="shared" si="325"/>
        <v>0</v>
      </c>
      <c r="DB267">
        <f t="shared" si="326"/>
        <v>0</v>
      </c>
      <c r="DC267">
        <f t="shared" si="327"/>
        <v>0</v>
      </c>
      <c r="DD267">
        <f t="shared" si="329"/>
        <v>0</v>
      </c>
    </row>
    <row r="268" spans="1:108" x14ac:dyDescent="0.2">
      <c r="A268" s="85" t="str">
        <f>IF(Timelister!A267="","",(Timelister!A267))</f>
        <v/>
      </c>
      <c r="B268" s="84" t="str">
        <f>IF(Timelister!B267="","",(Timelister!B267))</f>
        <v/>
      </c>
      <c r="C268" s="20" t="str">
        <f>IF(Timelister!C267="","",(Timelister!C267))</f>
        <v/>
      </c>
      <c r="D268" s="21" t="str">
        <f>IF(Timelister!D267="","",(Timelister!D267))</f>
        <v/>
      </c>
      <c r="E268" s="20" t="str">
        <f>Timelister!O267</f>
        <v/>
      </c>
      <c r="F268" s="20" t="str">
        <f>IF(Timelister!E267="","",(Timelister!E267))</f>
        <v/>
      </c>
      <c r="G268" s="120"/>
      <c r="H268" s="120"/>
      <c r="I268" s="120"/>
      <c r="J268" s="120"/>
      <c r="K268" s="120"/>
      <c r="L268" s="120"/>
      <c r="M268" s="120"/>
      <c r="N268" s="120"/>
      <c r="O268" s="254"/>
      <c r="P268" s="120"/>
      <c r="Q268" s="120"/>
      <c r="R268" s="120"/>
      <c r="S268" s="254"/>
      <c r="T268" s="120"/>
      <c r="U268" s="185"/>
      <c r="V268" s="185"/>
      <c r="W268" s="242"/>
      <c r="X268" s="242"/>
      <c r="Y268" s="120"/>
      <c r="Z268" s="120"/>
      <c r="AA268" s="120"/>
      <c r="AB268" s="120"/>
      <c r="AC268" s="120"/>
      <c r="AD268" s="121"/>
      <c r="AE268" s="121"/>
      <c r="AF268" s="121"/>
      <c r="AG268" s="121"/>
      <c r="AH268" s="121"/>
      <c r="AI268" s="121"/>
      <c r="AJ268" s="24" t="str">
        <f>IF(A268="","",((G268*$G$10+K268*$K$10+#REF!*#REF!+M268*$M$10+N268*$N$10+O268*$O$10+#REF!*#REF!+#REF!*#REF!+P268*$P$10+Q268*$Q$10+R268*$R$10+#REF!+W268+#REF!+X268+Y268+Z268+AA268+AB268*$AB$10+AC268*$AC$10+AD268*$AD$10+#REF!*#REF!+AE268*$AE$10+#REF!*#REF!+AF268*$AF$10+AH268*$AH$10+AG268*$AG$10+AI268)))</f>
        <v/>
      </c>
      <c r="AK268" s="137"/>
      <c r="AM268">
        <f t="shared" si="266"/>
        <v>0</v>
      </c>
      <c r="AN268">
        <f t="shared" si="266"/>
        <v>0</v>
      </c>
      <c r="AO268">
        <f t="shared" si="267"/>
        <v>0</v>
      </c>
      <c r="AP268">
        <f t="shared" si="268"/>
        <v>0</v>
      </c>
      <c r="AQ268">
        <f t="shared" si="269"/>
        <v>0</v>
      </c>
      <c r="AR268">
        <f t="shared" si="269"/>
        <v>0</v>
      </c>
      <c r="AS268">
        <f t="shared" si="270"/>
        <v>0</v>
      </c>
      <c r="AT268">
        <f t="shared" si="271"/>
        <v>0</v>
      </c>
      <c r="AU268">
        <f t="shared" si="272"/>
        <v>0</v>
      </c>
      <c r="AV268">
        <f t="shared" si="273"/>
        <v>0</v>
      </c>
      <c r="AW268">
        <f t="shared" si="274"/>
        <v>0</v>
      </c>
      <c r="AX268">
        <f t="shared" si="275"/>
        <v>0</v>
      </c>
      <c r="AY268">
        <f t="shared" si="276"/>
        <v>0</v>
      </c>
      <c r="AZ268">
        <f t="shared" si="277"/>
        <v>0</v>
      </c>
      <c r="BA268">
        <f t="shared" si="278"/>
        <v>0</v>
      </c>
      <c r="BB268">
        <f t="shared" si="279"/>
        <v>0</v>
      </c>
      <c r="BC268">
        <f t="shared" si="280"/>
        <v>0</v>
      </c>
      <c r="BD268">
        <f t="shared" si="281"/>
        <v>0</v>
      </c>
      <c r="BE268">
        <f t="shared" si="282"/>
        <v>0</v>
      </c>
      <c r="BF268">
        <f t="shared" si="283"/>
        <v>0</v>
      </c>
      <c r="BG268">
        <f t="shared" si="284"/>
        <v>0</v>
      </c>
      <c r="BH268">
        <f t="shared" si="285"/>
        <v>0</v>
      </c>
      <c r="BI268">
        <f t="shared" si="286"/>
        <v>0</v>
      </c>
      <c r="BJ268">
        <f t="shared" si="287"/>
        <v>0</v>
      </c>
      <c r="BK268">
        <f t="shared" si="288"/>
        <v>0</v>
      </c>
      <c r="BL268">
        <f t="shared" si="289"/>
        <v>0</v>
      </c>
      <c r="BM268">
        <f t="shared" si="290"/>
        <v>0</v>
      </c>
      <c r="BN268">
        <f t="shared" si="291"/>
        <v>0</v>
      </c>
      <c r="BO268">
        <f t="shared" si="292"/>
        <v>0</v>
      </c>
      <c r="BP268">
        <f t="shared" si="293"/>
        <v>0</v>
      </c>
      <c r="BQ268">
        <f t="shared" si="294"/>
        <v>0</v>
      </c>
      <c r="BR268">
        <f t="shared" si="295"/>
        <v>0</v>
      </c>
      <c r="BS268">
        <f t="shared" si="296"/>
        <v>0</v>
      </c>
      <c r="BT268">
        <f t="shared" si="328"/>
        <v>0</v>
      </c>
      <c r="BW268">
        <f t="shared" si="297"/>
        <v>0</v>
      </c>
      <c r="BX268">
        <f t="shared" si="297"/>
        <v>0</v>
      </c>
      <c r="BY268">
        <f t="shared" si="298"/>
        <v>0</v>
      </c>
      <c r="BZ268">
        <f t="shared" si="299"/>
        <v>0</v>
      </c>
      <c r="CA268">
        <f t="shared" si="300"/>
        <v>0</v>
      </c>
      <c r="CB268">
        <f t="shared" si="300"/>
        <v>0</v>
      </c>
      <c r="CC268">
        <f t="shared" si="301"/>
        <v>0</v>
      </c>
      <c r="CD268">
        <f t="shared" si="302"/>
        <v>0</v>
      </c>
      <c r="CE268">
        <f t="shared" si="303"/>
        <v>0</v>
      </c>
      <c r="CF268">
        <f t="shared" si="304"/>
        <v>0</v>
      </c>
      <c r="CG268">
        <f t="shared" si="305"/>
        <v>0</v>
      </c>
      <c r="CH268">
        <f t="shared" si="306"/>
        <v>0</v>
      </c>
      <c r="CI268">
        <f t="shared" si="307"/>
        <v>0</v>
      </c>
      <c r="CJ268">
        <f t="shared" si="308"/>
        <v>0</v>
      </c>
      <c r="CK268">
        <f t="shared" si="309"/>
        <v>0</v>
      </c>
      <c r="CL268">
        <f t="shared" si="310"/>
        <v>0</v>
      </c>
      <c r="CM268">
        <f t="shared" si="311"/>
        <v>0</v>
      </c>
      <c r="CN268">
        <f t="shared" si="312"/>
        <v>0</v>
      </c>
      <c r="CO268">
        <f t="shared" si="313"/>
        <v>0</v>
      </c>
      <c r="CP268">
        <f t="shared" si="314"/>
        <v>0</v>
      </c>
      <c r="CQ268">
        <f t="shared" si="315"/>
        <v>0</v>
      </c>
      <c r="CR268">
        <f t="shared" si="316"/>
        <v>0</v>
      </c>
      <c r="CS268">
        <f t="shared" si="317"/>
        <v>0</v>
      </c>
      <c r="CT268">
        <f t="shared" si="318"/>
        <v>0</v>
      </c>
      <c r="CU268">
        <f t="shared" si="319"/>
        <v>0</v>
      </c>
      <c r="CV268">
        <f t="shared" si="320"/>
        <v>0</v>
      </c>
      <c r="CW268">
        <f t="shared" si="321"/>
        <v>0</v>
      </c>
      <c r="CX268">
        <f t="shared" si="322"/>
        <v>0</v>
      </c>
      <c r="CY268">
        <f t="shared" si="323"/>
        <v>0</v>
      </c>
      <c r="CZ268">
        <f t="shared" si="324"/>
        <v>0</v>
      </c>
      <c r="DA268">
        <f t="shared" si="325"/>
        <v>0</v>
      </c>
      <c r="DB268">
        <f t="shared" si="326"/>
        <v>0</v>
      </c>
      <c r="DC268">
        <f t="shared" si="327"/>
        <v>0</v>
      </c>
      <c r="DD268">
        <f t="shared" si="329"/>
        <v>0</v>
      </c>
    </row>
    <row r="269" spans="1:108" x14ac:dyDescent="0.2">
      <c r="A269" s="85" t="str">
        <f>IF(Timelister!A268="","",(Timelister!A268))</f>
        <v/>
      </c>
      <c r="B269" s="84" t="str">
        <f>IF(Timelister!B268="","",(Timelister!B268))</f>
        <v/>
      </c>
      <c r="C269" s="20" t="str">
        <f>IF(Timelister!C268="","",(Timelister!C268))</f>
        <v/>
      </c>
      <c r="D269" s="21" t="str">
        <f>IF(Timelister!D268="","",(Timelister!D268))</f>
        <v/>
      </c>
      <c r="E269" s="20" t="str">
        <f>Timelister!O268</f>
        <v/>
      </c>
      <c r="F269" s="20" t="str">
        <f>IF(Timelister!E268="","",(Timelister!E268))</f>
        <v/>
      </c>
      <c r="G269" s="120"/>
      <c r="H269" s="120"/>
      <c r="I269" s="120"/>
      <c r="J269" s="120"/>
      <c r="K269" s="120"/>
      <c r="L269" s="120"/>
      <c r="M269" s="120"/>
      <c r="N269" s="120"/>
      <c r="O269" s="254"/>
      <c r="P269" s="120"/>
      <c r="Q269" s="120"/>
      <c r="R269" s="120"/>
      <c r="S269" s="254"/>
      <c r="T269" s="120"/>
      <c r="U269" s="185"/>
      <c r="V269" s="185"/>
      <c r="W269" s="242"/>
      <c r="X269" s="242"/>
      <c r="Y269" s="120"/>
      <c r="Z269" s="120"/>
      <c r="AA269" s="120"/>
      <c r="AB269" s="120"/>
      <c r="AC269" s="120"/>
      <c r="AD269" s="121"/>
      <c r="AE269" s="121"/>
      <c r="AF269" s="121"/>
      <c r="AG269" s="121"/>
      <c r="AH269" s="121"/>
      <c r="AI269" s="121"/>
      <c r="AJ269" s="24" t="str">
        <f>IF(A269="","",((G269*$G$10+K269*$K$10+#REF!*#REF!+M269*$M$10+N269*$N$10+O269*$O$10+#REF!*#REF!+#REF!*#REF!+P269*$P$10+Q269*$Q$10+R269*$R$10+#REF!+W269+#REF!+X269+Y269+Z269+AA269+AB269*$AB$10+AC269*$AC$10+AD269*$AD$10+#REF!*#REF!+AE269*$AE$10+#REF!*#REF!+AF269*$AF$10+AH269*$AH$10+AG269*$AG$10+AI269)))</f>
        <v/>
      </c>
      <c r="AK269" s="137"/>
      <c r="AM269">
        <f t="shared" si="266"/>
        <v>0</v>
      </c>
      <c r="AN269">
        <f t="shared" si="266"/>
        <v>0</v>
      </c>
      <c r="AO269">
        <f t="shared" si="267"/>
        <v>0</v>
      </c>
      <c r="AP269">
        <f t="shared" si="268"/>
        <v>0</v>
      </c>
      <c r="AQ269">
        <f t="shared" si="269"/>
        <v>0</v>
      </c>
      <c r="AR269">
        <f t="shared" si="269"/>
        <v>0</v>
      </c>
      <c r="AS269">
        <f t="shared" si="270"/>
        <v>0</v>
      </c>
      <c r="AT269">
        <f t="shared" si="271"/>
        <v>0</v>
      </c>
      <c r="AU269">
        <f t="shared" si="272"/>
        <v>0</v>
      </c>
      <c r="AV269">
        <f t="shared" si="273"/>
        <v>0</v>
      </c>
      <c r="AW269">
        <f t="shared" si="274"/>
        <v>0</v>
      </c>
      <c r="AX269">
        <f t="shared" si="275"/>
        <v>0</v>
      </c>
      <c r="AY269">
        <f t="shared" si="276"/>
        <v>0</v>
      </c>
      <c r="AZ269">
        <f t="shared" si="277"/>
        <v>0</v>
      </c>
      <c r="BA269">
        <f t="shared" si="278"/>
        <v>0</v>
      </c>
      <c r="BB269">
        <f t="shared" si="279"/>
        <v>0</v>
      </c>
      <c r="BC269">
        <f t="shared" si="280"/>
        <v>0</v>
      </c>
      <c r="BD269">
        <f t="shared" si="281"/>
        <v>0</v>
      </c>
      <c r="BE269">
        <f t="shared" si="282"/>
        <v>0</v>
      </c>
      <c r="BF269">
        <f t="shared" si="283"/>
        <v>0</v>
      </c>
      <c r="BG269">
        <f t="shared" si="284"/>
        <v>0</v>
      </c>
      <c r="BH269">
        <f t="shared" si="285"/>
        <v>0</v>
      </c>
      <c r="BI269">
        <f t="shared" si="286"/>
        <v>0</v>
      </c>
      <c r="BJ269">
        <f t="shared" si="287"/>
        <v>0</v>
      </c>
      <c r="BK269">
        <f t="shared" si="288"/>
        <v>0</v>
      </c>
      <c r="BL269">
        <f t="shared" si="289"/>
        <v>0</v>
      </c>
      <c r="BM269">
        <f t="shared" si="290"/>
        <v>0</v>
      </c>
      <c r="BN269">
        <f t="shared" si="291"/>
        <v>0</v>
      </c>
      <c r="BO269">
        <f t="shared" si="292"/>
        <v>0</v>
      </c>
      <c r="BP269">
        <f t="shared" si="293"/>
        <v>0</v>
      </c>
      <c r="BQ269">
        <f t="shared" si="294"/>
        <v>0</v>
      </c>
      <c r="BR269">
        <f t="shared" si="295"/>
        <v>0</v>
      </c>
      <c r="BS269">
        <f t="shared" si="296"/>
        <v>0</v>
      </c>
      <c r="BT269">
        <f t="shared" si="328"/>
        <v>0</v>
      </c>
      <c r="BW269">
        <f t="shared" si="297"/>
        <v>0</v>
      </c>
      <c r="BX269">
        <f t="shared" si="297"/>
        <v>0</v>
      </c>
      <c r="BY269">
        <f t="shared" si="298"/>
        <v>0</v>
      </c>
      <c r="BZ269">
        <f t="shared" si="299"/>
        <v>0</v>
      </c>
      <c r="CA269">
        <f t="shared" si="300"/>
        <v>0</v>
      </c>
      <c r="CB269">
        <f t="shared" si="300"/>
        <v>0</v>
      </c>
      <c r="CC269">
        <f t="shared" si="301"/>
        <v>0</v>
      </c>
      <c r="CD269">
        <f t="shared" si="302"/>
        <v>0</v>
      </c>
      <c r="CE269">
        <f t="shared" si="303"/>
        <v>0</v>
      </c>
      <c r="CF269">
        <f t="shared" si="304"/>
        <v>0</v>
      </c>
      <c r="CG269">
        <f t="shared" si="305"/>
        <v>0</v>
      </c>
      <c r="CH269">
        <f t="shared" si="306"/>
        <v>0</v>
      </c>
      <c r="CI269">
        <f t="shared" si="307"/>
        <v>0</v>
      </c>
      <c r="CJ269">
        <f t="shared" si="308"/>
        <v>0</v>
      </c>
      <c r="CK269">
        <f t="shared" si="309"/>
        <v>0</v>
      </c>
      <c r="CL269">
        <f t="shared" si="310"/>
        <v>0</v>
      </c>
      <c r="CM269">
        <f t="shared" si="311"/>
        <v>0</v>
      </c>
      <c r="CN269">
        <f t="shared" si="312"/>
        <v>0</v>
      </c>
      <c r="CO269">
        <f t="shared" si="313"/>
        <v>0</v>
      </c>
      <c r="CP269">
        <f t="shared" si="314"/>
        <v>0</v>
      </c>
      <c r="CQ269">
        <f t="shared" si="315"/>
        <v>0</v>
      </c>
      <c r="CR269">
        <f t="shared" si="316"/>
        <v>0</v>
      </c>
      <c r="CS269">
        <f t="shared" si="317"/>
        <v>0</v>
      </c>
      <c r="CT269">
        <f t="shared" si="318"/>
        <v>0</v>
      </c>
      <c r="CU269">
        <f t="shared" si="319"/>
        <v>0</v>
      </c>
      <c r="CV269">
        <f t="shared" si="320"/>
        <v>0</v>
      </c>
      <c r="CW269">
        <f t="shared" si="321"/>
        <v>0</v>
      </c>
      <c r="CX269">
        <f t="shared" si="322"/>
        <v>0</v>
      </c>
      <c r="CY269">
        <f t="shared" si="323"/>
        <v>0</v>
      </c>
      <c r="CZ269">
        <f t="shared" si="324"/>
        <v>0</v>
      </c>
      <c r="DA269">
        <f t="shared" si="325"/>
        <v>0</v>
      </c>
      <c r="DB269">
        <f t="shared" si="326"/>
        <v>0</v>
      </c>
      <c r="DC269">
        <f t="shared" si="327"/>
        <v>0</v>
      </c>
      <c r="DD269">
        <f t="shared" si="329"/>
        <v>0</v>
      </c>
    </row>
    <row r="270" spans="1:108" x14ac:dyDescent="0.2">
      <c r="A270" s="85" t="str">
        <f>IF(Timelister!A269="","",(Timelister!A269))</f>
        <v/>
      </c>
      <c r="B270" s="84" t="str">
        <f>IF(Timelister!B269="","",(Timelister!B269))</f>
        <v/>
      </c>
      <c r="C270" s="20" t="str">
        <f>IF(Timelister!C269="","",(Timelister!C269))</f>
        <v/>
      </c>
      <c r="D270" s="21" t="str">
        <f>IF(Timelister!D269="","",(Timelister!D269))</f>
        <v/>
      </c>
      <c r="E270" s="20" t="str">
        <f>Timelister!O269</f>
        <v/>
      </c>
      <c r="F270" s="20" t="str">
        <f>IF(Timelister!E269="","",(Timelister!E269))</f>
        <v/>
      </c>
      <c r="G270" s="120"/>
      <c r="H270" s="120"/>
      <c r="I270" s="120"/>
      <c r="J270" s="120"/>
      <c r="K270" s="120"/>
      <c r="L270" s="120"/>
      <c r="M270" s="120"/>
      <c r="N270" s="120"/>
      <c r="O270" s="254"/>
      <c r="P270" s="120"/>
      <c r="Q270" s="120"/>
      <c r="R270" s="120"/>
      <c r="S270" s="254"/>
      <c r="T270" s="120"/>
      <c r="U270" s="185"/>
      <c r="V270" s="185"/>
      <c r="W270" s="242"/>
      <c r="X270" s="242"/>
      <c r="Y270" s="120"/>
      <c r="Z270" s="120"/>
      <c r="AA270" s="120"/>
      <c r="AB270" s="120"/>
      <c r="AC270" s="120"/>
      <c r="AD270" s="121"/>
      <c r="AE270" s="121"/>
      <c r="AF270" s="121"/>
      <c r="AG270" s="121"/>
      <c r="AH270" s="121"/>
      <c r="AI270" s="121"/>
      <c r="AJ270" s="24" t="str">
        <f>IF(A270="","",((G270*$G$10+K270*$K$10+#REF!*#REF!+M270*$M$10+N270*$N$10+O270*$O$10+#REF!*#REF!+#REF!*#REF!+P270*$P$10+Q270*$Q$10+R270*$R$10+#REF!+W270+#REF!+X270+Y270+Z270+AA270+AB270*$AB$10+AC270*$AC$10+AD270*$AD$10+#REF!*#REF!+AE270*$AE$10+#REF!*#REF!+AF270*$AF$10+AH270*$AH$10+AG270*$AG$10+AI270)))</f>
        <v/>
      </c>
      <c r="AK270" s="137"/>
      <c r="AM270">
        <f t="shared" si="266"/>
        <v>0</v>
      </c>
      <c r="AN270">
        <f t="shared" si="266"/>
        <v>0</v>
      </c>
      <c r="AO270">
        <f t="shared" si="267"/>
        <v>0</v>
      </c>
      <c r="AP270">
        <f t="shared" si="268"/>
        <v>0</v>
      </c>
      <c r="AQ270">
        <f t="shared" si="269"/>
        <v>0</v>
      </c>
      <c r="AR270">
        <f t="shared" si="269"/>
        <v>0</v>
      </c>
      <c r="AS270">
        <f t="shared" si="270"/>
        <v>0</v>
      </c>
      <c r="AT270">
        <f t="shared" si="271"/>
        <v>0</v>
      </c>
      <c r="AU270">
        <f t="shared" si="272"/>
        <v>0</v>
      </c>
      <c r="AV270">
        <f t="shared" si="273"/>
        <v>0</v>
      </c>
      <c r="AW270">
        <f t="shared" si="274"/>
        <v>0</v>
      </c>
      <c r="AX270">
        <f t="shared" si="275"/>
        <v>0</v>
      </c>
      <c r="AY270">
        <f t="shared" si="276"/>
        <v>0</v>
      </c>
      <c r="AZ270">
        <f t="shared" si="277"/>
        <v>0</v>
      </c>
      <c r="BA270">
        <f t="shared" si="278"/>
        <v>0</v>
      </c>
      <c r="BB270">
        <f t="shared" si="279"/>
        <v>0</v>
      </c>
      <c r="BC270">
        <f t="shared" si="280"/>
        <v>0</v>
      </c>
      <c r="BD270">
        <f t="shared" si="281"/>
        <v>0</v>
      </c>
      <c r="BE270">
        <f t="shared" si="282"/>
        <v>0</v>
      </c>
      <c r="BF270">
        <f t="shared" si="283"/>
        <v>0</v>
      </c>
      <c r="BG270">
        <f t="shared" si="284"/>
        <v>0</v>
      </c>
      <c r="BH270">
        <f t="shared" si="285"/>
        <v>0</v>
      </c>
      <c r="BI270">
        <f t="shared" si="286"/>
        <v>0</v>
      </c>
      <c r="BJ270">
        <f t="shared" si="287"/>
        <v>0</v>
      </c>
      <c r="BK270">
        <f t="shared" si="288"/>
        <v>0</v>
      </c>
      <c r="BL270">
        <f t="shared" si="289"/>
        <v>0</v>
      </c>
      <c r="BM270">
        <f t="shared" si="290"/>
        <v>0</v>
      </c>
      <c r="BN270">
        <f t="shared" si="291"/>
        <v>0</v>
      </c>
      <c r="BO270">
        <f t="shared" si="292"/>
        <v>0</v>
      </c>
      <c r="BP270">
        <f t="shared" si="293"/>
        <v>0</v>
      </c>
      <c r="BQ270">
        <f t="shared" si="294"/>
        <v>0</v>
      </c>
      <c r="BR270">
        <f t="shared" si="295"/>
        <v>0</v>
      </c>
      <c r="BS270">
        <f t="shared" si="296"/>
        <v>0</v>
      </c>
      <c r="BT270">
        <f t="shared" si="328"/>
        <v>0</v>
      </c>
      <c r="BW270">
        <f t="shared" si="297"/>
        <v>0</v>
      </c>
      <c r="BX270">
        <f t="shared" si="297"/>
        <v>0</v>
      </c>
      <c r="BY270">
        <f t="shared" si="298"/>
        <v>0</v>
      </c>
      <c r="BZ270">
        <f t="shared" si="299"/>
        <v>0</v>
      </c>
      <c r="CA270">
        <f t="shared" si="300"/>
        <v>0</v>
      </c>
      <c r="CB270">
        <f t="shared" si="300"/>
        <v>0</v>
      </c>
      <c r="CC270">
        <f t="shared" si="301"/>
        <v>0</v>
      </c>
      <c r="CD270">
        <f t="shared" si="302"/>
        <v>0</v>
      </c>
      <c r="CE270">
        <f t="shared" si="303"/>
        <v>0</v>
      </c>
      <c r="CF270">
        <f t="shared" si="304"/>
        <v>0</v>
      </c>
      <c r="CG270">
        <f t="shared" si="305"/>
        <v>0</v>
      </c>
      <c r="CH270">
        <f t="shared" si="306"/>
        <v>0</v>
      </c>
      <c r="CI270">
        <f t="shared" si="307"/>
        <v>0</v>
      </c>
      <c r="CJ270">
        <f t="shared" si="308"/>
        <v>0</v>
      </c>
      <c r="CK270">
        <f t="shared" si="309"/>
        <v>0</v>
      </c>
      <c r="CL270">
        <f t="shared" si="310"/>
        <v>0</v>
      </c>
      <c r="CM270">
        <f t="shared" si="311"/>
        <v>0</v>
      </c>
      <c r="CN270">
        <f t="shared" si="312"/>
        <v>0</v>
      </c>
      <c r="CO270">
        <f t="shared" si="313"/>
        <v>0</v>
      </c>
      <c r="CP270">
        <f t="shared" si="314"/>
        <v>0</v>
      </c>
      <c r="CQ270">
        <f t="shared" si="315"/>
        <v>0</v>
      </c>
      <c r="CR270">
        <f t="shared" si="316"/>
        <v>0</v>
      </c>
      <c r="CS270">
        <f t="shared" si="317"/>
        <v>0</v>
      </c>
      <c r="CT270">
        <f t="shared" si="318"/>
        <v>0</v>
      </c>
      <c r="CU270">
        <f t="shared" si="319"/>
        <v>0</v>
      </c>
      <c r="CV270">
        <f t="shared" si="320"/>
        <v>0</v>
      </c>
      <c r="CW270">
        <f t="shared" si="321"/>
        <v>0</v>
      </c>
      <c r="CX270">
        <f t="shared" si="322"/>
        <v>0</v>
      </c>
      <c r="CY270">
        <f t="shared" si="323"/>
        <v>0</v>
      </c>
      <c r="CZ270">
        <f t="shared" si="324"/>
        <v>0</v>
      </c>
      <c r="DA270">
        <f t="shared" si="325"/>
        <v>0</v>
      </c>
      <c r="DB270">
        <f t="shared" si="326"/>
        <v>0</v>
      </c>
      <c r="DC270">
        <f t="shared" si="327"/>
        <v>0</v>
      </c>
      <c r="DD270">
        <f t="shared" si="329"/>
        <v>0</v>
      </c>
    </row>
    <row r="271" spans="1:108" x14ac:dyDescent="0.2">
      <c r="A271" s="85" t="str">
        <f>IF(Timelister!A270="","",(Timelister!A270))</f>
        <v/>
      </c>
      <c r="B271" s="84" t="str">
        <f>IF(Timelister!B270="","",(Timelister!B270))</f>
        <v/>
      </c>
      <c r="C271" s="20" t="str">
        <f>IF(Timelister!C270="","",(Timelister!C270))</f>
        <v/>
      </c>
      <c r="D271" s="21" t="str">
        <f>IF(Timelister!D270="","",(Timelister!D270))</f>
        <v/>
      </c>
      <c r="E271" s="20" t="str">
        <f>Timelister!O270</f>
        <v/>
      </c>
      <c r="F271" s="20" t="str">
        <f>IF(Timelister!E270="","",(Timelister!E270))</f>
        <v/>
      </c>
      <c r="G271" s="120"/>
      <c r="H271" s="120"/>
      <c r="I271" s="120"/>
      <c r="J271" s="120"/>
      <c r="K271" s="120"/>
      <c r="L271" s="120"/>
      <c r="M271" s="120"/>
      <c r="N271" s="120"/>
      <c r="O271" s="254"/>
      <c r="P271" s="120"/>
      <c r="Q271" s="120"/>
      <c r="R271" s="120"/>
      <c r="S271" s="254"/>
      <c r="T271" s="120"/>
      <c r="U271" s="185"/>
      <c r="V271" s="185"/>
      <c r="W271" s="242"/>
      <c r="X271" s="242"/>
      <c r="Y271" s="120"/>
      <c r="Z271" s="120"/>
      <c r="AA271" s="120"/>
      <c r="AB271" s="120"/>
      <c r="AC271" s="120"/>
      <c r="AD271" s="121"/>
      <c r="AE271" s="121"/>
      <c r="AF271" s="121"/>
      <c r="AG271" s="121"/>
      <c r="AH271" s="121"/>
      <c r="AI271" s="121"/>
      <c r="AJ271" s="24" t="str">
        <f>IF(A271="","",((G271*$G$10+K271*$K$10+#REF!*#REF!+M271*$M$10+N271*$N$10+O271*$O$10+#REF!*#REF!+#REF!*#REF!+P271*$P$10+Q271*$Q$10+R271*$R$10+#REF!+W271+#REF!+X271+Y271+Z271+AA271+AB271*$AB$10+AC271*$AC$10+AD271*$AD$10+#REF!*#REF!+AE271*$AE$10+#REF!*#REF!+AF271*$AF$10+AH271*$AH$10+AG271*$AG$10+AI271)))</f>
        <v/>
      </c>
      <c r="AK271" s="137"/>
      <c r="AM271">
        <f t="shared" si="266"/>
        <v>0</v>
      </c>
      <c r="AN271">
        <f t="shared" si="266"/>
        <v>0</v>
      </c>
      <c r="AO271">
        <f t="shared" si="267"/>
        <v>0</v>
      </c>
      <c r="AP271">
        <f t="shared" si="268"/>
        <v>0</v>
      </c>
      <c r="AQ271">
        <f t="shared" si="269"/>
        <v>0</v>
      </c>
      <c r="AR271">
        <f t="shared" si="269"/>
        <v>0</v>
      </c>
      <c r="AS271">
        <f t="shared" si="270"/>
        <v>0</v>
      </c>
      <c r="AT271">
        <f t="shared" si="271"/>
        <v>0</v>
      </c>
      <c r="AU271">
        <f t="shared" si="272"/>
        <v>0</v>
      </c>
      <c r="AV271">
        <f t="shared" si="273"/>
        <v>0</v>
      </c>
      <c r="AW271">
        <f t="shared" si="274"/>
        <v>0</v>
      </c>
      <c r="AX271">
        <f t="shared" si="275"/>
        <v>0</v>
      </c>
      <c r="AY271">
        <f t="shared" si="276"/>
        <v>0</v>
      </c>
      <c r="AZ271">
        <f t="shared" si="277"/>
        <v>0</v>
      </c>
      <c r="BA271">
        <f t="shared" si="278"/>
        <v>0</v>
      </c>
      <c r="BB271">
        <f t="shared" si="279"/>
        <v>0</v>
      </c>
      <c r="BC271">
        <f t="shared" si="280"/>
        <v>0</v>
      </c>
      <c r="BD271">
        <f t="shared" si="281"/>
        <v>0</v>
      </c>
      <c r="BE271">
        <f t="shared" si="282"/>
        <v>0</v>
      </c>
      <c r="BF271">
        <f t="shared" si="283"/>
        <v>0</v>
      </c>
      <c r="BG271">
        <f t="shared" si="284"/>
        <v>0</v>
      </c>
      <c r="BH271">
        <f t="shared" si="285"/>
        <v>0</v>
      </c>
      <c r="BI271">
        <f t="shared" si="286"/>
        <v>0</v>
      </c>
      <c r="BJ271">
        <f t="shared" si="287"/>
        <v>0</v>
      </c>
      <c r="BK271">
        <f t="shared" si="288"/>
        <v>0</v>
      </c>
      <c r="BL271">
        <f t="shared" si="289"/>
        <v>0</v>
      </c>
      <c r="BM271">
        <f t="shared" si="290"/>
        <v>0</v>
      </c>
      <c r="BN271">
        <f t="shared" si="291"/>
        <v>0</v>
      </c>
      <c r="BO271">
        <f t="shared" si="292"/>
        <v>0</v>
      </c>
      <c r="BP271">
        <f t="shared" si="293"/>
        <v>0</v>
      </c>
      <c r="BQ271">
        <f t="shared" si="294"/>
        <v>0</v>
      </c>
      <c r="BR271">
        <f t="shared" si="295"/>
        <v>0</v>
      </c>
      <c r="BS271">
        <f t="shared" si="296"/>
        <v>0</v>
      </c>
      <c r="BT271">
        <f t="shared" si="328"/>
        <v>0</v>
      </c>
      <c r="BW271">
        <f t="shared" si="297"/>
        <v>0</v>
      </c>
      <c r="BX271">
        <f t="shared" si="297"/>
        <v>0</v>
      </c>
      <c r="BY271">
        <f t="shared" si="298"/>
        <v>0</v>
      </c>
      <c r="BZ271">
        <f t="shared" si="299"/>
        <v>0</v>
      </c>
      <c r="CA271">
        <f t="shared" si="300"/>
        <v>0</v>
      </c>
      <c r="CB271">
        <f t="shared" si="300"/>
        <v>0</v>
      </c>
      <c r="CC271">
        <f t="shared" si="301"/>
        <v>0</v>
      </c>
      <c r="CD271">
        <f t="shared" si="302"/>
        <v>0</v>
      </c>
      <c r="CE271">
        <f t="shared" si="303"/>
        <v>0</v>
      </c>
      <c r="CF271">
        <f t="shared" si="304"/>
        <v>0</v>
      </c>
      <c r="CG271">
        <f t="shared" si="305"/>
        <v>0</v>
      </c>
      <c r="CH271">
        <f t="shared" si="306"/>
        <v>0</v>
      </c>
      <c r="CI271">
        <f t="shared" si="307"/>
        <v>0</v>
      </c>
      <c r="CJ271">
        <f t="shared" si="308"/>
        <v>0</v>
      </c>
      <c r="CK271">
        <f t="shared" si="309"/>
        <v>0</v>
      </c>
      <c r="CL271">
        <f t="shared" si="310"/>
        <v>0</v>
      </c>
      <c r="CM271">
        <f t="shared" si="311"/>
        <v>0</v>
      </c>
      <c r="CN271">
        <f t="shared" si="312"/>
        <v>0</v>
      </c>
      <c r="CO271">
        <f t="shared" si="313"/>
        <v>0</v>
      </c>
      <c r="CP271">
        <f t="shared" si="314"/>
        <v>0</v>
      </c>
      <c r="CQ271">
        <f t="shared" si="315"/>
        <v>0</v>
      </c>
      <c r="CR271">
        <f t="shared" si="316"/>
        <v>0</v>
      </c>
      <c r="CS271">
        <f t="shared" si="317"/>
        <v>0</v>
      </c>
      <c r="CT271">
        <f t="shared" si="318"/>
        <v>0</v>
      </c>
      <c r="CU271">
        <f t="shared" si="319"/>
        <v>0</v>
      </c>
      <c r="CV271">
        <f t="shared" si="320"/>
        <v>0</v>
      </c>
      <c r="CW271">
        <f t="shared" si="321"/>
        <v>0</v>
      </c>
      <c r="CX271">
        <f t="shared" si="322"/>
        <v>0</v>
      </c>
      <c r="CY271">
        <f t="shared" si="323"/>
        <v>0</v>
      </c>
      <c r="CZ271">
        <f t="shared" si="324"/>
        <v>0</v>
      </c>
      <c r="DA271">
        <f t="shared" si="325"/>
        <v>0</v>
      </c>
      <c r="DB271">
        <f t="shared" si="326"/>
        <v>0</v>
      </c>
      <c r="DC271">
        <f t="shared" si="327"/>
        <v>0</v>
      </c>
      <c r="DD271">
        <f t="shared" si="329"/>
        <v>0</v>
      </c>
    </row>
    <row r="272" spans="1:108" x14ac:dyDescent="0.2">
      <c r="A272" s="85" t="str">
        <f>IF(Timelister!A271="","",(Timelister!A271))</f>
        <v/>
      </c>
      <c r="B272" s="84" t="str">
        <f>IF(Timelister!B271="","",(Timelister!B271))</f>
        <v/>
      </c>
      <c r="C272" s="20" t="str">
        <f>IF(Timelister!C271="","",(Timelister!C271))</f>
        <v/>
      </c>
      <c r="D272" s="21" t="str">
        <f>IF(Timelister!D271="","",(Timelister!D271))</f>
        <v/>
      </c>
      <c r="E272" s="20" t="str">
        <f>Timelister!O271</f>
        <v/>
      </c>
      <c r="F272" s="20" t="str">
        <f>IF(Timelister!E271="","",(Timelister!E271))</f>
        <v/>
      </c>
      <c r="G272" s="120"/>
      <c r="H272" s="120"/>
      <c r="I272" s="120"/>
      <c r="J272" s="120"/>
      <c r="K272" s="120"/>
      <c r="L272" s="120"/>
      <c r="M272" s="120"/>
      <c r="N272" s="120"/>
      <c r="O272" s="254"/>
      <c r="P272" s="120"/>
      <c r="Q272" s="120"/>
      <c r="R272" s="120"/>
      <c r="S272" s="254"/>
      <c r="T272" s="120"/>
      <c r="U272" s="185"/>
      <c r="V272" s="185"/>
      <c r="W272" s="242"/>
      <c r="X272" s="242"/>
      <c r="Y272" s="120"/>
      <c r="Z272" s="120"/>
      <c r="AA272" s="120"/>
      <c r="AB272" s="120"/>
      <c r="AC272" s="120"/>
      <c r="AD272" s="121"/>
      <c r="AE272" s="121"/>
      <c r="AF272" s="121"/>
      <c r="AG272" s="121"/>
      <c r="AH272" s="121"/>
      <c r="AI272" s="121"/>
      <c r="AJ272" s="24" t="str">
        <f>IF(A272="","",((G272*$G$10+K272*$K$10+#REF!*#REF!+M272*$M$10+N272*$N$10+O272*$O$10+#REF!*#REF!+#REF!*#REF!+P272*$P$10+Q272*$Q$10+R272*$R$10+#REF!+W272+#REF!+X272+Y272+Z272+AA272+AB272*$AB$10+AC272*$AC$10+AD272*$AD$10+#REF!*#REF!+AE272*$AE$10+#REF!*#REF!+AF272*$AF$10+AH272*$AH$10+AG272*$AG$10+AI272)))</f>
        <v/>
      </c>
      <c r="AK272" s="137"/>
      <c r="AM272">
        <f t="shared" si="266"/>
        <v>0</v>
      </c>
      <c r="AN272">
        <f t="shared" si="266"/>
        <v>0</v>
      </c>
      <c r="AO272">
        <f t="shared" si="267"/>
        <v>0</v>
      </c>
      <c r="AP272">
        <f t="shared" si="268"/>
        <v>0</v>
      </c>
      <c r="AQ272">
        <f t="shared" si="269"/>
        <v>0</v>
      </c>
      <c r="AR272">
        <f t="shared" si="269"/>
        <v>0</v>
      </c>
      <c r="AS272">
        <f t="shared" si="270"/>
        <v>0</v>
      </c>
      <c r="AT272">
        <f t="shared" si="271"/>
        <v>0</v>
      </c>
      <c r="AU272">
        <f t="shared" si="272"/>
        <v>0</v>
      </c>
      <c r="AV272">
        <f t="shared" si="273"/>
        <v>0</v>
      </c>
      <c r="AW272">
        <f t="shared" si="274"/>
        <v>0</v>
      </c>
      <c r="AX272">
        <f t="shared" si="275"/>
        <v>0</v>
      </c>
      <c r="AY272">
        <f t="shared" si="276"/>
        <v>0</v>
      </c>
      <c r="AZ272">
        <f t="shared" si="277"/>
        <v>0</v>
      </c>
      <c r="BA272">
        <f t="shared" si="278"/>
        <v>0</v>
      </c>
      <c r="BB272">
        <f t="shared" si="279"/>
        <v>0</v>
      </c>
      <c r="BC272">
        <f t="shared" si="280"/>
        <v>0</v>
      </c>
      <c r="BD272">
        <f t="shared" si="281"/>
        <v>0</v>
      </c>
      <c r="BE272">
        <f t="shared" si="282"/>
        <v>0</v>
      </c>
      <c r="BF272">
        <f t="shared" si="283"/>
        <v>0</v>
      </c>
      <c r="BG272">
        <f t="shared" si="284"/>
        <v>0</v>
      </c>
      <c r="BH272">
        <f t="shared" si="285"/>
        <v>0</v>
      </c>
      <c r="BI272">
        <f t="shared" si="286"/>
        <v>0</v>
      </c>
      <c r="BJ272">
        <f t="shared" si="287"/>
        <v>0</v>
      </c>
      <c r="BK272">
        <f t="shared" si="288"/>
        <v>0</v>
      </c>
      <c r="BL272">
        <f t="shared" si="289"/>
        <v>0</v>
      </c>
      <c r="BM272">
        <f t="shared" si="290"/>
        <v>0</v>
      </c>
      <c r="BN272">
        <f t="shared" si="291"/>
        <v>0</v>
      </c>
      <c r="BO272">
        <f t="shared" si="292"/>
        <v>0</v>
      </c>
      <c r="BP272">
        <f t="shared" si="293"/>
        <v>0</v>
      </c>
      <c r="BQ272">
        <f t="shared" si="294"/>
        <v>0</v>
      </c>
      <c r="BR272">
        <f t="shared" si="295"/>
        <v>0</v>
      </c>
      <c r="BS272">
        <f t="shared" si="296"/>
        <v>0</v>
      </c>
      <c r="BT272">
        <f t="shared" si="328"/>
        <v>0</v>
      </c>
      <c r="BW272">
        <f t="shared" si="297"/>
        <v>0</v>
      </c>
      <c r="BX272">
        <f t="shared" si="297"/>
        <v>0</v>
      </c>
      <c r="BY272">
        <f t="shared" si="298"/>
        <v>0</v>
      </c>
      <c r="BZ272">
        <f t="shared" si="299"/>
        <v>0</v>
      </c>
      <c r="CA272">
        <f t="shared" si="300"/>
        <v>0</v>
      </c>
      <c r="CB272">
        <f t="shared" si="300"/>
        <v>0</v>
      </c>
      <c r="CC272">
        <f t="shared" si="301"/>
        <v>0</v>
      </c>
      <c r="CD272">
        <f t="shared" si="302"/>
        <v>0</v>
      </c>
      <c r="CE272">
        <f t="shared" si="303"/>
        <v>0</v>
      </c>
      <c r="CF272">
        <f t="shared" si="304"/>
        <v>0</v>
      </c>
      <c r="CG272">
        <f t="shared" si="305"/>
        <v>0</v>
      </c>
      <c r="CH272">
        <f t="shared" si="306"/>
        <v>0</v>
      </c>
      <c r="CI272">
        <f t="shared" si="307"/>
        <v>0</v>
      </c>
      <c r="CJ272">
        <f t="shared" si="308"/>
        <v>0</v>
      </c>
      <c r="CK272">
        <f t="shared" si="309"/>
        <v>0</v>
      </c>
      <c r="CL272">
        <f t="shared" si="310"/>
        <v>0</v>
      </c>
      <c r="CM272">
        <f t="shared" si="311"/>
        <v>0</v>
      </c>
      <c r="CN272">
        <f t="shared" si="312"/>
        <v>0</v>
      </c>
      <c r="CO272">
        <f t="shared" si="313"/>
        <v>0</v>
      </c>
      <c r="CP272">
        <f t="shared" si="314"/>
        <v>0</v>
      </c>
      <c r="CQ272">
        <f t="shared" si="315"/>
        <v>0</v>
      </c>
      <c r="CR272">
        <f t="shared" si="316"/>
        <v>0</v>
      </c>
      <c r="CS272">
        <f t="shared" si="317"/>
        <v>0</v>
      </c>
      <c r="CT272">
        <f t="shared" si="318"/>
        <v>0</v>
      </c>
      <c r="CU272">
        <f t="shared" si="319"/>
        <v>0</v>
      </c>
      <c r="CV272">
        <f t="shared" si="320"/>
        <v>0</v>
      </c>
      <c r="CW272">
        <f t="shared" si="321"/>
        <v>0</v>
      </c>
      <c r="CX272">
        <f t="shared" si="322"/>
        <v>0</v>
      </c>
      <c r="CY272">
        <f t="shared" si="323"/>
        <v>0</v>
      </c>
      <c r="CZ272">
        <f t="shared" si="324"/>
        <v>0</v>
      </c>
      <c r="DA272">
        <f t="shared" si="325"/>
        <v>0</v>
      </c>
      <c r="DB272">
        <f t="shared" si="326"/>
        <v>0</v>
      </c>
      <c r="DC272">
        <f t="shared" si="327"/>
        <v>0</v>
      </c>
      <c r="DD272">
        <f t="shared" si="329"/>
        <v>0</v>
      </c>
    </row>
    <row r="273" spans="1:108" x14ac:dyDescent="0.2">
      <c r="A273" s="85" t="str">
        <f>IF(Timelister!A272="","",(Timelister!A272))</f>
        <v/>
      </c>
      <c r="B273" s="84" t="str">
        <f>IF(Timelister!B272="","",(Timelister!B272))</f>
        <v/>
      </c>
      <c r="C273" s="20" t="str">
        <f>IF(Timelister!C272="","",(Timelister!C272))</f>
        <v/>
      </c>
      <c r="D273" s="21" t="str">
        <f>IF(Timelister!D272="","",(Timelister!D272))</f>
        <v/>
      </c>
      <c r="E273" s="20" t="str">
        <f>Timelister!O272</f>
        <v/>
      </c>
      <c r="F273" s="20" t="str">
        <f>IF(Timelister!E272="","",(Timelister!E272))</f>
        <v/>
      </c>
      <c r="G273" s="120"/>
      <c r="H273" s="120"/>
      <c r="I273" s="120"/>
      <c r="J273" s="120"/>
      <c r="K273" s="120"/>
      <c r="L273" s="120"/>
      <c r="M273" s="120"/>
      <c r="N273" s="120"/>
      <c r="O273" s="254"/>
      <c r="P273" s="120"/>
      <c r="Q273" s="120"/>
      <c r="R273" s="120"/>
      <c r="S273" s="254"/>
      <c r="T273" s="120"/>
      <c r="U273" s="185"/>
      <c r="V273" s="185"/>
      <c r="W273" s="242"/>
      <c r="X273" s="242"/>
      <c r="Y273" s="120"/>
      <c r="Z273" s="120"/>
      <c r="AA273" s="120"/>
      <c r="AB273" s="120"/>
      <c r="AC273" s="120"/>
      <c r="AD273" s="121"/>
      <c r="AE273" s="121"/>
      <c r="AF273" s="121"/>
      <c r="AG273" s="121"/>
      <c r="AH273" s="121"/>
      <c r="AI273" s="121"/>
      <c r="AJ273" s="24" t="str">
        <f>IF(A273="","",((G273*$G$10+K273*$K$10+#REF!*#REF!+M273*$M$10+N273*$N$10+O273*$O$10+#REF!*#REF!+#REF!*#REF!+P273*$P$10+Q273*$Q$10+R273*$R$10+#REF!+W273+#REF!+X273+Y273+Z273+AA273+AB273*$AB$10+AC273*$AC$10+AD273*$AD$10+#REF!*#REF!+AE273*$AE$10+#REF!*#REF!+AF273*$AF$10+AH273*$AH$10+AG273*$AG$10+AI273)))</f>
        <v/>
      </c>
      <c r="AK273" s="137"/>
      <c r="AM273">
        <f t="shared" si="266"/>
        <v>0</v>
      </c>
      <c r="AN273">
        <f t="shared" si="266"/>
        <v>0</v>
      </c>
      <c r="AO273">
        <f t="shared" si="267"/>
        <v>0</v>
      </c>
      <c r="AP273">
        <f t="shared" si="268"/>
        <v>0</v>
      </c>
      <c r="AQ273">
        <f t="shared" si="269"/>
        <v>0</v>
      </c>
      <c r="AR273">
        <f t="shared" si="269"/>
        <v>0</v>
      </c>
      <c r="AS273">
        <f t="shared" si="270"/>
        <v>0</v>
      </c>
      <c r="AT273">
        <f t="shared" si="271"/>
        <v>0</v>
      </c>
      <c r="AU273">
        <f t="shared" si="272"/>
        <v>0</v>
      </c>
      <c r="AV273">
        <f t="shared" si="273"/>
        <v>0</v>
      </c>
      <c r="AW273">
        <f t="shared" si="274"/>
        <v>0</v>
      </c>
      <c r="AX273">
        <f t="shared" si="275"/>
        <v>0</v>
      </c>
      <c r="AY273">
        <f t="shared" si="276"/>
        <v>0</v>
      </c>
      <c r="AZ273">
        <f t="shared" si="277"/>
        <v>0</v>
      </c>
      <c r="BA273">
        <f t="shared" si="278"/>
        <v>0</v>
      </c>
      <c r="BB273">
        <f t="shared" si="279"/>
        <v>0</v>
      </c>
      <c r="BC273">
        <f t="shared" si="280"/>
        <v>0</v>
      </c>
      <c r="BD273">
        <f t="shared" si="281"/>
        <v>0</v>
      </c>
      <c r="BE273">
        <f t="shared" si="282"/>
        <v>0</v>
      </c>
      <c r="BF273">
        <f t="shared" si="283"/>
        <v>0</v>
      </c>
      <c r="BG273">
        <f t="shared" si="284"/>
        <v>0</v>
      </c>
      <c r="BH273">
        <f t="shared" si="285"/>
        <v>0</v>
      </c>
      <c r="BI273">
        <f t="shared" si="286"/>
        <v>0</v>
      </c>
      <c r="BJ273">
        <f t="shared" si="287"/>
        <v>0</v>
      </c>
      <c r="BK273">
        <f t="shared" si="288"/>
        <v>0</v>
      </c>
      <c r="BL273">
        <f t="shared" si="289"/>
        <v>0</v>
      </c>
      <c r="BM273">
        <f t="shared" si="290"/>
        <v>0</v>
      </c>
      <c r="BN273">
        <f t="shared" si="291"/>
        <v>0</v>
      </c>
      <c r="BO273">
        <f t="shared" si="292"/>
        <v>0</v>
      </c>
      <c r="BP273">
        <f t="shared" si="293"/>
        <v>0</v>
      </c>
      <c r="BQ273">
        <f t="shared" si="294"/>
        <v>0</v>
      </c>
      <c r="BR273">
        <f t="shared" si="295"/>
        <v>0</v>
      </c>
      <c r="BS273">
        <f t="shared" si="296"/>
        <v>0</v>
      </c>
      <c r="BT273">
        <f t="shared" si="328"/>
        <v>0</v>
      </c>
      <c r="BW273">
        <f t="shared" si="297"/>
        <v>0</v>
      </c>
      <c r="BX273">
        <f t="shared" si="297"/>
        <v>0</v>
      </c>
      <c r="BY273">
        <f t="shared" si="298"/>
        <v>0</v>
      </c>
      <c r="BZ273">
        <f t="shared" si="299"/>
        <v>0</v>
      </c>
      <c r="CA273">
        <f t="shared" si="300"/>
        <v>0</v>
      </c>
      <c r="CB273">
        <f t="shared" si="300"/>
        <v>0</v>
      </c>
      <c r="CC273">
        <f t="shared" si="301"/>
        <v>0</v>
      </c>
      <c r="CD273">
        <f t="shared" si="302"/>
        <v>0</v>
      </c>
      <c r="CE273">
        <f t="shared" si="303"/>
        <v>0</v>
      </c>
      <c r="CF273">
        <f t="shared" si="304"/>
        <v>0</v>
      </c>
      <c r="CG273">
        <f t="shared" si="305"/>
        <v>0</v>
      </c>
      <c r="CH273">
        <f t="shared" si="306"/>
        <v>0</v>
      </c>
      <c r="CI273">
        <f t="shared" si="307"/>
        <v>0</v>
      </c>
      <c r="CJ273">
        <f t="shared" si="308"/>
        <v>0</v>
      </c>
      <c r="CK273">
        <f t="shared" si="309"/>
        <v>0</v>
      </c>
      <c r="CL273">
        <f t="shared" si="310"/>
        <v>0</v>
      </c>
      <c r="CM273">
        <f t="shared" si="311"/>
        <v>0</v>
      </c>
      <c r="CN273">
        <f t="shared" si="312"/>
        <v>0</v>
      </c>
      <c r="CO273">
        <f t="shared" si="313"/>
        <v>0</v>
      </c>
      <c r="CP273">
        <f t="shared" si="314"/>
        <v>0</v>
      </c>
      <c r="CQ273">
        <f t="shared" si="315"/>
        <v>0</v>
      </c>
      <c r="CR273">
        <f t="shared" si="316"/>
        <v>0</v>
      </c>
      <c r="CS273">
        <f t="shared" si="317"/>
        <v>0</v>
      </c>
      <c r="CT273">
        <f t="shared" si="318"/>
        <v>0</v>
      </c>
      <c r="CU273">
        <f t="shared" si="319"/>
        <v>0</v>
      </c>
      <c r="CV273">
        <f t="shared" si="320"/>
        <v>0</v>
      </c>
      <c r="CW273">
        <f t="shared" si="321"/>
        <v>0</v>
      </c>
      <c r="CX273">
        <f t="shared" si="322"/>
        <v>0</v>
      </c>
      <c r="CY273">
        <f t="shared" si="323"/>
        <v>0</v>
      </c>
      <c r="CZ273">
        <f t="shared" si="324"/>
        <v>0</v>
      </c>
      <c r="DA273">
        <f t="shared" si="325"/>
        <v>0</v>
      </c>
      <c r="DB273">
        <f t="shared" si="326"/>
        <v>0</v>
      </c>
      <c r="DC273">
        <f t="shared" si="327"/>
        <v>0</v>
      </c>
      <c r="DD273">
        <f t="shared" si="329"/>
        <v>0</v>
      </c>
    </row>
    <row r="274" spans="1:108" x14ac:dyDescent="0.2">
      <c r="A274" s="85" t="str">
        <f>IF(Timelister!A273="","",(Timelister!A273))</f>
        <v/>
      </c>
      <c r="B274" s="84" t="str">
        <f>IF(Timelister!B273="","",(Timelister!B273))</f>
        <v/>
      </c>
      <c r="C274" s="20" t="str">
        <f>IF(Timelister!C273="","",(Timelister!C273))</f>
        <v/>
      </c>
      <c r="D274" s="21" t="str">
        <f>IF(Timelister!D273="","",(Timelister!D273))</f>
        <v/>
      </c>
      <c r="E274" s="20" t="str">
        <f>Timelister!O273</f>
        <v/>
      </c>
      <c r="F274" s="20" t="str">
        <f>IF(Timelister!E273="","",(Timelister!E273))</f>
        <v/>
      </c>
      <c r="G274" s="120"/>
      <c r="H274" s="120"/>
      <c r="I274" s="120"/>
      <c r="J274" s="120"/>
      <c r="K274" s="120"/>
      <c r="L274" s="120"/>
      <c r="M274" s="120"/>
      <c r="N274" s="120"/>
      <c r="O274" s="254"/>
      <c r="P274" s="120"/>
      <c r="Q274" s="120"/>
      <c r="R274" s="120"/>
      <c r="S274" s="254"/>
      <c r="T274" s="120"/>
      <c r="U274" s="185"/>
      <c r="V274" s="185"/>
      <c r="W274" s="242"/>
      <c r="X274" s="242"/>
      <c r="Y274" s="120"/>
      <c r="Z274" s="120"/>
      <c r="AA274" s="120"/>
      <c r="AB274" s="120"/>
      <c r="AC274" s="120"/>
      <c r="AD274" s="121"/>
      <c r="AE274" s="121"/>
      <c r="AF274" s="121"/>
      <c r="AG274" s="121"/>
      <c r="AH274" s="121"/>
      <c r="AI274" s="121"/>
      <c r="AJ274" s="24" t="str">
        <f>IF(A274="","",((G274*$G$10+K274*$K$10+#REF!*#REF!+M274*$M$10+N274*$N$10+O274*$O$10+#REF!*#REF!+#REF!*#REF!+P274*$P$10+Q274*$Q$10+R274*$R$10+#REF!+W274+#REF!+X274+Y274+Z274+AA274+AB274*$AB$10+AC274*$AC$10+AD274*$AD$10+#REF!*#REF!+AE274*$AE$10+#REF!*#REF!+AF274*$AF$10+AH274*$AH$10+AG274*$AG$10+AI274)))</f>
        <v/>
      </c>
      <c r="AK274" s="137"/>
      <c r="AM274">
        <f t="shared" si="266"/>
        <v>0</v>
      </c>
      <c r="AN274">
        <f t="shared" si="266"/>
        <v>0</v>
      </c>
      <c r="AO274">
        <f t="shared" si="267"/>
        <v>0</v>
      </c>
      <c r="AP274">
        <f t="shared" si="268"/>
        <v>0</v>
      </c>
      <c r="AQ274">
        <f t="shared" si="269"/>
        <v>0</v>
      </c>
      <c r="AR274">
        <f t="shared" si="269"/>
        <v>0</v>
      </c>
      <c r="AS274">
        <f t="shared" si="270"/>
        <v>0</v>
      </c>
      <c r="AT274">
        <f t="shared" si="271"/>
        <v>0</v>
      </c>
      <c r="AU274">
        <f t="shared" si="272"/>
        <v>0</v>
      </c>
      <c r="AV274">
        <f t="shared" si="273"/>
        <v>0</v>
      </c>
      <c r="AW274">
        <f t="shared" si="274"/>
        <v>0</v>
      </c>
      <c r="AX274">
        <f t="shared" si="275"/>
        <v>0</v>
      </c>
      <c r="AY274">
        <f t="shared" si="276"/>
        <v>0</v>
      </c>
      <c r="AZ274">
        <f t="shared" si="277"/>
        <v>0</v>
      </c>
      <c r="BA274">
        <f t="shared" si="278"/>
        <v>0</v>
      </c>
      <c r="BB274">
        <f t="shared" si="279"/>
        <v>0</v>
      </c>
      <c r="BC274">
        <f t="shared" si="280"/>
        <v>0</v>
      </c>
      <c r="BD274">
        <f t="shared" si="281"/>
        <v>0</v>
      </c>
      <c r="BE274">
        <f t="shared" si="282"/>
        <v>0</v>
      </c>
      <c r="BF274">
        <f t="shared" si="283"/>
        <v>0</v>
      </c>
      <c r="BG274">
        <f t="shared" si="284"/>
        <v>0</v>
      </c>
      <c r="BH274">
        <f t="shared" si="285"/>
        <v>0</v>
      </c>
      <c r="BI274">
        <f t="shared" si="286"/>
        <v>0</v>
      </c>
      <c r="BJ274">
        <f t="shared" si="287"/>
        <v>0</v>
      </c>
      <c r="BK274">
        <f t="shared" si="288"/>
        <v>0</v>
      </c>
      <c r="BL274">
        <f t="shared" si="289"/>
        <v>0</v>
      </c>
      <c r="BM274">
        <f t="shared" si="290"/>
        <v>0</v>
      </c>
      <c r="BN274">
        <f t="shared" si="291"/>
        <v>0</v>
      </c>
      <c r="BO274">
        <f t="shared" si="292"/>
        <v>0</v>
      </c>
      <c r="BP274">
        <f t="shared" si="293"/>
        <v>0</v>
      </c>
      <c r="BQ274">
        <f t="shared" si="294"/>
        <v>0</v>
      </c>
      <c r="BR274">
        <f t="shared" si="295"/>
        <v>0</v>
      </c>
      <c r="BS274">
        <f t="shared" si="296"/>
        <v>0</v>
      </c>
      <c r="BT274">
        <f t="shared" si="328"/>
        <v>0</v>
      </c>
      <c r="BW274">
        <f t="shared" si="297"/>
        <v>0</v>
      </c>
      <c r="BX274">
        <f t="shared" si="297"/>
        <v>0</v>
      </c>
      <c r="BY274">
        <f t="shared" si="298"/>
        <v>0</v>
      </c>
      <c r="BZ274">
        <f t="shared" si="299"/>
        <v>0</v>
      </c>
      <c r="CA274">
        <f t="shared" si="300"/>
        <v>0</v>
      </c>
      <c r="CB274">
        <f t="shared" si="300"/>
        <v>0</v>
      </c>
      <c r="CC274">
        <f t="shared" si="301"/>
        <v>0</v>
      </c>
      <c r="CD274">
        <f t="shared" si="302"/>
        <v>0</v>
      </c>
      <c r="CE274">
        <f t="shared" si="303"/>
        <v>0</v>
      </c>
      <c r="CF274">
        <f t="shared" si="304"/>
        <v>0</v>
      </c>
      <c r="CG274">
        <f t="shared" si="305"/>
        <v>0</v>
      </c>
      <c r="CH274">
        <f t="shared" si="306"/>
        <v>0</v>
      </c>
      <c r="CI274">
        <f t="shared" si="307"/>
        <v>0</v>
      </c>
      <c r="CJ274">
        <f t="shared" si="308"/>
        <v>0</v>
      </c>
      <c r="CK274">
        <f t="shared" si="309"/>
        <v>0</v>
      </c>
      <c r="CL274">
        <f t="shared" si="310"/>
        <v>0</v>
      </c>
      <c r="CM274">
        <f t="shared" si="311"/>
        <v>0</v>
      </c>
      <c r="CN274">
        <f t="shared" si="312"/>
        <v>0</v>
      </c>
      <c r="CO274">
        <f t="shared" si="313"/>
        <v>0</v>
      </c>
      <c r="CP274">
        <f t="shared" si="314"/>
        <v>0</v>
      </c>
      <c r="CQ274">
        <f t="shared" si="315"/>
        <v>0</v>
      </c>
      <c r="CR274">
        <f t="shared" si="316"/>
        <v>0</v>
      </c>
      <c r="CS274">
        <f t="shared" si="317"/>
        <v>0</v>
      </c>
      <c r="CT274">
        <f t="shared" si="318"/>
        <v>0</v>
      </c>
      <c r="CU274">
        <f t="shared" si="319"/>
        <v>0</v>
      </c>
      <c r="CV274">
        <f t="shared" si="320"/>
        <v>0</v>
      </c>
      <c r="CW274">
        <f t="shared" si="321"/>
        <v>0</v>
      </c>
      <c r="CX274">
        <f t="shared" si="322"/>
        <v>0</v>
      </c>
      <c r="CY274">
        <f t="shared" si="323"/>
        <v>0</v>
      </c>
      <c r="CZ274">
        <f t="shared" si="324"/>
        <v>0</v>
      </c>
      <c r="DA274">
        <f t="shared" si="325"/>
        <v>0</v>
      </c>
      <c r="DB274">
        <f t="shared" si="326"/>
        <v>0</v>
      </c>
      <c r="DC274">
        <f t="shared" si="327"/>
        <v>0</v>
      </c>
      <c r="DD274">
        <f t="shared" si="329"/>
        <v>0</v>
      </c>
    </row>
    <row r="275" spans="1:108" x14ac:dyDescent="0.2">
      <c r="A275" s="85" t="str">
        <f>IF(Timelister!A274="","",(Timelister!A274))</f>
        <v/>
      </c>
      <c r="B275" s="84" t="str">
        <f>IF(Timelister!B274="","",(Timelister!B274))</f>
        <v/>
      </c>
      <c r="C275" s="20" t="str">
        <f>IF(Timelister!C274="","",(Timelister!C274))</f>
        <v/>
      </c>
      <c r="D275" s="21" t="str">
        <f>IF(Timelister!D274="","",(Timelister!D274))</f>
        <v/>
      </c>
      <c r="E275" s="20" t="str">
        <f>Timelister!O274</f>
        <v/>
      </c>
      <c r="F275" s="20" t="str">
        <f>IF(Timelister!E274="","",(Timelister!E274))</f>
        <v/>
      </c>
      <c r="G275" s="120"/>
      <c r="H275" s="120"/>
      <c r="I275" s="120"/>
      <c r="J275" s="120"/>
      <c r="K275" s="120"/>
      <c r="L275" s="120"/>
      <c r="M275" s="120"/>
      <c r="N275" s="120"/>
      <c r="O275" s="254"/>
      <c r="P275" s="120"/>
      <c r="Q275" s="120"/>
      <c r="R275" s="120"/>
      <c r="S275" s="254"/>
      <c r="T275" s="120"/>
      <c r="U275" s="185"/>
      <c r="V275" s="185"/>
      <c r="W275" s="242"/>
      <c r="X275" s="242"/>
      <c r="Y275" s="120"/>
      <c r="Z275" s="120"/>
      <c r="AA275" s="120"/>
      <c r="AB275" s="120"/>
      <c r="AC275" s="120"/>
      <c r="AD275" s="121"/>
      <c r="AE275" s="121"/>
      <c r="AF275" s="121"/>
      <c r="AG275" s="121"/>
      <c r="AH275" s="121"/>
      <c r="AI275" s="121"/>
      <c r="AJ275" s="24" t="str">
        <f>IF(A275="","",((G275*$G$10+K275*$K$10+#REF!*#REF!+M275*$M$10+N275*$N$10+O275*$O$10+#REF!*#REF!+#REF!*#REF!+P275*$P$10+Q275*$Q$10+R275*$R$10+#REF!+W275+#REF!+X275+Y275+Z275+AA275+AB275*$AB$10+AC275*$AC$10+AD275*$AD$10+#REF!*#REF!+AE275*$AE$10+#REF!*#REF!+AF275*$AF$10+AH275*$AH$10+AG275*$AG$10+AI275)))</f>
        <v/>
      </c>
      <c r="AK275" s="137"/>
      <c r="AM275">
        <f t="shared" si="266"/>
        <v>0</v>
      </c>
      <c r="AN275">
        <f t="shared" si="266"/>
        <v>0</v>
      </c>
      <c r="AO275">
        <f t="shared" si="267"/>
        <v>0</v>
      </c>
      <c r="AP275">
        <f t="shared" si="268"/>
        <v>0</v>
      </c>
      <c r="AQ275">
        <f t="shared" si="269"/>
        <v>0</v>
      </c>
      <c r="AR275">
        <f t="shared" si="269"/>
        <v>0</v>
      </c>
      <c r="AS275">
        <f t="shared" si="270"/>
        <v>0</v>
      </c>
      <c r="AT275">
        <f t="shared" si="271"/>
        <v>0</v>
      </c>
      <c r="AU275">
        <f t="shared" si="272"/>
        <v>0</v>
      </c>
      <c r="AV275">
        <f t="shared" si="273"/>
        <v>0</v>
      </c>
      <c r="AW275">
        <f t="shared" si="274"/>
        <v>0</v>
      </c>
      <c r="AX275">
        <f t="shared" si="275"/>
        <v>0</v>
      </c>
      <c r="AY275">
        <f t="shared" si="276"/>
        <v>0</v>
      </c>
      <c r="AZ275">
        <f t="shared" si="277"/>
        <v>0</v>
      </c>
      <c r="BA275">
        <f t="shared" si="278"/>
        <v>0</v>
      </c>
      <c r="BB275">
        <f t="shared" si="279"/>
        <v>0</v>
      </c>
      <c r="BC275">
        <f t="shared" si="280"/>
        <v>0</v>
      </c>
      <c r="BD275">
        <f t="shared" si="281"/>
        <v>0</v>
      </c>
      <c r="BE275">
        <f t="shared" si="282"/>
        <v>0</v>
      </c>
      <c r="BF275">
        <f t="shared" si="283"/>
        <v>0</v>
      </c>
      <c r="BG275">
        <f t="shared" si="284"/>
        <v>0</v>
      </c>
      <c r="BH275">
        <f t="shared" si="285"/>
        <v>0</v>
      </c>
      <c r="BI275">
        <f t="shared" si="286"/>
        <v>0</v>
      </c>
      <c r="BJ275">
        <f t="shared" si="287"/>
        <v>0</v>
      </c>
      <c r="BK275">
        <f t="shared" si="288"/>
        <v>0</v>
      </c>
      <c r="BL275">
        <f t="shared" si="289"/>
        <v>0</v>
      </c>
      <c r="BM275">
        <f t="shared" si="290"/>
        <v>0</v>
      </c>
      <c r="BN275">
        <f t="shared" si="291"/>
        <v>0</v>
      </c>
      <c r="BO275">
        <f t="shared" si="292"/>
        <v>0</v>
      </c>
      <c r="BP275">
        <f t="shared" si="293"/>
        <v>0</v>
      </c>
      <c r="BQ275">
        <f t="shared" si="294"/>
        <v>0</v>
      </c>
      <c r="BR275">
        <f t="shared" si="295"/>
        <v>0</v>
      </c>
      <c r="BS275">
        <f t="shared" si="296"/>
        <v>0</v>
      </c>
      <c r="BT275">
        <f t="shared" si="328"/>
        <v>0</v>
      </c>
      <c r="BW275">
        <f t="shared" si="297"/>
        <v>0</v>
      </c>
      <c r="BX275">
        <f t="shared" si="297"/>
        <v>0</v>
      </c>
      <c r="BY275">
        <f t="shared" si="298"/>
        <v>0</v>
      </c>
      <c r="BZ275">
        <f t="shared" si="299"/>
        <v>0</v>
      </c>
      <c r="CA275">
        <f t="shared" si="300"/>
        <v>0</v>
      </c>
      <c r="CB275">
        <f t="shared" si="300"/>
        <v>0</v>
      </c>
      <c r="CC275">
        <f t="shared" si="301"/>
        <v>0</v>
      </c>
      <c r="CD275">
        <f t="shared" si="302"/>
        <v>0</v>
      </c>
      <c r="CE275">
        <f t="shared" si="303"/>
        <v>0</v>
      </c>
      <c r="CF275">
        <f t="shared" si="304"/>
        <v>0</v>
      </c>
      <c r="CG275">
        <f t="shared" si="305"/>
        <v>0</v>
      </c>
      <c r="CH275">
        <f t="shared" si="306"/>
        <v>0</v>
      </c>
      <c r="CI275">
        <f t="shared" si="307"/>
        <v>0</v>
      </c>
      <c r="CJ275">
        <f t="shared" si="308"/>
        <v>0</v>
      </c>
      <c r="CK275">
        <f t="shared" si="309"/>
        <v>0</v>
      </c>
      <c r="CL275">
        <f t="shared" si="310"/>
        <v>0</v>
      </c>
      <c r="CM275">
        <f t="shared" si="311"/>
        <v>0</v>
      </c>
      <c r="CN275">
        <f t="shared" si="312"/>
        <v>0</v>
      </c>
      <c r="CO275">
        <f t="shared" si="313"/>
        <v>0</v>
      </c>
      <c r="CP275">
        <f t="shared" si="314"/>
        <v>0</v>
      </c>
      <c r="CQ275">
        <f t="shared" si="315"/>
        <v>0</v>
      </c>
      <c r="CR275">
        <f t="shared" si="316"/>
        <v>0</v>
      </c>
      <c r="CS275">
        <f t="shared" si="317"/>
        <v>0</v>
      </c>
      <c r="CT275">
        <f t="shared" si="318"/>
        <v>0</v>
      </c>
      <c r="CU275">
        <f t="shared" si="319"/>
        <v>0</v>
      </c>
      <c r="CV275">
        <f t="shared" si="320"/>
        <v>0</v>
      </c>
      <c r="CW275">
        <f t="shared" si="321"/>
        <v>0</v>
      </c>
      <c r="CX275">
        <f t="shared" si="322"/>
        <v>0</v>
      </c>
      <c r="CY275">
        <f t="shared" si="323"/>
        <v>0</v>
      </c>
      <c r="CZ275">
        <f t="shared" si="324"/>
        <v>0</v>
      </c>
      <c r="DA275">
        <f t="shared" si="325"/>
        <v>0</v>
      </c>
      <c r="DB275">
        <f t="shared" si="326"/>
        <v>0</v>
      </c>
      <c r="DC275">
        <f t="shared" si="327"/>
        <v>0</v>
      </c>
      <c r="DD275">
        <f t="shared" si="329"/>
        <v>0</v>
      </c>
    </row>
    <row r="276" spans="1:108" x14ac:dyDescent="0.2">
      <c r="A276" s="85" t="str">
        <f>IF(Timelister!A275="","",(Timelister!A275))</f>
        <v/>
      </c>
      <c r="B276" s="84" t="str">
        <f>IF(Timelister!B275="","",(Timelister!B275))</f>
        <v/>
      </c>
      <c r="C276" s="20" t="str">
        <f>IF(Timelister!C275="","",(Timelister!C275))</f>
        <v/>
      </c>
      <c r="D276" s="21" t="str">
        <f>IF(Timelister!D275="","",(Timelister!D275))</f>
        <v/>
      </c>
      <c r="E276" s="20" t="str">
        <f>Timelister!O275</f>
        <v/>
      </c>
      <c r="F276" s="20" t="str">
        <f>IF(Timelister!E275="","",(Timelister!E275))</f>
        <v/>
      </c>
      <c r="G276" s="120"/>
      <c r="H276" s="120"/>
      <c r="I276" s="120"/>
      <c r="J276" s="120"/>
      <c r="K276" s="120"/>
      <c r="L276" s="120"/>
      <c r="M276" s="120"/>
      <c r="N276" s="120"/>
      <c r="O276" s="254"/>
      <c r="P276" s="120"/>
      <c r="Q276" s="120"/>
      <c r="R276" s="120"/>
      <c r="S276" s="254"/>
      <c r="T276" s="120"/>
      <c r="U276" s="185"/>
      <c r="V276" s="185"/>
      <c r="W276" s="242"/>
      <c r="X276" s="242"/>
      <c r="Y276" s="120"/>
      <c r="Z276" s="120"/>
      <c r="AA276" s="120"/>
      <c r="AB276" s="120"/>
      <c r="AC276" s="120"/>
      <c r="AD276" s="121"/>
      <c r="AE276" s="121"/>
      <c r="AF276" s="121"/>
      <c r="AG276" s="121"/>
      <c r="AH276" s="121"/>
      <c r="AI276" s="121"/>
      <c r="AJ276" s="24" t="str">
        <f>IF(A276="","",((G276*$G$10+K276*$K$10+#REF!*#REF!+M276*$M$10+N276*$N$10+O276*$O$10+#REF!*#REF!+#REF!*#REF!+P276*$P$10+Q276*$Q$10+R276*$R$10+#REF!+W276+#REF!+X276+Y276+Z276+AA276+AB276*$AB$10+AC276*$AC$10+AD276*$AD$10+#REF!*#REF!+AE276*$AE$10+#REF!*#REF!+AF276*$AF$10+AH276*$AH$10+AG276*$AG$10+AI276)))</f>
        <v/>
      </c>
      <c r="AK276" s="137"/>
      <c r="AM276">
        <f t="shared" si="266"/>
        <v>0</v>
      </c>
      <c r="AN276">
        <f t="shared" si="266"/>
        <v>0</v>
      </c>
      <c r="AO276">
        <f t="shared" si="267"/>
        <v>0</v>
      </c>
      <c r="AP276">
        <f t="shared" si="268"/>
        <v>0</v>
      </c>
      <c r="AQ276">
        <f t="shared" si="269"/>
        <v>0</v>
      </c>
      <c r="AR276">
        <f t="shared" si="269"/>
        <v>0</v>
      </c>
      <c r="AS276">
        <f t="shared" si="270"/>
        <v>0</v>
      </c>
      <c r="AT276">
        <f t="shared" si="271"/>
        <v>0</v>
      </c>
      <c r="AU276">
        <f t="shared" si="272"/>
        <v>0</v>
      </c>
      <c r="AV276">
        <f t="shared" si="273"/>
        <v>0</v>
      </c>
      <c r="AW276">
        <f t="shared" si="274"/>
        <v>0</v>
      </c>
      <c r="AX276">
        <f t="shared" si="275"/>
        <v>0</v>
      </c>
      <c r="AY276">
        <f t="shared" si="276"/>
        <v>0</v>
      </c>
      <c r="AZ276">
        <f t="shared" si="277"/>
        <v>0</v>
      </c>
      <c r="BA276">
        <f t="shared" si="278"/>
        <v>0</v>
      </c>
      <c r="BB276">
        <f t="shared" si="279"/>
        <v>0</v>
      </c>
      <c r="BC276">
        <f t="shared" si="280"/>
        <v>0</v>
      </c>
      <c r="BD276">
        <f t="shared" si="281"/>
        <v>0</v>
      </c>
      <c r="BE276">
        <f t="shared" si="282"/>
        <v>0</v>
      </c>
      <c r="BF276">
        <f t="shared" si="283"/>
        <v>0</v>
      </c>
      <c r="BG276">
        <f t="shared" si="284"/>
        <v>0</v>
      </c>
      <c r="BH276">
        <f t="shared" si="285"/>
        <v>0</v>
      </c>
      <c r="BI276">
        <f t="shared" si="286"/>
        <v>0</v>
      </c>
      <c r="BJ276">
        <f t="shared" si="287"/>
        <v>0</v>
      </c>
      <c r="BK276">
        <f t="shared" si="288"/>
        <v>0</v>
      </c>
      <c r="BL276">
        <f t="shared" si="289"/>
        <v>0</v>
      </c>
      <c r="BM276">
        <f t="shared" si="290"/>
        <v>0</v>
      </c>
      <c r="BN276">
        <f t="shared" si="291"/>
        <v>0</v>
      </c>
      <c r="BO276">
        <f t="shared" si="292"/>
        <v>0</v>
      </c>
      <c r="BP276">
        <f t="shared" si="293"/>
        <v>0</v>
      </c>
      <c r="BQ276">
        <f t="shared" si="294"/>
        <v>0</v>
      </c>
      <c r="BR276">
        <f t="shared" si="295"/>
        <v>0</v>
      </c>
      <c r="BS276">
        <f t="shared" si="296"/>
        <v>0</v>
      </c>
      <c r="BT276">
        <f t="shared" si="328"/>
        <v>0</v>
      </c>
      <c r="BW276">
        <f t="shared" si="297"/>
        <v>0</v>
      </c>
      <c r="BX276">
        <f t="shared" si="297"/>
        <v>0</v>
      </c>
      <c r="BY276">
        <f t="shared" si="298"/>
        <v>0</v>
      </c>
      <c r="BZ276">
        <f t="shared" si="299"/>
        <v>0</v>
      </c>
      <c r="CA276">
        <f t="shared" si="300"/>
        <v>0</v>
      </c>
      <c r="CB276">
        <f t="shared" si="300"/>
        <v>0</v>
      </c>
      <c r="CC276">
        <f t="shared" si="301"/>
        <v>0</v>
      </c>
      <c r="CD276">
        <f t="shared" si="302"/>
        <v>0</v>
      </c>
      <c r="CE276">
        <f t="shared" si="303"/>
        <v>0</v>
      </c>
      <c r="CF276">
        <f t="shared" si="304"/>
        <v>0</v>
      </c>
      <c r="CG276">
        <f t="shared" si="305"/>
        <v>0</v>
      </c>
      <c r="CH276">
        <f t="shared" si="306"/>
        <v>0</v>
      </c>
      <c r="CI276">
        <f t="shared" si="307"/>
        <v>0</v>
      </c>
      <c r="CJ276">
        <f t="shared" si="308"/>
        <v>0</v>
      </c>
      <c r="CK276">
        <f t="shared" si="309"/>
        <v>0</v>
      </c>
      <c r="CL276">
        <f t="shared" si="310"/>
        <v>0</v>
      </c>
      <c r="CM276">
        <f t="shared" si="311"/>
        <v>0</v>
      </c>
      <c r="CN276">
        <f t="shared" si="312"/>
        <v>0</v>
      </c>
      <c r="CO276">
        <f t="shared" si="313"/>
        <v>0</v>
      </c>
      <c r="CP276">
        <f t="shared" si="314"/>
        <v>0</v>
      </c>
      <c r="CQ276">
        <f t="shared" si="315"/>
        <v>0</v>
      </c>
      <c r="CR276">
        <f t="shared" si="316"/>
        <v>0</v>
      </c>
      <c r="CS276">
        <f t="shared" si="317"/>
        <v>0</v>
      </c>
      <c r="CT276">
        <f t="shared" si="318"/>
        <v>0</v>
      </c>
      <c r="CU276">
        <f t="shared" si="319"/>
        <v>0</v>
      </c>
      <c r="CV276">
        <f t="shared" si="320"/>
        <v>0</v>
      </c>
      <c r="CW276">
        <f t="shared" si="321"/>
        <v>0</v>
      </c>
      <c r="CX276">
        <f t="shared" si="322"/>
        <v>0</v>
      </c>
      <c r="CY276">
        <f t="shared" si="323"/>
        <v>0</v>
      </c>
      <c r="CZ276">
        <f t="shared" si="324"/>
        <v>0</v>
      </c>
      <c r="DA276">
        <f t="shared" si="325"/>
        <v>0</v>
      </c>
      <c r="DB276">
        <f t="shared" si="326"/>
        <v>0</v>
      </c>
      <c r="DC276">
        <f t="shared" si="327"/>
        <v>0</v>
      </c>
      <c r="DD276">
        <f t="shared" si="329"/>
        <v>0</v>
      </c>
    </row>
    <row r="277" spans="1:108" x14ac:dyDescent="0.2">
      <c r="A277" s="85" t="str">
        <f>IF(Timelister!A276="","",(Timelister!A276))</f>
        <v/>
      </c>
      <c r="B277" s="84" t="str">
        <f>IF(Timelister!B276="","",(Timelister!B276))</f>
        <v/>
      </c>
      <c r="C277" s="20" t="str">
        <f>IF(Timelister!C276="","",(Timelister!C276))</f>
        <v/>
      </c>
      <c r="D277" s="21" t="str">
        <f>IF(Timelister!D276="","",(Timelister!D276))</f>
        <v/>
      </c>
      <c r="E277" s="20" t="str">
        <f>Timelister!O276</f>
        <v/>
      </c>
      <c r="F277" s="20" t="str">
        <f>IF(Timelister!E276="","",(Timelister!E276))</f>
        <v/>
      </c>
      <c r="G277" s="120"/>
      <c r="H277" s="120"/>
      <c r="I277" s="120"/>
      <c r="J277" s="120"/>
      <c r="K277" s="120"/>
      <c r="L277" s="120"/>
      <c r="M277" s="120"/>
      <c r="N277" s="120"/>
      <c r="O277" s="254"/>
      <c r="P277" s="120"/>
      <c r="Q277" s="120"/>
      <c r="R277" s="120"/>
      <c r="S277" s="254"/>
      <c r="T277" s="120"/>
      <c r="U277" s="185"/>
      <c r="V277" s="185"/>
      <c r="W277" s="242"/>
      <c r="X277" s="242"/>
      <c r="Y277" s="120"/>
      <c r="Z277" s="120"/>
      <c r="AA277" s="120"/>
      <c r="AB277" s="120"/>
      <c r="AC277" s="120"/>
      <c r="AD277" s="121"/>
      <c r="AE277" s="121"/>
      <c r="AF277" s="121"/>
      <c r="AG277" s="121"/>
      <c r="AH277" s="121"/>
      <c r="AI277" s="121"/>
      <c r="AJ277" s="24" t="str">
        <f>IF(A277="","",((G277*$G$10+K277*$K$10+#REF!*#REF!+M277*$M$10+N277*$N$10+O277*$O$10+#REF!*#REF!+#REF!*#REF!+P277*$P$10+Q277*$Q$10+R277*$R$10+#REF!+W277+#REF!+X277+Y277+Z277+AA277+AB277*$AB$10+AC277*$AC$10+AD277*$AD$10+#REF!*#REF!+AE277*$AE$10+#REF!*#REF!+AF277*$AF$10+AH277*$AH$10+AG277*$AG$10+AI277)))</f>
        <v/>
      </c>
      <c r="AK277" s="137"/>
      <c r="AM277">
        <f t="shared" si="266"/>
        <v>0</v>
      </c>
      <c r="AN277">
        <f t="shared" si="266"/>
        <v>0</v>
      </c>
      <c r="AO277">
        <f t="shared" si="267"/>
        <v>0</v>
      </c>
      <c r="AP277">
        <f t="shared" si="268"/>
        <v>0</v>
      </c>
      <c r="AQ277">
        <f t="shared" si="269"/>
        <v>0</v>
      </c>
      <c r="AR277">
        <f t="shared" si="269"/>
        <v>0</v>
      </c>
      <c r="AS277">
        <f t="shared" si="270"/>
        <v>0</v>
      </c>
      <c r="AT277">
        <f t="shared" si="271"/>
        <v>0</v>
      </c>
      <c r="AU277">
        <f t="shared" si="272"/>
        <v>0</v>
      </c>
      <c r="AV277">
        <f t="shared" si="273"/>
        <v>0</v>
      </c>
      <c r="AW277">
        <f t="shared" si="274"/>
        <v>0</v>
      </c>
      <c r="AX277">
        <f t="shared" si="275"/>
        <v>0</v>
      </c>
      <c r="AY277">
        <f t="shared" si="276"/>
        <v>0</v>
      </c>
      <c r="AZ277">
        <f t="shared" si="277"/>
        <v>0</v>
      </c>
      <c r="BA277">
        <f t="shared" si="278"/>
        <v>0</v>
      </c>
      <c r="BB277">
        <f t="shared" si="279"/>
        <v>0</v>
      </c>
      <c r="BC277">
        <f t="shared" si="280"/>
        <v>0</v>
      </c>
      <c r="BD277">
        <f t="shared" si="281"/>
        <v>0</v>
      </c>
      <c r="BE277">
        <f t="shared" si="282"/>
        <v>0</v>
      </c>
      <c r="BF277">
        <f t="shared" si="283"/>
        <v>0</v>
      </c>
      <c r="BG277">
        <f t="shared" si="284"/>
        <v>0</v>
      </c>
      <c r="BH277">
        <f t="shared" si="285"/>
        <v>0</v>
      </c>
      <c r="BI277">
        <f t="shared" si="286"/>
        <v>0</v>
      </c>
      <c r="BJ277">
        <f t="shared" si="287"/>
        <v>0</v>
      </c>
      <c r="BK277">
        <f t="shared" si="288"/>
        <v>0</v>
      </c>
      <c r="BL277">
        <f t="shared" si="289"/>
        <v>0</v>
      </c>
      <c r="BM277">
        <f t="shared" si="290"/>
        <v>0</v>
      </c>
      <c r="BN277">
        <f t="shared" si="291"/>
        <v>0</v>
      </c>
      <c r="BO277">
        <f t="shared" si="292"/>
        <v>0</v>
      </c>
      <c r="BP277">
        <f t="shared" si="293"/>
        <v>0</v>
      </c>
      <c r="BQ277">
        <f t="shared" si="294"/>
        <v>0</v>
      </c>
      <c r="BR277">
        <f t="shared" si="295"/>
        <v>0</v>
      </c>
      <c r="BS277">
        <f t="shared" si="296"/>
        <v>0</v>
      </c>
      <c r="BT277">
        <f t="shared" si="328"/>
        <v>0</v>
      </c>
      <c r="BW277">
        <f t="shared" si="297"/>
        <v>0</v>
      </c>
      <c r="BX277">
        <f t="shared" si="297"/>
        <v>0</v>
      </c>
      <c r="BY277">
        <f t="shared" si="298"/>
        <v>0</v>
      </c>
      <c r="BZ277">
        <f t="shared" si="299"/>
        <v>0</v>
      </c>
      <c r="CA277">
        <f t="shared" si="300"/>
        <v>0</v>
      </c>
      <c r="CB277">
        <f t="shared" si="300"/>
        <v>0</v>
      </c>
      <c r="CC277">
        <f t="shared" si="301"/>
        <v>0</v>
      </c>
      <c r="CD277">
        <f t="shared" si="302"/>
        <v>0</v>
      </c>
      <c r="CE277">
        <f t="shared" si="303"/>
        <v>0</v>
      </c>
      <c r="CF277">
        <f t="shared" si="304"/>
        <v>0</v>
      </c>
      <c r="CG277">
        <f t="shared" si="305"/>
        <v>0</v>
      </c>
      <c r="CH277">
        <f t="shared" si="306"/>
        <v>0</v>
      </c>
      <c r="CI277">
        <f t="shared" si="307"/>
        <v>0</v>
      </c>
      <c r="CJ277">
        <f t="shared" si="308"/>
        <v>0</v>
      </c>
      <c r="CK277">
        <f t="shared" si="309"/>
        <v>0</v>
      </c>
      <c r="CL277">
        <f t="shared" si="310"/>
        <v>0</v>
      </c>
      <c r="CM277">
        <f t="shared" si="311"/>
        <v>0</v>
      </c>
      <c r="CN277">
        <f t="shared" si="312"/>
        <v>0</v>
      </c>
      <c r="CO277">
        <f t="shared" si="313"/>
        <v>0</v>
      </c>
      <c r="CP277">
        <f t="shared" si="314"/>
        <v>0</v>
      </c>
      <c r="CQ277">
        <f t="shared" si="315"/>
        <v>0</v>
      </c>
      <c r="CR277">
        <f t="shared" si="316"/>
        <v>0</v>
      </c>
      <c r="CS277">
        <f t="shared" si="317"/>
        <v>0</v>
      </c>
      <c r="CT277">
        <f t="shared" si="318"/>
        <v>0</v>
      </c>
      <c r="CU277">
        <f t="shared" si="319"/>
        <v>0</v>
      </c>
      <c r="CV277">
        <f t="shared" si="320"/>
        <v>0</v>
      </c>
      <c r="CW277">
        <f t="shared" si="321"/>
        <v>0</v>
      </c>
      <c r="CX277">
        <f t="shared" si="322"/>
        <v>0</v>
      </c>
      <c r="CY277">
        <f t="shared" si="323"/>
        <v>0</v>
      </c>
      <c r="CZ277">
        <f t="shared" si="324"/>
        <v>0</v>
      </c>
      <c r="DA277">
        <f t="shared" si="325"/>
        <v>0</v>
      </c>
      <c r="DB277">
        <f t="shared" si="326"/>
        <v>0</v>
      </c>
      <c r="DC277">
        <f t="shared" si="327"/>
        <v>0</v>
      </c>
      <c r="DD277">
        <f t="shared" si="329"/>
        <v>0</v>
      </c>
    </row>
    <row r="278" spans="1:108" x14ac:dyDescent="0.2">
      <c r="A278" s="85" t="str">
        <f>IF(Timelister!A277="","",(Timelister!A277))</f>
        <v/>
      </c>
      <c r="B278" s="84" t="str">
        <f>IF(Timelister!B277="","",(Timelister!B277))</f>
        <v/>
      </c>
      <c r="C278" s="20" t="str">
        <f>IF(Timelister!C277="","",(Timelister!C277))</f>
        <v/>
      </c>
      <c r="D278" s="21" t="str">
        <f>IF(Timelister!D277="","",(Timelister!D277))</f>
        <v/>
      </c>
      <c r="E278" s="20" t="str">
        <f>Timelister!O277</f>
        <v/>
      </c>
      <c r="F278" s="20" t="str">
        <f>IF(Timelister!E277="","",(Timelister!E277))</f>
        <v/>
      </c>
      <c r="G278" s="120"/>
      <c r="H278" s="120"/>
      <c r="I278" s="120"/>
      <c r="J278" s="120"/>
      <c r="K278" s="120"/>
      <c r="L278" s="120"/>
      <c r="M278" s="120"/>
      <c r="N278" s="120"/>
      <c r="O278" s="254"/>
      <c r="P278" s="120"/>
      <c r="Q278" s="120"/>
      <c r="R278" s="120"/>
      <c r="S278" s="254"/>
      <c r="T278" s="120"/>
      <c r="U278" s="185"/>
      <c r="V278" s="185"/>
      <c r="W278" s="242"/>
      <c r="X278" s="242"/>
      <c r="Y278" s="120"/>
      <c r="Z278" s="120"/>
      <c r="AA278" s="120"/>
      <c r="AB278" s="120"/>
      <c r="AC278" s="120"/>
      <c r="AD278" s="121"/>
      <c r="AE278" s="121"/>
      <c r="AF278" s="121"/>
      <c r="AG278" s="121"/>
      <c r="AH278" s="121"/>
      <c r="AI278" s="121"/>
      <c r="AJ278" s="24" t="str">
        <f>IF(A278="","",((G278*$G$10+K278*$K$10+#REF!*#REF!+M278*$M$10+N278*$N$10+O278*$O$10+#REF!*#REF!+#REF!*#REF!+P278*$P$10+Q278*$Q$10+R278*$R$10+#REF!+W278+#REF!+X278+Y278+Z278+AA278+AB278*$AB$10+AC278*$AC$10+AD278*$AD$10+#REF!*#REF!+AE278*$AE$10+#REF!*#REF!+AF278*$AF$10+AH278*$AH$10+AG278*$AG$10+AI278)))</f>
        <v/>
      </c>
      <c r="AK278" s="137"/>
      <c r="AM278">
        <f t="shared" si="266"/>
        <v>0</v>
      </c>
      <c r="AN278">
        <f t="shared" si="266"/>
        <v>0</v>
      </c>
      <c r="AO278">
        <f t="shared" si="267"/>
        <v>0</v>
      </c>
      <c r="AP278">
        <f t="shared" si="268"/>
        <v>0</v>
      </c>
      <c r="AQ278">
        <f t="shared" si="269"/>
        <v>0</v>
      </c>
      <c r="AR278">
        <f t="shared" si="269"/>
        <v>0</v>
      </c>
      <c r="AS278">
        <f t="shared" si="270"/>
        <v>0</v>
      </c>
      <c r="AT278">
        <f t="shared" si="271"/>
        <v>0</v>
      </c>
      <c r="AU278">
        <f t="shared" si="272"/>
        <v>0</v>
      </c>
      <c r="AV278">
        <f t="shared" si="273"/>
        <v>0</v>
      </c>
      <c r="AW278">
        <f t="shared" si="274"/>
        <v>0</v>
      </c>
      <c r="AX278">
        <f t="shared" si="275"/>
        <v>0</v>
      </c>
      <c r="AY278">
        <f t="shared" si="276"/>
        <v>0</v>
      </c>
      <c r="AZ278">
        <f t="shared" si="277"/>
        <v>0</v>
      </c>
      <c r="BA278">
        <f t="shared" si="278"/>
        <v>0</v>
      </c>
      <c r="BB278">
        <f t="shared" si="279"/>
        <v>0</v>
      </c>
      <c r="BC278">
        <f t="shared" si="280"/>
        <v>0</v>
      </c>
      <c r="BD278">
        <f t="shared" si="281"/>
        <v>0</v>
      </c>
      <c r="BE278">
        <f t="shared" si="282"/>
        <v>0</v>
      </c>
      <c r="BF278">
        <f t="shared" si="283"/>
        <v>0</v>
      </c>
      <c r="BG278">
        <f t="shared" si="284"/>
        <v>0</v>
      </c>
      <c r="BH278">
        <f t="shared" si="285"/>
        <v>0</v>
      </c>
      <c r="BI278">
        <f t="shared" si="286"/>
        <v>0</v>
      </c>
      <c r="BJ278">
        <f t="shared" si="287"/>
        <v>0</v>
      </c>
      <c r="BK278">
        <f t="shared" si="288"/>
        <v>0</v>
      </c>
      <c r="BL278">
        <f t="shared" si="289"/>
        <v>0</v>
      </c>
      <c r="BM278">
        <f t="shared" si="290"/>
        <v>0</v>
      </c>
      <c r="BN278">
        <f t="shared" si="291"/>
        <v>0</v>
      </c>
      <c r="BO278">
        <f t="shared" si="292"/>
        <v>0</v>
      </c>
      <c r="BP278">
        <f t="shared" si="293"/>
        <v>0</v>
      </c>
      <c r="BQ278">
        <f t="shared" si="294"/>
        <v>0</v>
      </c>
      <c r="BR278">
        <f t="shared" si="295"/>
        <v>0</v>
      </c>
      <c r="BS278">
        <f t="shared" si="296"/>
        <v>0</v>
      </c>
      <c r="BT278">
        <f t="shared" si="328"/>
        <v>0</v>
      </c>
      <c r="BW278">
        <f t="shared" si="297"/>
        <v>0</v>
      </c>
      <c r="BX278">
        <f t="shared" si="297"/>
        <v>0</v>
      </c>
      <c r="BY278">
        <f t="shared" si="298"/>
        <v>0</v>
      </c>
      <c r="BZ278">
        <f t="shared" si="299"/>
        <v>0</v>
      </c>
      <c r="CA278">
        <f t="shared" si="300"/>
        <v>0</v>
      </c>
      <c r="CB278">
        <f t="shared" si="300"/>
        <v>0</v>
      </c>
      <c r="CC278">
        <f t="shared" si="301"/>
        <v>0</v>
      </c>
      <c r="CD278">
        <f t="shared" si="302"/>
        <v>0</v>
      </c>
      <c r="CE278">
        <f t="shared" si="303"/>
        <v>0</v>
      </c>
      <c r="CF278">
        <f t="shared" si="304"/>
        <v>0</v>
      </c>
      <c r="CG278">
        <f t="shared" si="305"/>
        <v>0</v>
      </c>
      <c r="CH278">
        <f t="shared" si="306"/>
        <v>0</v>
      </c>
      <c r="CI278">
        <f t="shared" si="307"/>
        <v>0</v>
      </c>
      <c r="CJ278">
        <f t="shared" si="308"/>
        <v>0</v>
      </c>
      <c r="CK278">
        <f t="shared" si="309"/>
        <v>0</v>
      </c>
      <c r="CL278">
        <f t="shared" si="310"/>
        <v>0</v>
      </c>
      <c r="CM278">
        <f t="shared" si="311"/>
        <v>0</v>
      </c>
      <c r="CN278">
        <f t="shared" si="312"/>
        <v>0</v>
      </c>
      <c r="CO278">
        <f t="shared" si="313"/>
        <v>0</v>
      </c>
      <c r="CP278">
        <f t="shared" si="314"/>
        <v>0</v>
      </c>
      <c r="CQ278">
        <f t="shared" si="315"/>
        <v>0</v>
      </c>
      <c r="CR278">
        <f t="shared" si="316"/>
        <v>0</v>
      </c>
      <c r="CS278">
        <f t="shared" si="317"/>
        <v>0</v>
      </c>
      <c r="CT278">
        <f t="shared" si="318"/>
        <v>0</v>
      </c>
      <c r="CU278">
        <f t="shared" si="319"/>
        <v>0</v>
      </c>
      <c r="CV278">
        <f t="shared" si="320"/>
        <v>0</v>
      </c>
      <c r="CW278">
        <f t="shared" si="321"/>
        <v>0</v>
      </c>
      <c r="CX278">
        <f t="shared" si="322"/>
        <v>0</v>
      </c>
      <c r="CY278">
        <f t="shared" si="323"/>
        <v>0</v>
      </c>
      <c r="CZ278">
        <f t="shared" si="324"/>
        <v>0</v>
      </c>
      <c r="DA278">
        <f t="shared" si="325"/>
        <v>0</v>
      </c>
      <c r="DB278">
        <f t="shared" si="326"/>
        <v>0</v>
      </c>
      <c r="DC278">
        <f t="shared" si="327"/>
        <v>0</v>
      </c>
      <c r="DD278">
        <f t="shared" si="329"/>
        <v>0</v>
      </c>
    </row>
    <row r="279" spans="1:108" x14ac:dyDescent="0.2">
      <c r="A279" s="85" t="str">
        <f>IF(Timelister!A278="","",(Timelister!A278))</f>
        <v/>
      </c>
      <c r="B279" s="84" t="str">
        <f>IF(Timelister!B278="","",(Timelister!B278))</f>
        <v/>
      </c>
      <c r="C279" s="20" t="str">
        <f>IF(Timelister!C278="","",(Timelister!C278))</f>
        <v/>
      </c>
      <c r="D279" s="21" t="str">
        <f>IF(Timelister!D278="","",(Timelister!D278))</f>
        <v/>
      </c>
      <c r="E279" s="20" t="str">
        <f>Timelister!O278</f>
        <v/>
      </c>
      <c r="F279" s="20" t="str">
        <f>IF(Timelister!E278="","",(Timelister!E278))</f>
        <v/>
      </c>
      <c r="G279" s="120"/>
      <c r="H279" s="120"/>
      <c r="I279" s="120"/>
      <c r="J279" s="120"/>
      <c r="K279" s="120"/>
      <c r="L279" s="120"/>
      <c r="M279" s="120"/>
      <c r="N279" s="120"/>
      <c r="O279" s="254"/>
      <c r="P279" s="120"/>
      <c r="Q279" s="120"/>
      <c r="R279" s="120"/>
      <c r="S279" s="254"/>
      <c r="T279" s="120"/>
      <c r="U279" s="185"/>
      <c r="V279" s="185"/>
      <c r="W279" s="242"/>
      <c r="X279" s="242"/>
      <c r="Y279" s="120"/>
      <c r="Z279" s="120"/>
      <c r="AA279" s="120"/>
      <c r="AB279" s="120"/>
      <c r="AC279" s="120"/>
      <c r="AD279" s="121"/>
      <c r="AE279" s="121"/>
      <c r="AF279" s="121"/>
      <c r="AG279" s="121"/>
      <c r="AH279" s="121"/>
      <c r="AI279" s="121"/>
      <c r="AJ279" s="24" t="str">
        <f>IF(A279="","",((G279*$G$10+K279*$K$10+#REF!*#REF!+M279*$M$10+N279*$N$10+O279*$O$10+#REF!*#REF!+#REF!*#REF!+P279*$P$10+Q279*$Q$10+R279*$R$10+#REF!+W279+#REF!+X279+Y279+Z279+AA279+AB279*$AB$10+AC279*$AC$10+AD279*$AD$10+#REF!*#REF!+AE279*$AE$10+#REF!*#REF!+AF279*$AF$10+AH279*$AH$10+AG279*$AG$10+AI279)))</f>
        <v/>
      </c>
      <c r="AK279" s="137"/>
      <c r="AM279">
        <f t="shared" si="266"/>
        <v>0</v>
      </c>
      <c r="AN279">
        <f t="shared" si="266"/>
        <v>0</v>
      </c>
      <c r="AO279">
        <f t="shared" si="267"/>
        <v>0</v>
      </c>
      <c r="AP279">
        <f t="shared" si="268"/>
        <v>0</v>
      </c>
      <c r="AQ279">
        <f t="shared" si="269"/>
        <v>0</v>
      </c>
      <c r="AR279">
        <f t="shared" si="269"/>
        <v>0</v>
      </c>
      <c r="AS279">
        <f t="shared" si="270"/>
        <v>0</v>
      </c>
      <c r="AT279">
        <f t="shared" si="271"/>
        <v>0</v>
      </c>
      <c r="AU279">
        <f t="shared" si="272"/>
        <v>0</v>
      </c>
      <c r="AV279">
        <f t="shared" si="273"/>
        <v>0</v>
      </c>
      <c r="AW279">
        <f t="shared" si="274"/>
        <v>0</v>
      </c>
      <c r="AX279">
        <f t="shared" si="275"/>
        <v>0</v>
      </c>
      <c r="AY279">
        <f t="shared" si="276"/>
        <v>0</v>
      </c>
      <c r="AZ279">
        <f t="shared" si="277"/>
        <v>0</v>
      </c>
      <c r="BA279">
        <f t="shared" si="278"/>
        <v>0</v>
      </c>
      <c r="BB279">
        <f t="shared" si="279"/>
        <v>0</v>
      </c>
      <c r="BC279">
        <f t="shared" si="280"/>
        <v>0</v>
      </c>
      <c r="BD279">
        <f t="shared" si="281"/>
        <v>0</v>
      </c>
      <c r="BE279">
        <f t="shared" si="282"/>
        <v>0</v>
      </c>
      <c r="BF279">
        <f t="shared" si="283"/>
        <v>0</v>
      </c>
      <c r="BG279">
        <f t="shared" si="284"/>
        <v>0</v>
      </c>
      <c r="BH279">
        <f t="shared" si="285"/>
        <v>0</v>
      </c>
      <c r="BI279">
        <f t="shared" si="286"/>
        <v>0</v>
      </c>
      <c r="BJ279">
        <f t="shared" si="287"/>
        <v>0</v>
      </c>
      <c r="BK279">
        <f t="shared" si="288"/>
        <v>0</v>
      </c>
      <c r="BL279">
        <f t="shared" si="289"/>
        <v>0</v>
      </c>
      <c r="BM279">
        <f t="shared" si="290"/>
        <v>0</v>
      </c>
      <c r="BN279">
        <f t="shared" si="291"/>
        <v>0</v>
      </c>
      <c r="BO279">
        <f t="shared" si="292"/>
        <v>0</v>
      </c>
      <c r="BP279">
        <f t="shared" si="293"/>
        <v>0</v>
      </c>
      <c r="BQ279">
        <f t="shared" si="294"/>
        <v>0</v>
      </c>
      <c r="BR279">
        <f t="shared" si="295"/>
        <v>0</v>
      </c>
      <c r="BS279">
        <f t="shared" si="296"/>
        <v>0</v>
      </c>
      <c r="BT279">
        <f t="shared" si="328"/>
        <v>0</v>
      </c>
      <c r="BW279">
        <f t="shared" si="297"/>
        <v>0</v>
      </c>
      <c r="BX279">
        <f t="shared" si="297"/>
        <v>0</v>
      </c>
      <c r="BY279">
        <f t="shared" si="298"/>
        <v>0</v>
      </c>
      <c r="BZ279">
        <f t="shared" si="299"/>
        <v>0</v>
      </c>
      <c r="CA279">
        <f t="shared" si="300"/>
        <v>0</v>
      </c>
      <c r="CB279">
        <f t="shared" si="300"/>
        <v>0</v>
      </c>
      <c r="CC279">
        <f t="shared" si="301"/>
        <v>0</v>
      </c>
      <c r="CD279">
        <f t="shared" si="302"/>
        <v>0</v>
      </c>
      <c r="CE279">
        <f t="shared" si="303"/>
        <v>0</v>
      </c>
      <c r="CF279">
        <f t="shared" si="304"/>
        <v>0</v>
      </c>
      <c r="CG279">
        <f t="shared" si="305"/>
        <v>0</v>
      </c>
      <c r="CH279">
        <f t="shared" si="306"/>
        <v>0</v>
      </c>
      <c r="CI279">
        <f t="shared" si="307"/>
        <v>0</v>
      </c>
      <c r="CJ279">
        <f t="shared" si="308"/>
        <v>0</v>
      </c>
      <c r="CK279">
        <f t="shared" si="309"/>
        <v>0</v>
      </c>
      <c r="CL279">
        <f t="shared" si="310"/>
        <v>0</v>
      </c>
      <c r="CM279">
        <f t="shared" si="311"/>
        <v>0</v>
      </c>
      <c r="CN279">
        <f t="shared" si="312"/>
        <v>0</v>
      </c>
      <c r="CO279">
        <f t="shared" si="313"/>
        <v>0</v>
      </c>
      <c r="CP279">
        <f t="shared" si="314"/>
        <v>0</v>
      </c>
      <c r="CQ279">
        <f t="shared" si="315"/>
        <v>0</v>
      </c>
      <c r="CR279">
        <f t="shared" si="316"/>
        <v>0</v>
      </c>
      <c r="CS279">
        <f t="shared" si="317"/>
        <v>0</v>
      </c>
      <c r="CT279">
        <f t="shared" si="318"/>
        <v>0</v>
      </c>
      <c r="CU279">
        <f t="shared" si="319"/>
        <v>0</v>
      </c>
      <c r="CV279">
        <f t="shared" si="320"/>
        <v>0</v>
      </c>
      <c r="CW279">
        <f t="shared" si="321"/>
        <v>0</v>
      </c>
      <c r="CX279">
        <f t="shared" si="322"/>
        <v>0</v>
      </c>
      <c r="CY279">
        <f t="shared" si="323"/>
        <v>0</v>
      </c>
      <c r="CZ279">
        <f t="shared" si="324"/>
        <v>0</v>
      </c>
      <c r="DA279">
        <f t="shared" si="325"/>
        <v>0</v>
      </c>
      <c r="DB279">
        <f t="shared" si="326"/>
        <v>0</v>
      </c>
      <c r="DC279">
        <f t="shared" si="327"/>
        <v>0</v>
      </c>
      <c r="DD279">
        <f t="shared" si="329"/>
        <v>0</v>
      </c>
    </row>
    <row r="280" spans="1:108" x14ac:dyDescent="0.2">
      <c r="A280" s="85" t="str">
        <f>IF(Timelister!A279="","",(Timelister!A279))</f>
        <v/>
      </c>
      <c r="B280" s="84" t="str">
        <f>IF(Timelister!B279="","",(Timelister!B279))</f>
        <v/>
      </c>
      <c r="C280" s="20" t="str">
        <f>IF(Timelister!C279="","",(Timelister!C279))</f>
        <v/>
      </c>
      <c r="D280" s="21" t="str">
        <f>IF(Timelister!D279="","",(Timelister!D279))</f>
        <v/>
      </c>
      <c r="E280" s="20" t="str">
        <f>Timelister!O279</f>
        <v/>
      </c>
      <c r="F280" s="20" t="str">
        <f>IF(Timelister!E279="","",(Timelister!E279))</f>
        <v/>
      </c>
      <c r="G280" s="120"/>
      <c r="H280" s="120"/>
      <c r="I280" s="120"/>
      <c r="J280" s="120"/>
      <c r="K280" s="120"/>
      <c r="L280" s="120"/>
      <c r="M280" s="120"/>
      <c r="N280" s="120"/>
      <c r="O280" s="254"/>
      <c r="P280" s="120"/>
      <c r="Q280" s="120"/>
      <c r="R280" s="120"/>
      <c r="S280" s="254"/>
      <c r="T280" s="120"/>
      <c r="U280" s="185"/>
      <c r="V280" s="185"/>
      <c r="W280" s="242"/>
      <c r="X280" s="242"/>
      <c r="Y280" s="120"/>
      <c r="Z280" s="120"/>
      <c r="AA280" s="120"/>
      <c r="AB280" s="120"/>
      <c r="AC280" s="120"/>
      <c r="AD280" s="121"/>
      <c r="AE280" s="121"/>
      <c r="AF280" s="121"/>
      <c r="AG280" s="121"/>
      <c r="AH280" s="121"/>
      <c r="AI280" s="121"/>
      <c r="AJ280" s="24" t="str">
        <f>IF(A280="","",((G280*$G$10+K280*$K$10+#REF!*#REF!+M280*$M$10+N280*$N$10+O280*$O$10+#REF!*#REF!+#REF!*#REF!+P280*$P$10+Q280*$Q$10+R280*$R$10+#REF!+W280+#REF!+X280+Y280+Z280+AA280+AB280*$AB$10+AC280*$AC$10+AD280*$AD$10+#REF!*#REF!+AE280*$AE$10+#REF!*#REF!+AF280*$AF$10+AH280*$AH$10+AG280*$AG$10+AI280)))</f>
        <v/>
      </c>
      <c r="AK280" s="137"/>
      <c r="AM280">
        <f t="shared" si="266"/>
        <v>0</v>
      </c>
      <c r="AN280">
        <f t="shared" si="266"/>
        <v>0</v>
      </c>
      <c r="AO280">
        <f t="shared" si="267"/>
        <v>0</v>
      </c>
      <c r="AP280">
        <f t="shared" si="268"/>
        <v>0</v>
      </c>
      <c r="AQ280">
        <f t="shared" si="269"/>
        <v>0</v>
      </c>
      <c r="AR280">
        <f t="shared" si="269"/>
        <v>0</v>
      </c>
      <c r="AS280">
        <f t="shared" si="270"/>
        <v>0</v>
      </c>
      <c r="AT280">
        <f t="shared" si="271"/>
        <v>0</v>
      </c>
      <c r="AU280">
        <f t="shared" si="272"/>
        <v>0</v>
      </c>
      <c r="AV280">
        <f t="shared" si="273"/>
        <v>0</v>
      </c>
      <c r="AW280">
        <f t="shared" si="274"/>
        <v>0</v>
      </c>
      <c r="AX280">
        <f t="shared" si="275"/>
        <v>0</v>
      </c>
      <c r="AY280">
        <f t="shared" si="276"/>
        <v>0</v>
      </c>
      <c r="AZ280">
        <f t="shared" si="277"/>
        <v>0</v>
      </c>
      <c r="BA280">
        <f t="shared" si="278"/>
        <v>0</v>
      </c>
      <c r="BB280">
        <f t="shared" si="279"/>
        <v>0</v>
      </c>
      <c r="BC280">
        <f t="shared" si="280"/>
        <v>0</v>
      </c>
      <c r="BD280">
        <f t="shared" si="281"/>
        <v>0</v>
      </c>
      <c r="BE280">
        <f t="shared" si="282"/>
        <v>0</v>
      </c>
      <c r="BF280">
        <f t="shared" si="283"/>
        <v>0</v>
      </c>
      <c r="BG280">
        <f t="shared" si="284"/>
        <v>0</v>
      </c>
      <c r="BH280">
        <f t="shared" si="285"/>
        <v>0</v>
      </c>
      <c r="BI280">
        <f t="shared" si="286"/>
        <v>0</v>
      </c>
      <c r="BJ280">
        <f t="shared" si="287"/>
        <v>0</v>
      </c>
      <c r="BK280">
        <f t="shared" si="288"/>
        <v>0</v>
      </c>
      <c r="BL280">
        <f t="shared" si="289"/>
        <v>0</v>
      </c>
      <c r="BM280">
        <f t="shared" si="290"/>
        <v>0</v>
      </c>
      <c r="BN280">
        <f t="shared" si="291"/>
        <v>0</v>
      </c>
      <c r="BO280">
        <f t="shared" si="292"/>
        <v>0</v>
      </c>
      <c r="BP280">
        <f t="shared" si="293"/>
        <v>0</v>
      </c>
      <c r="BQ280">
        <f t="shared" si="294"/>
        <v>0</v>
      </c>
      <c r="BR280">
        <f t="shared" si="295"/>
        <v>0</v>
      </c>
      <c r="BS280">
        <f t="shared" si="296"/>
        <v>0</v>
      </c>
      <c r="BT280">
        <f t="shared" si="328"/>
        <v>0</v>
      </c>
      <c r="BW280">
        <f t="shared" si="297"/>
        <v>0</v>
      </c>
      <c r="BX280">
        <f t="shared" si="297"/>
        <v>0</v>
      </c>
      <c r="BY280">
        <f t="shared" si="298"/>
        <v>0</v>
      </c>
      <c r="BZ280">
        <f t="shared" si="299"/>
        <v>0</v>
      </c>
      <c r="CA280">
        <f t="shared" si="300"/>
        <v>0</v>
      </c>
      <c r="CB280">
        <f t="shared" si="300"/>
        <v>0</v>
      </c>
      <c r="CC280">
        <f t="shared" si="301"/>
        <v>0</v>
      </c>
      <c r="CD280">
        <f t="shared" si="302"/>
        <v>0</v>
      </c>
      <c r="CE280">
        <f t="shared" si="303"/>
        <v>0</v>
      </c>
      <c r="CF280">
        <f t="shared" si="304"/>
        <v>0</v>
      </c>
      <c r="CG280">
        <f t="shared" si="305"/>
        <v>0</v>
      </c>
      <c r="CH280">
        <f t="shared" si="306"/>
        <v>0</v>
      </c>
      <c r="CI280">
        <f t="shared" si="307"/>
        <v>0</v>
      </c>
      <c r="CJ280">
        <f t="shared" si="308"/>
        <v>0</v>
      </c>
      <c r="CK280">
        <f t="shared" si="309"/>
        <v>0</v>
      </c>
      <c r="CL280">
        <f t="shared" si="310"/>
        <v>0</v>
      </c>
      <c r="CM280">
        <f t="shared" si="311"/>
        <v>0</v>
      </c>
      <c r="CN280">
        <f t="shared" si="312"/>
        <v>0</v>
      </c>
      <c r="CO280">
        <f t="shared" si="313"/>
        <v>0</v>
      </c>
      <c r="CP280">
        <f t="shared" si="314"/>
        <v>0</v>
      </c>
      <c r="CQ280">
        <f t="shared" si="315"/>
        <v>0</v>
      </c>
      <c r="CR280">
        <f t="shared" si="316"/>
        <v>0</v>
      </c>
      <c r="CS280">
        <f t="shared" si="317"/>
        <v>0</v>
      </c>
      <c r="CT280">
        <f t="shared" si="318"/>
        <v>0</v>
      </c>
      <c r="CU280">
        <f t="shared" si="319"/>
        <v>0</v>
      </c>
      <c r="CV280">
        <f t="shared" si="320"/>
        <v>0</v>
      </c>
      <c r="CW280">
        <f t="shared" si="321"/>
        <v>0</v>
      </c>
      <c r="CX280">
        <f t="shared" si="322"/>
        <v>0</v>
      </c>
      <c r="CY280">
        <f t="shared" si="323"/>
        <v>0</v>
      </c>
      <c r="CZ280">
        <f t="shared" si="324"/>
        <v>0</v>
      </c>
      <c r="DA280">
        <f t="shared" si="325"/>
        <v>0</v>
      </c>
      <c r="DB280">
        <f t="shared" si="326"/>
        <v>0</v>
      </c>
      <c r="DC280">
        <f t="shared" si="327"/>
        <v>0</v>
      </c>
      <c r="DD280">
        <f t="shared" si="329"/>
        <v>0</v>
      </c>
    </row>
    <row r="281" spans="1:108" x14ac:dyDescent="0.2">
      <c r="A281" s="85" t="str">
        <f>IF(Timelister!A280="","",(Timelister!A280))</f>
        <v/>
      </c>
      <c r="B281" s="84" t="str">
        <f>IF(Timelister!B280="","",(Timelister!B280))</f>
        <v/>
      </c>
      <c r="C281" s="20" t="str">
        <f>IF(Timelister!C280="","",(Timelister!C280))</f>
        <v/>
      </c>
      <c r="D281" s="21" t="str">
        <f>IF(Timelister!D280="","",(Timelister!D280))</f>
        <v/>
      </c>
      <c r="E281" s="20" t="str">
        <f>Timelister!O280</f>
        <v/>
      </c>
      <c r="F281" s="20" t="str">
        <f>IF(Timelister!E280="","",(Timelister!E280))</f>
        <v/>
      </c>
      <c r="G281" s="120"/>
      <c r="H281" s="120"/>
      <c r="I281" s="120"/>
      <c r="J281" s="120"/>
      <c r="K281" s="120"/>
      <c r="L281" s="120"/>
      <c r="M281" s="120"/>
      <c r="N281" s="120"/>
      <c r="O281" s="254"/>
      <c r="P281" s="120"/>
      <c r="Q281" s="120"/>
      <c r="R281" s="120"/>
      <c r="S281" s="254"/>
      <c r="T281" s="120"/>
      <c r="U281" s="185"/>
      <c r="V281" s="185"/>
      <c r="W281" s="242"/>
      <c r="X281" s="242"/>
      <c r="Y281" s="120"/>
      <c r="Z281" s="120"/>
      <c r="AA281" s="120"/>
      <c r="AB281" s="120"/>
      <c r="AC281" s="120"/>
      <c r="AD281" s="121"/>
      <c r="AE281" s="121"/>
      <c r="AF281" s="121"/>
      <c r="AG281" s="121"/>
      <c r="AH281" s="121"/>
      <c r="AI281" s="121"/>
      <c r="AJ281" s="24" t="str">
        <f>IF(A281="","",((G281*$G$10+K281*$K$10+#REF!*#REF!+M281*$M$10+N281*$N$10+O281*$O$10+#REF!*#REF!+#REF!*#REF!+P281*$P$10+Q281*$Q$10+R281*$R$10+#REF!+W281+#REF!+X281+Y281+Z281+AA281+AB281*$AB$10+AC281*$AC$10+AD281*$AD$10+#REF!*#REF!+AE281*$AE$10+#REF!*#REF!+AF281*$AF$10+AH281*$AH$10+AG281*$AG$10+AI281)))</f>
        <v/>
      </c>
      <c r="AK281" s="137"/>
      <c r="AM281">
        <f t="shared" si="266"/>
        <v>0</v>
      </c>
      <c r="AN281">
        <f t="shared" si="266"/>
        <v>0</v>
      </c>
      <c r="AO281">
        <f t="shared" si="267"/>
        <v>0</v>
      </c>
      <c r="AP281">
        <f t="shared" si="268"/>
        <v>0</v>
      </c>
      <c r="AQ281">
        <f t="shared" si="269"/>
        <v>0</v>
      </c>
      <c r="AR281">
        <f t="shared" si="269"/>
        <v>0</v>
      </c>
      <c r="AS281">
        <f t="shared" si="270"/>
        <v>0</v>
      </c>
      <c r="AT281">
        <f t="shared" si="271"/>
        <v>0</v>
      </c>
      <c r="AU281">
        <f t="shared" si="272"/>
        <v>0</v>
      </c>
      <c r="AV281">
        <f t="shared" si="273"/>
        <v>0</v>
      </c>
      <c r="AW281">
        <f t="shared" si="274"/>
        <v>0</v>
      </c>
      <c r="AX281">
        <f t="shared" si="275"/>
        <v>0</v>
      </c>
      <c r="AY281">
        <f t="shared" si="276"/>
        <v>0</v>
      </c>
      <c r="AZ281">
        <f t="shared" si="277"/>
        <v>0</v>
      </c>
      <c r="BA281">
        <f t="shared" si="278"/>
        <v>0</v>
      </c>
      <c r="BB281">
        <f t="shared" si="279"/>
        <v>0</v>
      </c>
      <c r="BC281">
        <f t="shared" si="280"/>
        <v>0</v>
      </c>
      <c r="BD281">
        <f t="shared" si="281"/>
        <v>0</v>
      </c>
      <c r="BE281">
        <f t="shared" si="282"/>
        <v>0</v>
      </c>
      <c r="BF281">
        <f t="shared" si="283"/>
        <v>0</v>
      </c>
      <c r="BG281">
        <f t="shared" si="284"/>
        <v>0</v>
      </c>
      <c r="BH281">
        <f t="shared" si="285"/>
        <v>0</v>
      </c>
      <c r="BI281">
        <f t="shared" si="286"/>
        <v>0</v>
      </c>
      <c r="BJ281">
        <f t="shared" si="287"/>
        <v>0</v>
      </c>
      <c r="BK281">
        <f t="shared" si="288"/>
        <v>0</v>
      </c>
      <c r="BL281">
        <f t="shared" si="289"/>
        <v>0</v>
      </c>
      <c r="BM281">
        <f t="shared" si="290"/>
        <v>0</v>
      </c>
      <c r="BN281">
        <f t="shared" si="291"/>
        <v>0</v>
      </c>
      <c r="BO281">
        <f t="shared" si="292"/>
        <v>0</v>
      </c>
      <c r="BP281">
        <f t="shared" si="293"/>
        <v>0</v>
      </c>
      <c r="BQ281">
        <f t="shared" si="294"/>
        <v>0</v>
      </c>
      <c r="BR281">
        <f t="shared" si="295"/>
        <v>0</v>
      </c>
      <c r="BS281">
        <f t="shared" si="296"/>
        <v>0</v>
      </c>
      <c r="BT281">
        <f t="shared" si="328"/>
        <v>0</v>
      </c>
      <c r="BW281">
        <f t="shared" si="297"/>
        <v>0</v>
      </c>
      <c r="BX281">
        <f t="shared" si="297"/>
        <v>0</v>
      </c>
      <c r="BY281">
        <f t="shared" si="298"/>
        <v>0</v>
      </c>
      <c r="BZ281">
        <f t="shared" si="299"/>
        <v>0</v>
      </c>
      <c r="CA281">
        <f t="shared" si="300"/>
        <v>0</v>
      </c>
      <c r="CB281">
        <f t="shared" si="300"/>
        <v>0</v>
      </c>
      <c r="CC281">
        <f t="shared" si="301"/>
        <v>0</v>
      </c>
      <c r="CD281">
        <f t="shared" si="302"/>
        <v>0</v>
      </c>
      <c r="CE281">
        <f t="shared" si="303"/>
        <v>0</v>
      </c>
      <c r="CF281">
        <f t="shared" si="304"/>
        <v>0</v>
      </c>
      <c r="CG281">
        <f t="shared" si="305"/>
        <v>0</v>
      </c>
      <c r="CH281">
        <f t="shared" si="306"/>
        <v>0</v>
      </c>
      <c r="CI281">
        <f t="shared" si="307"/>
        <v>0</v>
      </c>
      <c r="CJ281">
        <f t="shared" si="308"/>
        <v>0</v>
      </c>
      <c r="CK281">
        <f t="shared" si="309"/>
        <v>0</v>
      </c>
      <c r="CL281">
        <f t="shared" si="310"/>
        <v>0</v>
      </c>
      <c r="CM281">
        <f t="shared" si="311"/>
        <v>0</v>
      </c>
      <c r="CN281">
        <f t="shared" si="312"/>
        <v>0</v>
      </c>
      <c r="CO281">
        <f t="shared" si="313"/>
        <v>0</v>
      </c>
      <c r="CP281">
        <f t="shared" si="314"/>
        <v>0</v>
      </c>
      <c r="CQ281">
        <f t="shared" si="315"/>
        <v>0</v>
      </c>
      <c r="CR281">
        <f t="shared" si="316"/>
        <v>0</v>
      </c>
      <c r="CS281">
        <f t="shared" si="317"/>
        <v>0</v>
      </c>
      <c r="CT281">
        <f t="shared" si="318"/>
        <v>0</v>
      </c>
      <c r="CU281">
        <f t="shared" si="319"/>
        <v>0</v>
      </c>
      <c r="CV281">
        <f t="shared" si="320"/>
        <v>0</v>
      </c>
      <c r="CW281">
        <f t="shared" si="321"/>
        <v>0</v>
      </c>
      <c r="CX281">
        <f t="shared" si="322"/>
        <v>0</v>
      </c>
      <c r="CY281">
        <f t="shared" si="323"/>
        <v>0</v>
      </c>
      <c r="CZ281">
        <f t="shared" si="324"/>
        <v>0</v>
      </c>
      <c r="DA281">
        <f t="shared" si="325"/>
        <v>0</v>
      </c>
      <c r="DB281">
        <f t="shared" si="326"/>
        <v>0</v>
      </c>
      <c r="DC281">
        <f t="shared" si="327"/>
        <v>0</v>
      </c>
      <c r="DD281">
        <f t="shared" si="329"/>
        <v>0</v>
      </c>
    </row>
    <row r="282" spans="1:108" x14ac:dyDescent="0.2">
      <c r="A282" s="85" t="str">
        <f>IF(Timelister!A281="","",(Timelister!A281))</f>
        <v/>
      </c>
      <c r="B282" s="84" t="str">
        <f>IF(Timelister!B281="","",(Timelister!B281))</f>
        <v/>
      </c>
      <c r="C282" s="20" t="str">
        <f>IF(Timelister!C281="","",(Timelister!C281))</f>
        <v/>
      </c>
      <c r="D282" s="21" t="str">
        <f>IF(Timelister!D281="","",(Timelister!D281))</f>
        <v/>
      </c>
      <c r="E282" s="20" t="str">
        <f>Timelister!O281</f>
        <v/>
      </c>
      <c r="F282" s="20" t="str">
        <f>IF(Timelister!E281="","",(Timelister!E281))</f>
        <v/>
      </c>
      <c r="G282" s="120"/>
      <c r="H282" s="120"/>
      <c r="I282" s="120"/>
      <c r="J282" s="120"/>
      <c r="K282" s="120"/>
      <c r="L282" s="120"/>
      <c r="M282" s="120"/>
      <c r="N282" s="120"/>
      <c r="O282" s="254"/>
      <c r="P282" s="120"/>
      <c r="Q282" s="120"/>
      <c r="R282" s="120"/>
      <c r="S282" s="254"/>
      <c r="T282" s="120"/>
      <c r="U282" s="185"/>
      <c r="V282" s="185"/>
      <c r="W282" s="242"/>
      <c r="X282" s="242"/>
      <c r="Y282" s="120"/>
      <c r="Z282" s="120"/>
      <c r="AA282" s="120"/>
      <c r="AB282" s="120"/>
      <c r="AC282" s="120"/>
      <c r="AD282" s="121"/>
      <c r="AE282" s="121"/>
      <c r="AF282" s="121"/>
      <c r="AG282" s="121"/>
      <c r="AH282" s="121"/>
      <c r="AI282" s="121"/>
      <c r="AJ282" s="24" t="str">
        <f>IF(A282="","",((G282*$G$10+K282*$K$10+#REF!*#REF!+M282*$M$10+N282*$N$10+O282*$O$10+#REF!*#REF!+#REF!*#REF!+P282*$P$10+Q282*$Q$10+R282*$R$10+#REF!+W282+#REF!+X282+Y282+Z282+AA282+AB282*$AB$10+AC282*$AC$10+AD282*$AD$10+#REF!*#REF!+AE282*$AE$10+#REF!*#REF!+AF282*$AF$10+AH282*$AH$10+AG282*$AG$10+AI282)))</f>
        <v/>
      </c>
      <c r="AK282" s="137"/>
      <c r="AM282">
        <f t="shared" si="266"/>
        <v>0</v>
      </c>
      <c r="AN282">
        <f t="shared" si="266"/>
        <v>0</v>
      </c>
      <c r="AO282">
        <f t="shared" si="267"/>
        <v>0</v>
      </c>
      <c r="AP282">
        <f t="shared" si="268"/>
        <v>0</v>
      </c>
      <c r="AQ282">
        <f t="shared" si="269"/>
        <v>0</v>
      </c>
      <c r="AR282">
        <f t="shared" si="269"/>
        <v>0</v>
      </c>
      <c r="AS282">
        <f t="shared" si="270"/>
        <v>0</v>
      </c>
      <c r="AT282">
        <f t="shared" si="271"/>
        <v>0</v>
      </c>
      <c r="AU282">
        <f t="shared" si="272"/>
        <v>0</v>
      </c>
      <c r="AV282">
        <f t="shared" si="273"/>
        <v>0</v>
      </c>
      <c r="AW282">
        <f t="shared" si="274"/>
        <v>0</v>
      </c>
      <c r="AX282">
        <f t="shared" si="275"/>
        <v>0</v>
      </c>
      <c r="AY282">
        <f t="shared" si="276"/>
        <v>0</v>
      </c>
      <c r="AZ282">
        <f t="shared" si="277"/>
        <v>0</v>
      </c>
      <c r="BA282">
        <f t="shared" si="278"/>
        <v>0</v>
      </c>
      <c r="BB282">
        <f t="shared" si="279"/>
        <v>0</v>
      </c>
      <c r="BC282">
        <f t="shared" si="280"/>
        <v>0</v>
      </c>
      <c r="BD282">
        <f t="shared" si="281"/>
        <v>0</v>
      </c>
      <c r="BE282">
        <f t="shared" si="282"/>
        <v>0</v>
      </c>
      <c r="BF282">
        <f t="shared" si="283"/>
        <v>0</v>
      </c>
      <c r="BG282">
        <f t="shared" si="284"/>
        <v>0</v>
      </c>
      <c r="BH282">
        <f t="shared" si="285"/>
        <v>0</v>
      </c>
      <c r="BI282">
        <f t="shared" si="286"/>
        <v>0</v>
      </c>
      <c r="BJ282">
        <f t="shared" si="287"/>
        <v>0</v>
      </c>
      <c r="BK282">
        <f t="shared" si="288"/>
        <v>0</v>
      </c>
      <c r="BL282">
        <f t="shared" si="289"/>
        <v>0</v>
      </c>
      <c r="BM282">
        <f t="shared" si="290"/>
        <v>0</v>
      </c>
      <c r="BN282">
        <f t="shared" si="291"/>
        <v>0</v>
      </c>
      <c r="BO282">
        <f t="shared" si="292"/>
        <v>0</v>
      </c>
      <c r="BP282">
        <f t="shared" si="293"/>
        <v>0</v>
      </c>
      <c r="BQ282">
        <f t="shared" si="294"/>
        <v>0</v>
      </c>
      <c r="BR282">
        <f t="shared" si="295"/>
        <v>0</v>
      </c>
      <c r="BS282">
        <f t="shared" si="296"/>
        <v>0</v>
      </c>
      <c r="BT282">
        <f t="shared" si="328"/>
        <v>0</v>
      </c>
      <c r="BW282">
        <f t="shared" si="297"/>
        <v>0</v>
      </c>
      <c r="BX282">
        <f t="shared" si="297"/>
        <v>0</v>
      </c>
      <c r="BY282">
        <f t="shared" si="298"/>
        <v>0</v>
      </c>
      <c r="BZ282">
        <f t="shared" si="299"/>
        <v>0</v>
      </c>
      <c r="CA282">
        <f t="shared" si="300"/>
        <v>0</v>
      </c>
      <c r="CB282">
        <f t="shared" si="300"/>
        <v>0</v>
      </c>
      <c r="CC282">
        <f t="shared" si="301"/>
        <v>0</v>
      </c>
      <c r="CD282">
        <f t="shared" si="302"/>
        <v>0</v>
      </c>
      <c r="CE282">
        <f t="shared" si="303"/>
        <v>0</v>
      </c>
      <c r="CF282">
        <f t="shared" si="304"/>
        <v>0</v>
      </c>
      <c r="CG282">
        <f t="shared" si="305"/>
        <v>0</v>
      </c>
      <c r="CH282">
        <f t="shared" si="306"/>
        <v>0</v>
      </c>
      <c r="CI282">
        <f t="shared" si="307"/>
        <v>0</v>
      </c>
      <c r="CJ282">
        <f t="shared" si="308"/>
        <v>0</v>
      </c>
      <c r="CK282">
        <f t="shared" si="309"/>
        <v>0</v>
      </c>
      <c r="CL282">
        <f t="shared" si="310"/>
        <v>0</v>
      </c>
      <c r="CM282">
        <f t="shared" si="311"/>
        <v>0</v>
      </c>
      <c r="CN282">
        <f t="shared" si="312"/>
        <v>0</v>
      </c>
      <c r="CO282">
        <f t="shared" si="313"/>
        <v>0</v>
      </c>
      <c r="CP282">
        <f t="shared" si="314"/>
        <v>0</v>
      </c>
      <c r="CQ282">
        <f t="shared" si="315"/>
        <v>0</v>
      </c>
      <c r="CR282">
        <f t="shared" si="316"/>
        <v>0</v>
      </c>
      <c r="CS282">
        <f t="shared" si="317"/>
        <v>0</v>
      </c>
      <c r="CT282">
        <f t="shared" si="318"/>
        <v>0</v>
      </c>
      <c r="CU282">
        <f t="shared" si="319"/>
        <v>0</v>
      </c>
      <c r="CV282">
        <f t="shared" si="320"/>
        <v>0</v>
      </c>
      <c r="CW282">
        <f t="shared" si="321"/>
        <v>0</v>
      </c>
      <c r="CX282">
        <f t="shared" si="322"/>
        <v>0</v>
      </c>
      <c r="CY282">
        <f t="shared" si="323"/>
        <v>0</v>
      </c>
      <c r="CZ282">
        <f t="shared" si="324"/>
        <v>0</v>
      </c>
      <c r="DA282">
        <f t="shared" si="325"/>
        <v>0</v>
      </c>
      <c r="DB282">
        <f t="shared" si="326"/>
        <v>0</v>
      </c>
      <c r="DC282">
        <f t="shared" si="327"/>
        <v>0</v>
      </c>
      <c r="DD282">
        <f t="shared" si="329"/>
        <v>0</v>
      </c>
    </row>
    <row r="283" spans="1:108" x14ac:dyDescent="0.2">
      <c r="A283" s="85" t="str">
        <f>IF(Timelister!A282="","",(Timelister!A282))</f>
        <v/>
      </c>
      <c r="B283" s="84" t="str">
        <f>IF(Timelister!B282="","",(Timelister!B282))</f>
        <v/>
      </c>
      <c r="C283" s="20" t="str">
        <f>IF(Timelister!C282="","",(Timelister!C282))</f>
        <v/>
      </c>
      <c r="D283" s="21" t="str">
        <f>IF(Timelister!D282="","",(Timelister!D282))</f>
        <v/>
      </c>
      <c r="E283" s="20" t="str">
        <f>Timelister!O282</f>
        <v/>
      </c>
      <c r="F283" s="20" t="str">
        <f>IF(Timelister!E282="","",(Timelister!E282))</f>
        <v/>
      </c>
      <c r="G283" s="120"/>
      <c r="H283" s="120"/>
      <c r="I283" s="120"/>
      <c r="J283" s="120"/>
      <c r="K283" s="120"/>
      <c r="L283" s="120"/>
      <c r="M283" s="120"/>
      <c r="N283" s="120"/>
      <c r="O283" s="254"/>
      <c r="P283" s="120"/>
      <c r="Q283" s="120"/>
      <c r="R283" s="120"/>
      <c r="S283" s="254"/>
      <c r="T283" s="120"/>
      <c r="U283" s="185"/>
      <c r="V283" s="185"/>
      <c r="W283" s="242"/>
      <c r="X283" s="242"/>
      <c r="Y283" s="120"/>
      <c r="Z283" s="120"/>
      <c r="AA283" s="120"/>
      <c r="AB283" s="120"/>
      <c r="AC283" s="120"/>
      <c r="AD283" s="121"/>
      <c r="AE283" s="121"/>
      <c r="AF283" s="121"/>
      <c r="AG283" s="121"/>
      <c r="AH283" s="121"/>
      <c r="AI283" s="121"/>
      <c r="AJ283" s="24" t="str">
        <f>IF(A283="","",((G283*$G$10+K283*$K$10+#REF!*#REF!+M283*$M$10+N283*$N$10+O283*$O$10+#REF!*#REF!+#REF!*#REF!+P283*$P$10+Q283*$Q$10+R283*$R$10+#REF!+W283+#REF!+X283+Y283+Z283+AA283+AB283*$AB$10+AC283*$AC$10+AD283*$AD$10+#REF!*#REF!+AE283*$AE$10+#REF!*#REF!+AF283*$AF$10+AH283*$AH$10+AG283*$AG$10+AI283)))</f>
        <v/>
      </c>
      <c r="AK283" s="137"/>
      <c r="AM283">
        <f t="shared" si="266"/>
        <v>0</v>
      </c>
      <c r="AN283">
        <f t="shared" si="266"/>
        <v>0</v>
      </c>
      <c r="AO283">
        <f t="shared" si="267"/>
        <v>0</v>
      </c>
      <c r="AP283">
        <f t="shared" si="268"/>
        <v>0</v>
      </c>
      <c r="AQ283">
        <f t="shared" si="269"/>
        <v>0</v>
      </c>
      <c r="AR283">
        <f t="shared" si="269"/>
        <v>0</v>
      </c>
      <c r="AS283">
        <f t="shared" si="270"/>
        <v>0</v>
      </c>
      <c r="AT283">
        <f t="shared" si="271"/>
        <v>0</v>
      </c>
      <c r="AU283">
        <f t="shared" si="272"/>
        <v>0</v>
      </c>
      <c r="AV283">
        <f t="shared" si="273"/>
        <v>0</v>
      </c>
      <c r="AW283">
        <f t="shared" si="274"/>
        <v>0</v>
      </c>
      <c r="AX283">
        <f t="shared" si="275"/>
        <v>0</v>
      </c>
      <c r="AY283">
        <f t="shared" si="276"/>
        <v>0</v>
      </c>
      <c r="AZ283">
        <f t="shared" si="277"/>
        <v>0</v>
      </c>
      <c r="BA283">
        <f t="shared" si="278"/>
        <v>0</v>
      </c>
      <c r="BB283">
        <f t="shared" si="279"/>
        <v>0</v>
      </c>
      <c r="BC283">
        <f t="shared" si="280"/>
        <v>0</v>
      </c>
      <c r="BD283">
        <f t="shared" si="281"/>
        <v>0</v>
      </c>
      <c r="BE283">
        <f t="shared" si="282"/>
        <v>0</v>
      </c>
      <c r="BF283">
        <f t="shared" si="283"/>
        <v>0</v>
      </c>
      <c r="BG283">
        <f t="shared" si="284"/>
        <v>0</v>
      </c>
      <c r="BH283">
        <f t="shared" si="285"/>
        <v>0</v>
      </c>
      <c r="BI283">
        <f t="shared" si="286"/>
        <v>0</v>
      </c>
      <c r="BJ283">
        <f t="shared" si="287"/>
        <v>0</v>
      </c>
      <c r="BK283">
        <f t="shared" si="288"/>
        <v>0</v>
      </c>
      <c r="BL283">
        <f t="shared" si="289"/>
        <v>0</v>
      </c>
      <c r="BM283">
        <f t="shared" si="290"/>
        <v>0</v>
      </c>
      <c r="BN283">
        <f t="shared" si="291"/>
        <v>0</v>
      </c>
      <c r="BO283">
        <f t="shared" si="292"/>
        <v>0</v>
      </c>
      <c r="BP283">
        <f t="shared" si="293"/>
        <v>0</v>
      </c>
      <c r="BQ283">
        <f t="shared" si="294"/>
        <v>0</v>
      </c>
      <c r="BR283">
        <f t="shared" si="295"/>
        <v>0</v>
      </c>
      <c r="BS283">
        <f t="shared" si="296"/>
        <v>0</v>
      </c>
      <c r="BT283">
        <f t="shared" si="328"/>
        <v>0</v>
      </c>
      <c r="BW283">
        <f t="shared" si="297"/>
        <v>0</v>
      </c>
      <c r="BX283">
        <f t="shared" si="297"/>
        <v>0</v>
      </c>
      <c r="BY283">
        <f t="shared" si="298"/>
        <v>0</v>
      </c>
      <c r="BZ283">
        <f t="shared" si="299"/>
        <v>0</v>
      </c>
      <c r="CA283">
        <f t="shared" si="300"/>
        <v>0</v>
      </c>
      <c r="CB283">
        <f t="shared" si="300"/>
        <v>0</v>
      </c>
      <c r="CC283">
        <f t="shared" si="301"/>
        <v>0</v>
      </c>
      <c r="CD283">
        <f t="shared" si="302"/>
        <v>0</v>
      </c>
      <c r="CE283">
        <f t="shared" si="303"/>
        <v>0</v>
      </c>
      <c r="CF283">
        <f t="shared" si="304"/>
        <v>0</v>
      </c>
      <c r="CG283">
        <f t="shared" si="305"/>
        <v>0</v>
      </c>
      <c r="CH283">
        <f t="shared" si="306"/>
        <v>0</v>
      </c>
      <c r="CI283">
        <f t="shared" si="307"/>
        <v>0</v>
      </c>
      <c r="CJ283">
        <f t="shared" si="308"/>
        <v>0</v>
      </c>
      <c r="CK283">
        <f t="shared" si="309"/>
        <v>0</v>
      </c>
      <c r="CL283">
        <f t="shared" si="310"/>
        <v>0</v>
      </c>
      <c r="CM283">
        <f t="shared" si="311"/>
        <v>0</v>
      </c>
      <c r="CN283">
        <f t="shared" si="312"/>
        <v>0</v>
      </c>
      <c r="CO283">
        <f t="shared" si="313"/>
        <v>0</v>
      </c>
      <c r="CP283">
        <f t="shared" si="314"/>
        <v>0</v>
      </c>
      <c r="CQ283">
        <f t="shared" si="315"/>
        <v>0</v>
      </c>
      <c r="CR283">
        <f t="shared" si="316"/>
        <v>0</v>
      </c>
      <c r="CS283">
        <f t="shared" si="317"/>
        <v>0</v>
      </c>
      <c r="CT283">
        <f t="shared" si="318"/>
        <v>0</v>
      </c>
      <c r="CU283">
        <f t="shared" si="319"/>
        <v>0</v>
      </c>
      <c r="CV283">
        <f t="shared" si="320"/>
        <v>0</v>
      </c>
      <c r="CW283">
        <f t="shared" si="321"/>
        <v>0</v>
      </c>
      <c r="CX283">
        <f t="shared" si="322"/>
        <v>0</v>
      </c>
      <c r="CY283">
        <f t="shared" si="323"/>
        <v>0</v>
      </c>
      <c r="CZ283">
        <f t="shared" si="324"/>
        <v>0</v>
      </c>
      <c r="DA283">
        <f t="shared" si="325"/>
        <v>0</v>
      </c>
      <c r="DB283">
        <f t="shared" si="326"/>
        <v>0</v>
      </c>
      <c r="DC283">
        <f t="shared" si="327"/>
        <v>0</v>
      </c>
      <c r="DD283">
        <f t="shared" si="329"/>
        <v>0</v>
      </c>
    </row>
    <row r="284" spans="1:108" x14ac:dyDescent="0.2">
      <c r="A284" s="85" t="str">
        <f>IF(Timelister!A283="","",(Timelister!A283))</f>
        <v/>
      </c>
      <c r="B284" s="84" t="str">
        <f>IF(Timelister!B283="","",(Timelister!B283))</f>
        <v/>
      </c>
      <c r="C284" s="20" t="str">
        <f>IF(Timelister!C283="","",(Timelister!C283))</f>
        <v/>
      </c>
      <c r="D284" s="21" t="str">
        <f>IF(Timelister!D283="","",(Timelister!D283))</f>
        <v/>
      </c>
      <c r="E284" s="20" t="str">
        <f>Timelister!O283</f>
        <v/>
      </c>
      <c r="F284" s="20" t="str">
        <f>IF(Timelister!E283="","",(Timelister!E283))</f>
        <v/>
      </c>
      <c r="G284" s="120"/>
      <c r="H284" s="120"/>
      <c r="I284" s="120"/>
      <c r="J284" s="120"/>
      <c r="K284" s="120"/>
      <c r="L284" s="120"/>
      <c r="M284" s="120"/>
      <c r="N284" s="120"/>
      <c r="O284" s="254"/>
      <c r="P284" s="120"/>
      <c r="Q284" s="120"/>
      <c r="R284" s="120"/>
      <c r="S284" s="254"/>
      <c r="T284" s="120"/>
      <c r="U284" s="185"/>
      <c r="V284" s="185"/>
      <c r="W284" s="242"/>
      <c r="X284" s="242"/>
      <c r="Y284" s="120"/>
      <c r="Z284" s="120"/>
      <c r="AA284" s="120"/>
      <c r="AB284" s="120"/>
      <c r="AC284" s="120"/>
      <c r="AD284" s="121"/>
      <c r="AE284" s="121"/>
      <c r="AF284" s="121"/>
      <c r="AG284" s="121"/>
      <c r="AH284" s="121"/>
      <c r="AI284" s="121"/>
      <c r="AJ284" s="24" t="str">
        <f>IF(A284="","",((G284*$G$10+K284*$K$10+#REF!*#REF!+M284*$M$10+N284*$N$10+O284*$O$10+#REF!*#REF!+#REF!*#REF!+P284*$P$10+Q284*$Q$10+R284*$R$10+#REF!+W284+#REF!+X284+Y284+Z284+AA284+AB284*$AB$10+AC284*$AC$10+AD284*$AD$10+#REF!*#REF!+AE284*$AE$10+#REF!*#REF!+AF284*$AF$10+AH284*$AH$10+AG284*$AG$10+AI284)))</f>
        <v/>
      </c>
      <c r="AK284" s="137"/>
      <c r="AM284">
        <f t="shared" si="266"/>
        <v>0</v>
      </c>
      <c r="AN284">
        <f t="shared" si="266"/>
        <v>0</v>
      </c>
      <c r="AO284">
        <f t="shared" si="267"/>
        <v>0</v>
      </c>
      <c r="AP284">
        <f t="shared" si="268"/>
        <v>0</v>
      </c>
      <c r="AQ284">
        <f t="shared" si="269"/>
        <v>0</v>
      </c>
      <c r="AR284">
        <f t="shared" si="269"/>
        <v>0</v>
      </c>
      <c r="AS284">
        <f t="shared" si="270"/>
        <v>0</v>
      </c>
      <c r="AT284">
        <f t="shared" si="271"/>
        <v>0</v>
      </c>
      <c r="AU284">
        <f t="shared" si="272"/>
        <v>0</v>
      </c>
      <c r="AV284">
        <f t="shared" si="273"/>
        <v>0</v>
      </c>
      <c r="AW284">
        <f t="shared" si="274"/>
        <v>0</v>
      </c>
      <c r="AX284">
        <f t="shared" si="275"/>
        <v>0</v>
      </c>
      <c r="AY284">
        <f t="shared" si="276"/>
        <v>0</v>
      </c>
      <c r="AZ284">
        <f t="shared" si="277"/>
        <v>0</v>
      </c>
      <c r="BA284">
        <f t="shared" si="278"/>
        <v>0</v>
      </c>
      <c r="BB284">
        <f t="shared" si="279"/>
        <v>0</v>
      </c>
      <c r="BC284">
        <f t="shared" si="280"/>
        <v>0</v>
      </c>
      <c r="BD284">
        <f t="shared" si="281"/>
        <v>0</v>
      </c>
      <c r="BE284">
        <f t="shared" si="282"/>
        <v>0</v>
      </c>
      <c r="BF284">
        <f t="shared" si="283"/>
        <v>0</v>
      </c>
      <c r="BG284">
        <f t="shared" si="284"/>
        <v>0</v>
      </c>
      <c r="BH284">
        <f t="shared" si="285"/>
        <v>0</v>
      </c>
      <c r="BI284">
        <f t="shared" si="286"/>
        <v>0</v>
      </c>
      <c r="BJ284">
        <f t="shared" si="287"/>
        <v>0</v>
      </c>
      <c r="BK284">
        <f t="shared" si="288"/>
        <v>0</v>
      </c>
      <c r="BL284">
        <f t="shared" si="289"/>
        <v>0</v>
      </c>
      <c r="BM284">
        <f t="shared" si="290"/>
        <v>0</v>
      </c>
      <c r="BN284">
        <f t="shared" si="291"/>
        <v>0</v>
      </c>
      <c r="BO284">
        <f t="shared" si="292"/>
        <v>0</v>
      </c>
      <c r="BP284">
        <f t="shared" si="293"/>
        <v>0</v>
      </c>
      <c r="BQ284">
        <f t="shared" si="294"/>
        <v>0</v>
      </c>
      <c r="BR284">
        <f t="shared" si="295"/>
        <v>0</v>
      </c>
      <c r="BS284">
        <f t="shared" si="296"/>
        <v>0</v>
      </c>
      <c r="BT284">
        <f t="shared" si="328"/>
        <v>0</v>
      </c>
      <c r="BW284">
        <f t="shared" si="297"/>
        <v>0</v>
      </c>
      <c r="BX284">
        <f t="shared" si="297"/>
        <v>0</v>
      </c>
      <c r="BY284">
        <f t="shared" si="298"/>
        <v>0</v>
      </c>
      <c r="BZ284">
        <f t="shared" si="299"/>
        <v>0</v>
      </c>
      <c r="CA284">
        <f t="shared" si="300"/>
        <v>0</v>
      </c>
      <c r="CB284">
        <f t="shared" si="300"/>
        <v>0</v>
      </c>
      <c r="CC284">
        <f t="shared" si="301"/>
        <v>0</v>
      </c>
      <c r="CD284">
        <f t="shared" si="302"/>
        <v>0</v>
      </c>
      <c r="CE284">
        <f t="shared" si="303"/>
        <v>0</v>
      </c>
      <c r="CF284">
        <f t="shared" si="304"/>
        <v>0</v>
      </c>
      <c r="CG284">
        <f t="shared" si="305"/>
        <v>0</v>
      </c>
      <c r="CH284">
        <f t="shared" si="306"/>
        <v>0</v>
      </c>
      <c r="CI284">
        <f t="shared" si="307"/>
        <v>0</v>
      </c>
      <c r="CJ284">
        <f t="shared" si="308"/>
        <v>0</v>
      </c>
      <c r="CK284">
        <f t="shared" si="309"/>
        <v>0</v>
      </c>
      <c r="CL284">
        <f t="shared" si="310"/>
        <v>0</v>
      </c>
      <c r="CM284">
        <f t="shared" si="311"/>
        <v>0</v>
      </c>
      <c r="CN284">
        <f t="shared" si="312"/>
        <v>0</v>
      </c>
      <c r="CO284">
        <f t="shared" si="313"/>
        <v>0</v>
      </c>
      <c r="CP284">
        <f t="shared" si="314"/>
        <v>0</v>
      </c>
      <c r="CQ284">
        <f t="shared" si="315"/>
        <v>0</v>
      </c>
      <c r="CR284">
        <f t="shared" si="316"/>
        <v>0</v>
      </c>
      <c r="CS284">
        <f t="shared" si="317"/>
        <v>0</v>
      </c>
      <c r="CT284">
        <f t="shared" si="318"/>
        <v>0</v>
      </c>
      <c r="CU284">
        <f t="shared" si="319"/>
        <v>0</v>
      </c>
      <c r="CV284">
        <f t="shared" si="320"/>
        <v>0</v>
      </c>
      <c r="CW284">
        <f t="shared" si="321"/>
        <v>0</v>
      </c>
      <c r="CX284">
        <f t="shared" si="322"/>
        <v>0</v>
      </c>
      <c r="CY284">
        <f t="shared" si="323"/>
        <v>0</v>
      </c>
      <c r="CZ284">
        <f t="shared" si="324"/>
        <v>0</v>
      </c>
      <c r="DA284">
        <f t="shared" si="325"/>
        <v>0</v>
      </c>
      <c r="DB284">
        <f t="shared" si="326"/>
        <v>0</v>
      </c>
      <c r="DC284">
        <f t="shared" si="327"/>
        <v>0</v>
      </c>
      <c r="DD284">
        <f t="shared" si="329"/>
        <v>0</v>
      </c>
    </row>
    <row r="285" spans="1:108" x14ac:dyDescent="0.2">
      <c r="A285" s="85" t="str">
        <f>IF(Timelister!A284="","",(Timelister!A284))</f>
        <v/>
      </c>
      <c r="B285" s="84" t="str">
        <f>IF(Timelister!B284="","",(Timelister!B284))</f>
        <v/>
      </c>
      <c r="C285" s="20" t="str">
        <f>IF(Timelister!C284="","",(Timelister!C284))</f>
        <v/>
      </c>
      <c r="D285" s="21" t="str">
        <f>IF(Timelister!D284="","",(Timelister!D284))</f>
        <v/>
      </c>
      <c r="E285" s="20" t="str">
        <f>Timelister!O284</f>
        <v/>
      </c>
      <c r="F285" s="20" t="str">
        <f>IF(Timelister!E284="","",(Timelister!E284))</f>
        <v/>
      </c>
      <c r="G285" s="120"/>
      <c r="H285" s="120"/>
      <c r="I285" s="120"/>
      <c r="J285" s="120"/>
      <c r="K285" s="120"/>
      <c r="L285" s="120"/>
      <c r="M285" s="120"/>
      <c r="N285" s="120"/>
      <c r="O285" s="254"/>
      <c r="P285" s="120"/>
      <c r="Q285" s="120"/>
      <c r="R285" s="120"/>
      <c r="S285" s="254"/>
      <c r="T285" s="120"/>
      <c r="U285" s="185"/>
      <c r="V285" s="185"/>
      <c r="W285" s="242"/>
      <c r="X285" s="242"/>
      <c r="Y285" s="120"/>
      <c r="Z285" s="120"/>
      <c r="AA285" s="120"/>
      <c r="AB285" s="120"/>
      <c r="AC285" s="120"/>
      <c r="AD285" s="121"/>
      <c r="AE285" s="121"/>
      <c r="AF285" s="121"/>
      <c r="AG285" s="121"/>
      <c r="AH285" s="121"/>
      <c r="AI285" s="121"/>
      <c r="AJ285" s="24" t="str">
        <f>IF(A285="","",((G285*$G$10+K285*$K$10+#REF!*#REF!+M285*$M$10+N285*$N$10+O285*$O$10+#REF!*#REF!+#REF!*#REF!+P285*$P$10+Q285*$Q$10+R285*$R$10+#REF!+W285+#REF!+X285+Y285+Z285+AA285+AB285*$AB$10+AC285*$AC$10+AD285*$AD$10+#REF!*#REF!+AE285*$AE$10+#REF!*#REF!+AF285*$AF$10+AH285*$AH$10+AG285*$AG$10+AI285)))</f>
        <v/>
      </c>
      <c r="AK285" s="137"/>
      <c r="AM285">
        <f t="shared" si="266"/>
        <v>0</v>
      </c>
      <c r="AN285">
        <f t="shared" si="266"/>
        <v>0</v>
      </c>
      <c r="AO285">
        <f t="shared" si="267"/>
        <v>0</v>
      </c>
      <c r="AP285">
        <f t="shared" si="268"/>
        <v>0</v>
      </c>
      <c r="AQ285">
        <f t="shared" si="269"/>
        <v>0</v>
      </c>
      <c r="AR285">
        <f t="shared" si="269"/>
        <v>0</v>
      </c>
      <c r="AS285">
        <f t="shared" si="270"/>
        <v>0</v>
      </c>
      <c r="AT285">
        <f t="shared" si="271"/>
        <v>0</v>
      </c>
      <c r="AU285">
        <f t="shared" si="272"/>
        <v>0</v>
      </c>
      <c r="AV285">
        <f t="shared" si="273"/>
        <v>0</v>
      </c>
      <c r="AW285">
        <f t="shared" si="274"/>
        <v>0</v>
      </c>
      <c r="AX285">
        <f t="shared" si="275"/>
        <v>0</v>
      </c>
      <c r="AY285">
        <f t="shared" si="276"/>
        <v>0</v>
      </c>
      <c r="AZ285">
        <f t="shared" si="277"/>
        <v>0</v>
      </c>
      <c r="BA285">
        <f t="shared" si="278"/>
        <v>0</v>
      </c>
      <c r="BB285">
        <f t="shared" si="279"/>
        <v>0</v>
      </c>
      <c r="BC285">
        <f t="shared" si="280"/>
        <v>0</v>
      </c>
      <c r="BD285">
        <f t="shared" si="281"/>
        <v>0</v>
      </c>
      <c r="BE285">
        <f t="shared" si="282"/>
        <v>0</v>
      </c>
      <c r="BF285">
        <f t="shared" si="283"/>
        <v>0</v>
      </c>
      <c r="BG285">
        <f t="shared" si="284"/>
        <v>0</v>
      </c>
      <c r="BH285">
        <f t="shared" si="285"/>
        <v>0</v>
      </c>
      <c r="BI285">
        <f t="shared" si="286"/>
        <v>0</v>
      </c>
      <c r="BJ285">
        <f t="shared" si="287"/>
        <v>0</v>
      </c>
      <c r="BK285">
        <f t="shared" si="288"/>
        <v>0</v>
      </c>
      <c r="BL285">
        <f t="shared" si="289"/>
        <v>0</v>
      </c>
      <c r="BM285">
        <f t="shared" si="290"/>
        <v>0</v>
      </c>
      <c r="BN285">
        <f t="shared" si="291"/>
        <v>0</v>
      </c>
      <c r="BO285">
        <f t="shared" si="292"/>
        <v>0</v>
      </c>
      <c r="BP285">
        <f t="shared" si="293"/>
        <v>0</v>
      </c>
      <c r="BQ285">
        <f t="shared" si="294"/>
        <v>0</v>
      </c>
      <c r="BR285">
        <f t="shared" si="295"/>
        <v>0</v>
      </c>
      <c r="BS285">
        <f t="shared" si="296"/>
        <v>0</v>
      </c>
      <c r="BT285">
        <f t="shared" si="328"/>
        <v>0</v>
      </c>
      <c r="BW285">
        <f t="shared" si="297"/>
        <v>0</v>
      </c>
      <c r="BX285">
        <f t="shared" si="297"/>
        <v>0</v>
      </c>
      <c r="BY285">
        <f t="shared" si="298"/>
        <v>0</v>
      </c>
      <c r="BZ285">
        <f t="shared" si="299"/>
        <v>0</v>
      </c>
      <c r="CA285">
        <f t="shared" si="300"/>
        <v>0</v>
      </c>
      <c r="CB285">
        <f t="shared" si="300"/>
        <v>0</v>
      </c>
      <c r="CC285">
        <f t="shared" si="301"/>
        <v>0</v>
      </c>
      <c r="CD285">
        <f t="shared" si="302"/>
        <v>0</v>
      </c>
      <c r="CE285">
        <f t="shared" si="303"/>
        <v>0</v>
      </c>
      <c r="CF285">
        <f t="shared" si="304"/>
        <v>0</v>
      </c>
      <c r="CG285">
        <f t="shared" si="305"/>
        <v>0</v>
      </c>
      <c r="CH285">
        <f t="shared" si="306"/>
        <v>0</v>
      </c>
      <c r="CI285">
        <f t="shared" si="307"/>
        <v>0</v>
      </c>
      <c r="CJ285">
        <f t="shared" si="308"/>
        <v>0</v>
      </c>
      <c r="CK285">
        <f t="shared" si="309"/>
        <v>0</v>
      </c>
      <c r="CL285">
        <f t="shared" si="310"/>
        <v>0</v>
      </c>
      <c r="CM285">
        <f t="shared" si="311"/>
        <v>0</v>
      </c>
      <c r="CN285">
        <f t="shared" si="312"/>
        <v>0</v>
      </c>
      <c r="CO285">
        <f t="shared" si="313"/>
        <v>0</v>
      </c>
      <c r="CP285">
        <f t="shared" si="314"/>
        <v>0</v>
      </c>
      <c r="CQ285">
        <f t="shared" si="315"/>
        <v>0</v>
      </c>
      <c r="CR285">
        <f t="shared" si="316"/>
        <v>0</v>
      </c>
      <c r="CS285">
        <f t="shared" si="317"/>
        <v>0</v>
      </c>
      <c r="CT285">
        <f t="shared" si="318"/>
        <v>0</v>
      </c>
      <c r="CU285">
        <f t="shared" si="319"/>
        <v>0</v>
      </c>
      <c r="CV285">
        <f t="shared" si="320"/>
        <v>0</v>
      </c>
      <c r="CW285">
        <f t="shared" si="321"/>
        <v>0</v>
      </c>
      <c r="CX285">
        <f t="shared" si="322"/>
        <v>0</v>
      </c>
      <c r="CY285">
        <f t="shared" si="323"/>
        <v>0</v>
      </c>
      <c r="CZ285">
        <f t="shared" si="324"/>
        <v>0</v>
      </c>
      <c r="DA285">
        <f t="shared" si="325"/>
        <v>0</v>
      </c>
      <c r="DB285">
        <f t="shared" si="326"/>
        <v>0</v>
      </c>
      <c r="DC285">
        <f t="shared" si="327"/>
        <v>0</v>
      </c>
      <c r="DD285">
        <f t="shared" si="329"/>
        <v>0</v>
      </c>
    </row>
    <row r="286" spans="1:108" x14ac:dyDescent="0.2">
      <c r="A286" s="85" t="str">
        <f>IF(Timelister!A285="","",(Timelister!A285))</f>
        <v/>
      </c>
      <c r="B286" s="84" t="str">
        <f>IF(Timelister!B285="","",(Timelister!B285))</f>
        <v/>
      </c>
      <c r="C286" s="20" t="str">
        <f>IF(Timelister!C285="","",(Timelister!C285))</f>
        <v/>
      </c>
      <c r="D286" s="21" t="str">
        <f>IF(Timelister!D285="","",(Timelister!D285))</f>
        <v/>
      </c>
      <c r="E286" s="20" t="str">
        <f>Timelister!O285</f>
        <v/>
      </c>
      <c r="F286" s="20" t="str">
        <f>IF(Timelister!E285="","",(Timelister!E285))</f>
        <v/>
      </c>
      <c r="G286" s="120"/>
      <c r="H286" s="120"/>
      <c r="I286" s="120"/>
      <c r="J286" s="120"/>
      <c r="K286" s="120"/>
      <c r="L286" s="120"/>
      <c r="M286" s="120"/>
      <c r="N286" s="120"/>
      <c r="O286" s="254"/>
      <c r="P286" s="120"/>
      <c r="Q286" s="120"/>
      <c r="R286" s="120"/>
      <c r="S286" s="254"/>
      <c r="T286" s="120"/>
      <c r="U286" s="185"/>
      <c r="V286" s="185"/>
      <c r="W286" s="242"/>
      <c r="X286" s="242"/>
      <c r="Y286" s="120"/>
      <c r="Z286" s="120"/>
      <c r="AA286" s="120"/>
      <c r="AB286" s="120"/>
      <c r="AC286" s="120"/>
      <c r="AD286" s="121"/>
      <c r="AE286" s="121"/>
      <c r="AF286" s="121"/>
      <c r="AG286" s="121"/>
      <c r="AH286" s="121"/>
      <c r="AI286" s="121"/>
      <c r="AJ286" s="24" t="str">
        <f>IF(A286="","",((G286*$G$10+K286*$K$10+#REF!*#REF!+M286*$M$10+N286*$N$10+O286*$O$10+#REF!*#REF!+#REF!*#REF!+P286*$P$10+Q286*$Q$10+R286*$R$10+#REF!+W286+#REF!+X286+Y286+Z286+AA286+AB286*$AB$10+AC286*$AC$10+AD286*$AD$10+#REF!*#REF!+AE286*$AE$10+#REF!*#REF!+AF286*$AF$10+AH286*$AH$10+AG286*$AG$10+AI286)))</f>
        <v/>
      </c>
      <c r="AK286" s="137"/>
      <c r="AM286">
        <f t="shared" si="266"/>
        <v>0</v>
      </c>
      <c r="AN286">
        <f t="shared" si="266"/>
        <v>0</v>
      </c>
      <c r="AO286">
        <f t="shared" si="267"/>
        <v>0</v>
      </c>
      <c r="AP286">
        <f t="shared" si="268"/>
        <v>0</v>
      </c>
      <c r="AQ286">
        <f t="shared" si="269"/>
        <v>0</v>
      </c>
      <c r="AR286">
        <f t="shared" si="269"/>
        <v>0</v>
      </c>
      <c r="AS286">
        <f t="shared" si="270"/>
        <v>0</v>
      </c>
      <c r="AT286">
        <f t="shared" si="271"/>
        <v>0</v>
      </c>
      <c r="AU286">
        <f t="shared" si="272"/>
        <v>0</v>
      </c>
      <c r="AV286">
        <f t="shared" si="273"/>
        <v>0</v>
      </c>
      <c r="AW286">
        <f t="shared" si="274"/>
        <v>0</v>
      </c>
      <c r="AX286">
        <f t="shared" si="275"/>
        <v>0</v>
      </c>
      <c r="AY286">
        <f t="shared" si="276"/>
        <v>0</v>
      </c>
      <c r="AZ286">
        <f t="shared" si="277"/>
        <v>0</v>
      </c>
      <c r="BA286">
        <f t="shared" si="278"/>
        <v>0</v>
      </c>
      <c r="BB286">
        <f t="shared" si="279"/>
        <v>0</v>
      </c>
      <c r="BC286">
        <f t="shared" si="280"/>
        <v>0</v>
      </c>
      <c r="BD286">
        <f t="shared" si="281"/>
        <v>0</v>
      </c>
      <c r="BE286">
        <f t="shared" si="282"/>
        <v>0</v>
      </c>
      <c r="BF286">
        <f t="shared" si="283"/>
        <v>0</v>
      </c>
      <c r="BG286">
        <f t="shared" si="284"/>
        <v>0</v>
      </c>
      <c r="BH286">
        <f t="shared" si="285"/>
        <v>0</v>
      </c>
      <c r="BI286">
        <f t="shared" si="286"/>
        <v>0</v>
      </c>
      <c r="BJ286">
        <f t="shared" si="287"/>
        <v>0</v>
      </c>
      <c r="BK286">
        <f t="shared" si="288"/>
        <v>0</v>
      </c>
      <c r="BL286">
        <f t="shared" si="289"/>
        <v>0</v>
      </c>
      <c r="BM286">
        <f t="shared" si="290"/>
        <v>0</v>
      </c>
      <c r="BN286">
        <f t="shared" si="291"/>
        <v>0</v>
      </c>
      <c r="BO286">
        <f t="shared" si="292"/>
        <v>0</v>
      </c>
      <c r="BP286">
        <f t="shared" si="293"/>
        <v>0</v>
      </c>
      <c r="BQ286">
        <f t="shared" si="294"/>
        <v>0</v>
      </c>
      <c r="BR286">
        <f t="shared" si="295"/>
        <v>0</v>
      </c>
      <c r="BS286">
        <f t="shared" si="296"/>
        <v>0</v>
      </c>
      <c r="BT286">
        <f t="shared" si="328"/>
        <v>0</v>
      </c>
      <c r="BW286">
        <f t="shared" si="297"/>
        <v>0</v>
      </c>
      <c r="BX286">
        <f t="shared" si="297"/>
        <v>0</v>
      </c>
      <c r="BY286">
        <f t="shared" si="298"/>
        <v>0</v>
      </c>
      <c r="BZ286">
        <f t="shared" si="299"/>
        <v>0</v>
      </c>
      <c r="CA286">
        <f t="shared" si="300"/>
        <v>0</v>
      </c>
      <c r="CB286">
        <f t="shared" si="300"/>
        <v>0</v>
      </c>
      <c r="CC286">
        <f t="shared" si="301"/>
        <v>0</v>
      </c>
      <c r="CD286">
        <f t="shared" si="302"/>
        <v>0</v>
      </c>
      <c r="CE286">
        <f t="shared" si="303"/>
        <v>0</v>
      </c>
      <c r="CF286">
        <f t="shared" si="304"/>
        <v>0</v>
      </c>
      <c r="CG286">
        <f t="shared" si="305"/>
        <v>0</v>
      </c>
      <c r="CH286">
        <f t="shared" si="306"/>
        <v>0</v>
      </c>
      <c r="CI286">
        <f t="shared" si="307"/>
        <v>0</v>
      </c>
      <c r="CJ286">
        <f t="shared" si="308"/>
        <v>0</v>
      </c>
      <c r="CK286">
        <f t="shared" si="309"/>
        <v>0</v>
      </c>
      <c r="CL286">
        <f t="shared" si="310"/>
        <v>0</v>
      </c>
      <c r="CM286">
        <f t="shared" si="311"/>
        <v>0</v>
      </c>
      <c r="CN286">
        <f t="shared" si="312"/>
        <v>0</v>
      </c>
      <c r="CO286">
        <f t="shared" si="313"/>
        <v>0</v>
      </c>
      <c r="CP286">
        <f t="shared" si="314"/>
        <v>0</v>
      </c>
      <c r="CQ286">
        <f t="shared" si="315"/>
        <v>0</v>
      </c>
      <c r="CR286">
        <f t="shared" si="316"/>
        <v>0</v>
      </c>
      <c r="CS286">
        <f t="shared" si="317"/>
        <v>0</v>
      </c>
      <c r="CT286">
        <f t="shared" si="318"/>
        <v>0</v>
      </c>
      <c r="CU286">
        <f t="shared" si="319"/>
        <v>0</v>
      </c>
      <c r="CV286">
        <f t="shared" si="320"/>
        <v>0</v>
      </c>
      <c r="CW286">
        <f t="shared" si="321"/>
        <v>0</v>
      </c>
      <c r="CX286">
        <f t="shared" si="322"/>
        <v>0</v>
      </c>
      <c r="CY286">
        <f t="shared" si="323"/>
        <v>0</v>
      </c>
      <c r="CZ286">
        <f t="shared" si="324"/>
        <v>0</v>
      </c>
      <c r="DA286">
        <f t="shared" si="325"/>
        <v>0</v>
      </c>
      <c r="DB286">
        <f t="shared" si="326"/>
        <v>0</v>
      </c>
      <c r="DC286">
        <f t="shared" si="327"/>
        <v>0</v>
      </c>
      <c r="DD286">
        <f t="shared" si="329"/>
        <v>0</v>
      </c>
    </row>
    <row r="287" spans="1:108" x14ac:dyDescent="0.2">
      <c r="A287" s="85" t="str">
        <f>IF(Timelister!A286="","",(Timelister!A286))</f>
        <v/>
      </c>
      <c r="B287" s="84" t="str">
        <f>IF(Timelister!B286="","",(Timelister!B286))</f>
        <v/>
      </c>
      <c r="C287" s="20" t="str">
        <f>IF(Timelister!C286="","",(Timelister!C286))</f>
        <v/>
      </c>
      <c r="D287" s="21" t="str">
        <f>IF(Timelister!D286="","",(Timelister!D286))</f>
        <v/>
      </c>
      <c r="E287" s="20" t="str">
        <f>Timelister!O286</f>
        <v/>
      </c>
      <c r="F287" s="20" t="str">
        <f>IF(Timelister!E286="","",(Timelister!E286))</f>
        <v/>
      </c>
      <c r="G287" s="120"/>
      <c r="H287" s="120"/>
      <c r="I287" s="120"/>
      <c r="J287" s="120"/>
      <c r="K287" s="120"/>
      <c r="L287" s="120"/>
      <c r="M287" s="120"/>
      <c r="N287" s="120"/>
      <c r="O287" s="254"/>
      <c r="P287" s="120"/>
      <c r="Q287" s="120"/>
      <c r="R287" s="120"/>
      <c r="S287" s="254"/>
      <c r="T287" s="120"/>
      <c r="U287" s="185"/>
      <c r="V287" s="185"/>
      <c r="W287" s="242"/>
      <c r="X287" s="242"/>
      <c r="Y287" s="120"/>
      <c r="Z287" s="120"/>
      <c r="AA287" s="120"/>
      <c r="AB287" s="120"/>
      <c r="AC287" s="120"/>
      <c r="AD287" s="121"/>
      <c r="AE287" s="121"/>
      <c r="AF287" s="121"/>
      <c r="AG287" s="121"/>
      <c r="AH287" s="121"/>
      <c r="AI287" s="121"/>
      <c r="AJ287" s="24" t="str">
        <f>IF(A287="","",((G287*$G$10+K287*$K$10+#REF!*#REF!+M287*$M$10+N287*$N$10+O287*$O$10+#REF!*#REF!+#REF!*#REF!+P287*$P$10+Q287*$Q$10+R287*$R$10+#REF!+W287+#REF!+X287+Y287+Z287+AA287+AB287*$AB$10+AC287*$AC$10+AD287*$AD$10+#REF!*#REF!+AE287*$AE$10+#REF!*#REF!+AF287*$AF$10+AH287*$AH$10+AG287*$AG$10+AI287)))</f>
        <v/>
      </c>
      <c r="AK287" s="137"/>
      <c r="AM287">
        <f t="shared" si="266"/>
        <v>0</v>
      </c>
      <c r="AN287">
        <f t="shared" si="266"/>
        <v>0</v>
      </c>
      <c r="AO287">
        <f t="shared" si="267"/>
        <v>0</v>
      </c>
      <c r="AP287">
        <f t="shared" si="268"/>
        <v>0</v>
      </c>
      <c r="AQ287">
        <f t="shared" si="269"/>
        <v>0</v>
      </c>
      <c r="AR287">
        <f t="shared" si="269"/>
        <v>0</v>
      </c>
      <c r="AS287">
        <f t="shared" si="270"/>
        <v>0</v>
      </c>
      <c r="AT287">
        <f t="shared" si="271"/>
        <v>0</v>
      </c>
      <c r="AU287">
        <f t="shared" si="272"/>
        <v>0</v>
      </c>
      <c r="AV287">
        <f t="shared" si="273"/>
        <v>0</v>
      </c>
      <c r="AW287">
        <f t="shared" si="274"/>
        <v>0</v>
      </c>
      <c r="AX287">
        <f t="shared" si="275"/>
        <v>0</v>
      </c>
      <c r="AY287">
        <f t="shared" si="276"/>
        <v>0</v>
      </c>
      <c r="AZ287">
        <f t="shared" si="277"/>
        <v>0</v>
      </c>
      <c r="BA287">
        <f t="shared" si="278"/>
        <v>0</v>
      </c>
      <c r="BB287">
        <f t="shared" si="279"/>
        <v>0</v>
      </c>
      <c r="BC287">
        <f t="shared" si="280"/>
        <v>0</v>
      </c>
      <c r="BD287">
        <f t="shared" si="281"/>
        <v>0</v>
      </c>
      <c r="BE287">
        <f t="shared" si="282"/>
        <v>0</v>
      </c>
      <c r="BF287">
        <f t="shared" si="283"/>
        <v>0</v>
      </c>
      <c r="BG287">
        <f t="shared" si="284"/>
        <v>0</v>
      </c>
      <c r="BH287">
        <f t="shared" si="285"/>
        <v>0</v>
      </c>
      <c r="BI287">
        <f t="shared" si="286"/>
        <v>0</v>
      </c>
      <c r="BJ287">
        <f t="shared" si="287"/>
        <v>0</v>
      </c>
      <c r="BK287">
        <f t="shared" si="288"/>
        <v>0</v>
      </c>
      <c r="BL287">
        <f t="shared" si="289"/>
        <v>0</v>
      </c>
      <c r="BM287">
        <f t="shared" si="290"/>
        <v>0</v>
      </c>
      <c r="BN287">
        <f t="shared" si="291"/>
        <v>0</v>
      </c>
      <c r="BO287">
        <f t="shared" si="292"/>
        <v>0</v>
      </c>
      <c r="BP287">
        <f t="shared" si="293"/>
        <v>0</v>
      </c>
      <c r="BQ287">
        <f t="shared" si="294"/>
        <v>0</v>
      </c>
      <c r="BR287">
        <f t="shared" si="295"/>
        <v>0</v>
      </c>
      <c r="BS287">
        <f t="shared" si="296"/>
        <v>0</v>
      </c>
      <c r="BT287">
        <f t="shared" si="328"/>
        <v>0</v>
      </c>
      <c r="BW287">
        <f t="shared" si="297"/>
        <v>0</v>
      </c>
      <c r="BX287">
        <f t="shared" si="297"/>
        <v>0</v>
      </c>
      <c r="BY287">
        <f t="shared" si="298"/>
        <v>0</v>
      </c>
      <c r="BZ287">
        <f t="shared" si="299"/>
        <v>0</v>
      </c>
      <c r="CA287">
        <f t="shared" si="300"/>
        <v>0</v>
      </c>
      <c r="CB287">
        <f t="shared" si="300"/>
        <v>0</v>
      </c>
      <c r="CC287">
        <f t="shared" si="301"/>
        <v>0</v>
      </c>
      <c r="CD287">
        <f t="shared" si="302"/>
        <v>0</v>
      </c>
      <c r="CE287">
        <f t="shared" si="303"/>
        <v>0</v>
      </c>
      <c r="CF287">
        <f t="shared" si="304"/>
        <v>0</v>
      </c>
      <c r="CG287">
        <f t="shared" si="305"/>
        <v>0</v>
      </c>
      <c r="CH287">
        <f t="shared" si="306"/>
        <v>0</v>
      </c>
      <c r="CI287">
        <f t="shared" si="307"/>
        <v>0</v>
      </c>
      <c r="CJ287">
        <f t="shared" si="308"/>
        <v>0</v>
      </c>
      <c r="CK287">
        <f t="shared" si="309"/>
        <v>0</v>
      </c>
      <c r="CL287">
        <f t="shared" si="310"/>
        <v>0</v>
      </c>
      <c r="CM287">
        <f t="shared" si="311"/>
        <v>0</v>
      </c>
      <c r="CN287">
        <f t="shared" si="312"/>
        <v>0</v>
      </c>
      <c r="CO287">
        <f t="shared" si="313"/>
        <v>0</v>
      </c>
      <c r="CP287">
        <f t="shared" si="314"/>
        <v>0</v>
      </c>
      <c r="CQ287">
        <f t="shared" si="315"/>
        <v>0</v>
      </c>
      <c r="CR287">
        <f t="shared" si="316"/>
        <v>0</v>
      </c>
      <c r="CS287">
        <f t="shared" si="317"/>
        <v>0</v>
      </c>
      <c r="CT287">
        <f t="shared" si="318"/>
        <v>0</v>
      </c>
      <c r="CU287">
        <f t="shared" si="319"/>
        <v>0</v>
      </c>
      <c r="CV287">
        <f t="shared" si="320"/>
        <v>0</v>
      </c>
      <c r="CW287">
        <f t="shared" si="321"/>
        <v>0</v>
      </c>
      <c r="CX287">
        <f t="shared" si="322"/>
        <v>0</v>
      </c>
      <c r="CY287">
        <f t="shared" si="323"/>
        <v>0</v>
      </c>
      <c r="CZ287">
        <f t="shared" si="324"/>
        <v>0</v>
      </c>
      <c r="DA287">
        <f t="shared" si="325"/>
        <v>0</v>
      </c>
      <c r="DB287">
        <f t="shared" si="326"/>
        <v>0</v>
      </c>
      <c r="DC287">
        <f t="shared" si="327"/>
        <v>0</v>
      </c>
      <c r="DD287">
        <f t="shared" si="329"/>
        <v>0</v>
      </c>
    </row>
    <row r="288" spans="1:108" x14ac:dyDescent="0.2">
      <c r="A288" s="85" t="str">
        <f>IF(Timelister!A287="","",(Timelister!A287))</f>
        <v/>
      </c>
      <c r="B288" s="84" t="str">
        <f>IF(Timelister!B287="","",(Timelister!B287))</f>
        <v/>
      </c>
      <c r="C288" s="20" t="str">
        <f>IF(Timelister!C287="","",(Timelister!C287))</f>
        <v/>
      </c>
      <c r="D288" s="21" t="str">
        <f>IF(Timelister!D287="","",(Timelister!D287))</f>
        <v/>
      </c>
      <c r="E288" s="20" t="str">
        <f>Timelister!O287</f>
        <v/>
      </c>
      <c r="F288" s="20" t="str">
        <f>IF(Timelister!E287="","",(Timelister!E287))</f>
        <v/>
      </c>
      <c r="G288" s="120"/>
      <c r="H288" s="120"/>
      <c r="I288" s="120"/>
      <c r="J288" s="120"/>
      <c r="K288" s="120"/>
      <c r="L288" s="120"/>
      <c r="M288" s="120"/>
      <c r="N288" s="120"/>
      <c r="O288" s="254"/>
      <c r="P288" s="120"/>
      <c r="Q288" s="120"/>
      <c r="R288" s="120"/>
      <c r="S288" s="254"/>
      <c r="T288" s="120"/>
      <c r="U288" s="185"/>
      <c r="V288" s="185"/>
      <c r="W288" s="242"/>
      <c r="X288" s="242"/>
      <c r="Y288" s="120"/>
      <c r="Z288" s="120"/>
      <c r="AA288" s="120"/>
      <c r="AB288" s="120"/>
      <c r="AC288" s="120"/>
      <c r="AD288" s="121"/>
      <c r="AE288" s="121"/>
      <c r="AF288" s="121"/>
      <c r="AG288" s="121"/>
      <c r="AH288" s="121"/>
      <c r="AI288" s="121"/>
      <c r="AJ288" s="24" t="str">
        <f>IF(A288="","",((G288*$G$10+K288*$K$10+#REF!*#REF!+M288*$M$10+N288*$N$10+O288*$O$10+#REF!*#REF!+#REF!*#REF!+P288*$P$10+Q288*$Q$10+R288*$R$10+#REF!+W288+#REF!+X288+Y288+Z288+AA288+AB288*$AB$10+AC288*$AC$10+AD288*$AD$10+#REF!*#REF!+AE288*$AE$10+#REF!*#REF!+AF288*$AF$10+AH288*$AH$10+AG288*$AG$10+AI288)))</f>
        <v/>
      </c>
      <c r="AK288" s="137"/>
      <c r="AM288">
        <f t="shared" si="266"/>
        <v>0</v>
      </c>
      <c r="AN288">
        <f t="shared" si="266"/>
        <v>0</v>
      </c>
      <c r="AO288">
        <f t="shared" si="267"/>
        <v>0</v>
      </c>
      <c r="AP288">
        <f t="shared" si="268"/>
        <v>0</v>
      </c>
      <c r="AQ288">
        <f t="shared" si="269"/>
        <v>0</v>
      </c>
      <c r="AR288">
        <f t="shared" si="269"/>
        <v>0</v>
      </c>
      <c r="AS288">
        <f t="shared" si="270"/>
        <v>0</v>
      </c>
      <c r="AT288">
        <f t="shared" si="271"/>
        <v>0</v>
      </c>
      <c r="AU288">
        <f t="shared" si="272"/>
        <v>0</v>
      </c>
      <c r="AV288">
        <f t="shared" si="273"/>
        <v>0</v>
      </c>
      <c r="AW288">
        <f t="shared" si="274"/>
        <v>0</v>
      </c>
      <c r="AX288">
        <f t="shared" si="275"/>
        <v>0</v>
      </c>
      <c r="AY288">
        <f t="shared" si="276"/>
        <v>0</v>
      </c>
      <c r="AZ288">
        <f t="shared" si="277"/>
        <v>0</v>
      </c>
      <c r="BA288">
        <f t="shared" si="278"/>
        <v>0</v>
      </c>
      <c r="BB288">
        <f t="shared" si="279"/>
        <v>0</v>
      </c>
      <c r="BC288">
        <f t="shared" si="280"/>
        <v>0</v>
      </c>
      <c r="BD288">
        <f t="shared" si="281"/>
        <v>0</v>
      </c>
      <c r="BE288">
        <f t="shared" si="282"/>
        <v>0</v>
      </c>
      <c r="BF288">
        <f t="shared" si="283"/>
        <v>0</v>
      </c>
      <c r="BG288">
        <f t="shared" si="284"/>
        <v>0</v>
      </c>
      <c r="BH288">
        <f t="shared" si="285"/>
        <v>0</v>
      </c>
      <c r="BI288">
        <f t="shared" si="286"/>
        <v>0</v>
      </c>
      <c r="BJ288">
        <f t="shared" si="287"/>
        <v>0</v>
      </c>
      <c r="BK288">
        <f t="shared" si="288"/>
        <v>0</v>
      </c>
      <c r="BL288">
        <f t="shared" si="289"/>
        <v>0</v>
      </c>
      <c r="BM288">
        <f t="shared" si="290"/>
        <v>0</v>
      </c>
      <c r="BN288">
        <f t="shared" si="291"/>
        <v>0</v>
      </c>
      <c r="BO288">
        <f t="shared" si="292"/>
        <v>0</v>
      </c>
      <c r="BP288">
        <f t="shared" si="293"/>
        <v>0</v>
      </c>
      <c r="BQ288">
        <f t="shared" si="294"/>
        <v>0</v>
      </c>
      <c r="BR288">
        <f t="shared" si="295"/>
        <v>0</v>
      </c>
      <c r="BS288">
        <f t="shared" si="296"/>
        <v>0</v>
      </c>
      <c r="BT288">
        <f t="shared" si="328"/>
        <v>0</v>
      </c>
      <c r="BW288">
        <f t="shared" si="297"/>
        <v>0</v>
      </c>
      <c r="BX288">
        <f t="shared" si="297"/>
        <v>0</v>
      </c>
      <c r="BY288">
        <f t="shared" si="298"/>
        <v>0</v>
      </c>
      <c r="BZ288">
        <f t="shared" si="299"/>
        <v>0</v>
      </c>
      <c r="CA288">
        <f t="shared" si="300"/>
        <v>0</v>
      </c>
      <c r="CB288">
        <f t="shared" si="300"/>
        <v>0</v>
      </c>
      <c r="CC288">
        <f t="shared" si="301"/>
        <v>0</v>
      </c>
      <c r="CD288">
        <f t="shared" si="302"/>
        <v>0</v>
      </c>
      <c r="CE288">
        <f t="shared" si="303"/>
        <v>0</v>
      </c>
      <c r="CF288">
        <f t="shared" si="304"/>
        <v>0</v>
      </c>
      <c r="CG288">
        <f t="shared" si="305"/>
        <v>0</v>
      </c>
      <c r="CH288">
        <f t="shared" si="306"/>
        <v>0</v>
      </c>
      <c r="CI288">
        <f t="shared" si="307"/>
        <v>0</v>
      </c>
      <c r="CJ288">
        <f t="shared" si="308"/>
        <v>0</v>
      </c>
      <c r="CK288">
        <f t="shared" si="309"/>
        <v>0</v>
      </c>
      <c r="CL288">
        <f t="shared" si="310"/>
        <v>0</v>
      </c>
      <c r="CM288">
        <f t="shared" si="311"/>
        <v>0</v>
      </c>
      <c r="CN288">
        <f t="shared" si="312"/>
        <v>0</v>
      </c>
      <c r="CO288">
        <f t="shared" si="313"/>
        <v>0</v>
      </c>
      <c r="CP288">
        <f t="shared" si="314"/>
        <v>0</v>
      </c>
      <c r="CQ288">
        <f t="shared" si="315"/>
        <v>0</v>
      </c>
      <c r="CR288">
        <f t="shared" si="316"/>
        <v>0</v>
      </c>
      <c r="CS288">
        <f t="shared" si="317"/>
        <v>0</v>
      </c>
      <c r="CT288">
        <f t="shared" si="318"/>
        <v>0</v>
      </c>
      <c r="CU288">
        <f t="shared" si="319"/>
        <v>0</v>
      </c>
      <c r="CV288">
        <f t="shared" si="320"/>
        <v>0</v>
      </c>
      <c r="CW288">
        <f t="shared" si="321"/>
        <v>0</v>
      </c>
      <c r="CX288">
        <f t="shared" si="322"/>
        <v>0</v>
      </c>
      <c r="CY288">
        <f t="shared" si="323"/>
        <v>0</v>
      </c>
      <c r="CZ288">
        <f t="shared" si="324"/>
        <v>0</v>
      </c>
      <c r="DA288">
        <f t="shared" si="325"/>
        <v>0</v>
      </c>
      <c r="DB288">
        <f t="shared" si="326"/>
        <v>0</v>
      </c>
      <c r="DC288">
        <f t="shared" si="327"/>
        <v>0</v>
      </c>
      <c r="DD288">
        <f t="shared" si="329"/>
        <v>0</v>
      </c>
    </row>
    <row r="289" spans="1:108" x14ac:dyDescent="0.2">
      <c r="A289" s="85" t="str">
        <f>IF(Timelister!A288="","",(Timelister!A288))</f>
        <v/>
      </c>
      <c r="B289" s="84" t="str">
        <f>IF(Timelister!B288="","",(Timelister!B288))</f>
        <v/>
      </c>
      <c r="C289" s="20" t="str">
        <f>IF(Timelister!C288="","",(Timelister!C288))</f>
        <v/>
      </c>
      <c r="D289" s="21" t="str">
        <f>IF(Timelister!D288="","",(Timelister!D288))</f>
        <v/>
      </c>
      <c r="E289" s="20" t="str">
        <f>Timelister!O288</f>
        <v/>
      </c>
      <c r="F289" s="20" t="str">
        <f>IF(Timelister!E288="","",(Timelister!E288))</f>
        <v/>
      </c>
      <c r="G289" s="120"/>
      <c r="H289" s="120"/>
      <c r="I289" s="120"/>
      <c r="J289" s="120"/>
      <c r="K289" s="120"/>
      <c r="L289" s="120"/>
      <c r="M289" s="120"/>
      <c r="N289" s="120"/>
      <c r="O289" s="254"/>
      <c r="P289" s="120"/>
      <c r="Q289" s="120"/>
      <c r="R289" s="120"/>
      <c r="S289" s="254"/>
      <c r="T289" s="120"/>
      <c r="U289" s="185"/>
      <c r="V289" s="185"/>
      <c r="W289" s="242"/>
      <c r="X289" s="242"/>
      <c r="Y289" s="120"/>
      <c r="Z289" s="120"/>
      <c r="AA289" s="120"/>
      <c r="AB289" s="120"/>
      <c r="AC289" s="120"/>
      <c r="AD289" s="121"/>
      <c r="AE289" s="121"/>
      <c r="AF289" s="121"/>
      <c r="AG289" s="121"/>
      <c r="AH289" s="121"/>
      <c r="AI289" s="121"/>
      <c r="AJ289" s="24" t="str">
        <f>IF(A289="","",((G289*$G$10+K289*$K$10+#REF!*#REF!+M289*$M$10+N289*$N$10+O289*$O$10+#REF!*#REF!+#REF!*#REF!+P289*$P$10+Q289*$Q$10+R289*$R$10+#REF!+W289+#REF!+X289+Y289+Z289+AA289+AB289*$AB$10+AC289*$AC$10+AD289*$AD$10+#REF!*#REF!+AE289*$AE$10+#REF!*#REF!+AF289*$AF$10+AH289*$AH$10+AG289*$AG$10+AI289)))</f>
        <v/>
      </c>
      <c r="AK289" s="137"/>
      <c r="AM289">
        <f t="shared" si="266"/>
        <v>0</v>
      </c>
      <c r="AN289">
        <f t="shared" si="266"/>
        <v>0</v>
      </c>
      <c r="AO289">
        <f t="shared" si="267"/>
        <v>0</v>
      </c>
      <c r="AP289">
        <f t="shared" si="268"/>
        <v>0</v>
      </c>
      <c r="AQ289">
        <f t="shared" si="269"/>
        <v>0</v>
      </c>
      <c r="AR289">
        <f t="shared" si="269"/>
        <v>0</v>
      </c>
      <c r="AS289">
        <f t="shared" si="270"/>
        <v>0</v>
      </c>
      <c r="AT289">
        <f t="shared" si="271"/>
        <v>0</v>
      </c>
      <c r="AU289">
        <f t="shared" si="272"/>
        <v>0</v>
      </c>
      <c r="AV289">
        <f t="shared" si="273"/>
        <v>0</v>
      </c>
      <c r="AW289">
        <f t="shared" si="274"/>
        <v>0</v>
      </c>
      <c r="AX289">
        <f t="shared" si="275"/>
        <v>0</v>
      </c>
      <c r="AY289">
        <f t="shared" si="276"/>
        <v>0</v>
      </c>
      <c r="AZ289">
        <f t="shared" si="277"/>
        <v>0</v>
      </c>
      <c r="BA289">
        <f t="shared" si="278"/>
        <v>0</v>
      </c>
      <c r="BB289">
        <f t="shared" si="279"/>
        <v>0</v>
      </c>
      <c r="BC289">
        <f t="shared" si="280"/>
        <v>0</v>
      </c>
      <c r="BD289">
        <f t="shared" si="281"/>
        <v>0</v>
      </c>
      <c r="BE289">
        <f t="shared" si="282"/>
        <v>0</v>
      </c>
      <c r="BF289">
        <f t="shared" si="283"/>
        <v>0</v>
      </c>
      <c r="BG289">
        <f t="shared" si="284"/>
        <v>0</v>
      </c>
      <c r="BH289">
        <f t="shared" si="285"/>
        <v>0</v>
      </c>
      <c r="BI289">
        <f t="shared" si="286"/>
        <v>0</v>
      </c>
      <c r="BJ289">
        <f t="shared" si="287"/>
        <v>0</v>
      </c>
      <c r="BK289">
        <f t="shared" si="288"/>
        <v>0</v>
      </c>
      <c r="BL289">
        <f t="shared" si="289"/>
        <v>0</v>
      </c>
      <c r="BM289">
        <f t="shared" si="290"/>
        <v>0</v>
      </c>
      <c r="BN289">
        <f t="shared" si="291"/>
        <v>0</v>
      </c>
      <c r="BO289">
        <f t="shared" si="292"/>
        <v>0</v>
      </c>
      <c r="BP289">
        <f t="shared" si="293"/>
        <v>0</v>
      </c>
      <c r="BQ289">
        <f t="shared" si="294"/>
        <v>0</v>
      </c>
      <c r="BR289">
        <f t="shared" si="295"/>
        <v>0</v>
      </c>
      <c r="BS289">
        <f t="shared" si="296"/>
        <v>0</v>
      </c>
      <c r="BT289">
        <f t="shared" si="328"/>
        <v>0</v>
      </c>
      <c r="BW289">
        <f t="shared" si="297"/>
        <v>0</v>
      </c>
      <c r="BX289">
        <f t="shared" si="297"/>
        <v>0</v>
      </c>
      <c r="BY289">
        <f t="shared" si="298"/>
        <v>0</v>
      </c>
      <c r="BZ289">
        <f t="shared" si="299"/>
        <v>0</v>
      </c>
      <c r="CA289">
        <f t="shared" si="300"/>
        <v>0</v>
      </c>
      <c r="CB289">
        <f t="shared" si="300"/>
        <v>0</v>
      </c>
      <c r="CC289">
        <f t="shared" si="301"/>
        <v>0</v>
      </c>
      <c r="CD289">
        <f t="shared" si="302"/>
        <v>0</v>
      </c>
      <c r="CE289">
        <f t="shared" si="303"/>
        <v>0</v>
      </c>
      <c r="CF289">
        <f t="shared" si="304"/>
        <v>0</v>
      </c>
      <c r="CG289">
        <f t="shared" si="305"/>
        <v>0</v>
      </c>
      <c r="CH289">
        <f t="shared" si="306"/>
        <v>0</v>
      </c>
      <c r="CI289">
        <f t="shared" si="307"/>
        <v>0</v>
      </c>
      <c r="CJ289">
        <f t="shared" si="308"/>
        <v>0</v>
      </c>
      <c r="CK289">
        <f t="shared" si="309"/>
        <v>0</v>
      </c>
      <c r="CL289">
        <f t="shared" si="310"/>
        <v>0</v>
      </c>
      <c r="CM289">
        <f t="shared" si="311"/>
        <v>0</v>
      </c>
      <c r="CN289">
        <f t="shared" si="312"/>
        <v>0</v>
      </c>
      <c r="CO289">
        <f t="shared" si="313"/>
        <v>0</v>
      </c>
      <c r="CP289">
        <f t="shared" si="314"/>
        <v>0</v>
      </c>
      <c r="CQ289">
        <f t="shared" si="315"/>
        <v>0</v>
      </c>
      <c r="CR289">
        <f t="shared" si="316"/>
        <v>0</v>
      </c>
      <c r="CS289">
        <f t="shared" si="317"/>
        <v>0</v>
      </c>
      <c r="CT289">
        <f t="shared" si="318"/>
        <v>0</v>
      </c>
      <c r="CU289">
        <f t="shared" si="319"/>
        <v>0</v>
      </c>
      <c r="CV289">
        <f t="shared" si="320"/>
        <v>0</v>
      </c>
      <c r="CW289">
        <f t="shared" si="321"/>
        <v>0</v>
      </c>
      <c r="CX289">
        <f t="shared" si="322"/>
        <v>0</v>
      </c>
      <c r="CY289">
        <f t="shared" si="323"/>
        <v>0</v>
      </c>
      <c r="CZ289">
        <f t="shared" si="324"/>
        <v>0</v>
      </c>
      <c r="DA289">
        <f t="shared" si="325"/>
        <v>0</v>
      </c>
      <c r="DB289">
        <f t="shared" si="326"/>
        <v>0</v>
      </c>
      <c r="DC289">
        <f t="shared" si="327"/>
        <v>0</v>
      </c>
      <c r="DD289">
        <f t="shared" si="329"/>
        <v>0</v>
      </c>
    </row>
    <row r="290" spans="1:108" x14ac:dyDescent="0.2">
      <c r="A290" s="85" t="str">
        <f>IF(Timelister!A289="","",(Timelister!A289))</f>
        <v/>
      </c>
      <c r="B290" s="84" t="str">
        <f>IF(Timelister!B289="","",(Timelister!B289))</f>
        <v/>
      </c>
      <c r="C290" s="20" t="str">
        <f>IF(Timelister!C289="","",(Timelister!C289))</f>
        <v/>
      </c>
      <c r="D290" s="21" t="str">
        <f>IF(Timelister!D289="","",(Timelister!D289))</f>
        <v/>
      </c>
      <c r="E290" s="20" t="str">
        <f>Timelister!O289</f>
        <v/>
      </c>
      <c r="F290" s="20" t="str">
        <f>IF(Timelister!E289="","",(Timelister!E289))</f>
        <v/>
      </c>
      <c r="G290" s="120"/>
      <c r="H290" s="120"/>
      <c r="I290" s="120"/>
      <c r="J290" s="120"/>
      <c r="K290" s="120"/>
      <c r="L290" s="120"/>
      <c r="M290" s="120"/>
      <c r="N290" s="120"/>
      <c r="O290" s="254"/>
      <c r="P290" s="120"/>
      <c r="Q290" s="120"/>
      <c r="R290" s="120"/>
      <c r="S290" s="254"/>
      <c r="T290" s="120"/>
      <c r="U290" s="185"/>
      <c r="V290" s="185"/>
      <c r="W290" s="242"/>
      <c r="X290" s="242"/>
      <c r="Y290" s="120"/>
      <c r="Z290" s="120"/>
      <c r="AA290" s="120"/>
      <c r="AB290" s="120"/>
      <c r="AC290" s="120"/>
      <c r="AD290" s="121"/>
      <c r="AE290" s="121"/>
      <c r="AF290" s="121"/>
      <c r="AG290" s="121"/>
      <c r="AH290" s="121"/>
      <c r="AI290" s="121"/>
      <c r="AJ290" s="24" t="str">
        <f>IF(A290="","",((G290*$G$10+K290*$K$10+#REF!*#REF!+M290*$M$10+N290*$N$10+O290*$O$10+#REF!*#REF!+#REF!*#REF!+P290*$P$10+Q290*$Q$10+R290*$R$10+#REF!+W290+#REF!+X290+Y290+Z290+AA290+AB290*$AB$10+AC290*$AC$10+AD290*$AD$10+#REF!*#REF!+AE290*$AE$10+#REF!*#REF!+AF290*$AF$10+AH290*$AH$10+AG290*$AG$10+AI290)))</f>
        <v/>
      </c>
      <c r="AK290" s="137"/>
      <c r="AM290">
        <f t="shared" si="266"/>
        <v>0</v>
      </c>
      <c r="AN290">
        <f t="shared" si="266"/>
        <v>0</v>
      </c>
      <c r="AO290">
        <f t="shared" si="267"/>
        <v>0</v>
      </c>
      <c r="AP290">
        <f t="shared" si="268"/>
        <v>0</v>
      </c>
      <c r="AQ290">
        <f t="shared" si="269"/>
        <v>0</v>
      </c>
      <c r="AR290">
        <f t="shared" si="269"/>
        <v>0</v>
      </c>
      <c r="AS290">
        <f t="shared" si="270"/>
        <v>0</v>
      </c>
      <c r="AT290">
        <f t="shared" si="271"/>
        <v>0</v>
      </c>
      <c r="AU290">
        <f t="shared" si="272"/>
        <v>0</v>
      </c>
      <c r="AV290">
        <f t="shared" si="273"/>
        <v>0</v>
      </c>
      <c r="AW290">
        <f t="shared" si="274"/>
        <v>0</v>
      </c>
      <c r="AX290">
        <f t="shared" si="275"/>
        <v>0</v>
      </c>
      <c r="AY290">
        <f t="shared" si="276"/>
        <v>0</v>
      </c>
      <c r="AZ290">
        <f t="shared" si="277"/>
        <v>0</v>
      </c>
      <c r="BA290">
        <f t="shared" si="278"/>
        <v>0</v>
      </c>
      <c r="BB290">
        <f t="shared" si="279"/>
        <v>0</v>
      </c>
      <c r="BC290">
        <f t="shared" si="280"/>
        <v>0</v>
      </c>
      <c r="BD290">
        <f t="shared" si="281"/>
        <v>0</v>
      </c>
      <c r="BE290">
        <f t="shared" si="282"/>
        <v>0</v>
      </c>
      <c r="BF290">
        <f t="shared" si="283"/>
        <v>0</v>
      </c>
      <c r="BG290">
        <f t="shared" si="284"/>
        <v>0</v>
      </c>
      <c r="BH290">
        <f t="shared" si="285"/>
        <v>0</v>
      </c>
      <c r="BI290">
        <f t="shared" si="286"/>
        <v>0</v>
      </c>
      <c r="BJ290">
        <f t="shared" si="287"/>
        <v>0</v>
      </c>
      <c r="BK290">
        <f t="shared" si="288"/>
        <v>0</v>
      </c>
      <c r="BL290">
        <f t="shared" si="289"/>
        <v>0</v>
      </c>
      <c r="BM290">
        <f t="shared" si="290"/>
        <v>0</v>
      </c>
      <c r="BN290">
        <f t="shared" si="291"/>
        <v>0</v>
      </c>
      <c r="BO290">
        <f t="shared" si="292"/>
        <v>0</v>
      </c>
      <c r="BP290">
        <f t="shared" si="293"/>
        <v>0</v>
      </c>
      <c r="BQ290">
        <f t="shared" si="294"/>
        <v>0</v>
      </c>
      <c r="BR290">
        <f t="shared" si="295"/>
        <v>0</v>
      </c>
      <c r="BS290">
        <f t="shared" si="296"/>
        <v>0</v>
      </c>
      <c r="BT290">
        <f t="shared" si="328"/>
        <v>0</v>
      </c>
      <c r="BW290">
        <f t="shared" si="297"/>
        <v>0</v>
      </c>
      <c r="BX290">
        <f t="shared" si="297"/>
        <v>0</v>
      </c>
      <c r="BY290">
        <f t="shared" si="298"/>
        <v>0</v>
      </c>
      <c r="BZ290">
        <f t="shared" si="299"/>
        <v>0</v>
      </c>
      <c r="CA290">
        <f t="shared" si="300"/>
        <v>0</v>
      </c>
      <c r="CB290">
        <f t="shared" si="300"/>
        <v>0</v>
      </c>
      <c r="CC290">
        <f t="shared" si="301"/>
        <v>0</v>
      </c>
      <c r="CD290">
        <f t="shared" si="302"/>
        <v>0</v>
      </c>
      <c r="CE290">
        <f t="shared" si="303"/>
        <v>0</v>
      </c>
      <c r="CF290">
        <f t="shared" si="304"/>
        <v>0</v>
      </c>
      <c r="CG290">
        <f t="shared" si="305"/>
        <v>0</v>
      </c>
      <c r="CH290">
        <f t="shared" si="306"/>
        <v>0</v>
      </c>
      <c r="CI290">
        <f t="shared" si="307"/>
        <v>0</v>
      </c>
      <c r="CJ290">
        <f t="shared" si="308"/>
        <v>0</v>
      </c>
      <c r="CK290">
        <f t="shared" si="309"/>
        <v>0</v>
      </c>
      <c r="CL290">
        <f t="shared" si="310"/>
        <v>0</v>
      </c>
      <c r="CM290">
        <f t="shared" si="311"/>
        <v>0</v>
      </c>
      <c r="CN290">
        <f t="shared" si="312"/>
        <v>0</v>
      </c>
      <c r="CO290">
        <f t="shared" si="313"/>
        <v>0</v>
      </c>
      <c r="CP290">
        <f t="shared" si="314"/>
        <v>0</v>
      </c>
      <c r="CQ290">
        <f t="shared" si="315"/>
        <v>0</v>
      </c>
      <c r="CR290">
        <f t="shared" si="316"/>
        <v>0</v>
      </c>
      <c r="CS290">
        <f t="shared" si="317"/>
        <v>0</v>
      </c>
      <c r="CT290">
        <f t="shared" si="318"/>
        <v>0</v>
      </c>
      <c r="CU290">
        <f t="shared" si="319"/>
        <v>0</v>
      </c>
      <c r="CV290">
        <f t="shared" si="320"/>
        <v>0</v>
      </c>
      <c r="CW290">
        <f t="shared" si="321"/>
        <v>0</v>
      </c>
      <c r="CX290">
        <f t="shared" si="322"/>
        <v>0</v>
      </c>
      <c r="CY290">
        <f t="shared" si="323"/>
        <v>0</v>
      </c>
      <c r="CZ290">
        <f t="shared" si="324"/>
        <v>0</v>
      </c>
      <c r="DA290">
        <f t="shared" si="325"/>
        <v>0</v>
      </c>
      <c r="DB290">
        <f t="shared" si="326"/>
        <v>0</v>
      </c>
      <c r="DC290">
        <f t="shared" si="327"/>
        <v>0</v>
      </c>
      <c r="DD290">
        <f t="shared" si="329"/>
        <v>0</v>
      </c>
    </row>
    <row r="291" spans="1:108" x14ac:dyDescent="0.2">
      <c r="A291" s="85" t="str">
        <f>IF(Timelister!A290="","",(Timelister!A290))</f>
        <v/>
      </c>
      <c r="B291" s="84" t="str">
        <f>IF(Timelister!B290="","",(Timelister!B290))</f>
        <v/>
      </c>
      <c r="C291" s="20" t="str">
        <f>IF(Timelister!C290="","",(Timelister!C290))</f>
        <v/>
      </c>
      <c r="D291" s="21" t="str">
        <f>IF(Timelister!D290="","",(Timelister!D290))</f>
        <v/>
      </c>
      <c r="E291" s="20" t="str">
        <f>Timelister!O290</f>
        <v/>
      </c>
      <c r="F291" s="20" t="str">
        <f>IF(Timelister!E290="","",(Timelister!E290))</f>
        <v/>
      </c>
      <c r="G291" s="120"/>
      <c r="H291" s="120"/>
      <c r="I291" s="120"/>
      <c r="J291" s="120"/>
      <c r="K291" s="120"/>
      <c r="L291" s="120"/>
      <c r="M291" s="120"/>
      <c r="N291" s="120"/>
      <c r="O291" s="254"/>
      <c r="P291" s="120"/>
      <c r="Q291" s="120"/>
      <c r="R291" s="120"/>
      <c r="S291" s="254"/>
      <c r="T291" s="120"/>
      <c r="U291" s="185"/>
      <c r="V291" s="185"/>
      <c r="W291" s="242"/>
      <c r="X291" s="242"/>
      <c r="Y291" s="120"/>
      <c r="Z291" s="120"/>
      <c r="AA291" s="120"/>
      <c r="AB291" s="120"/>
      <c r="AC291" s="120"/>
      <c r="AD291" s="121"/>
      <c r="AE291" s="121"/>
      <c r="AF291" s="121"/>
      <c r="AG291" s="121"/>
      <c r="AH291" s="121"/>
      <c r="AI291" s="121"/>
      <c r="AJ291" s="24" t="str">
        <f>IF(A291="","",((G291*$G$10+K291*$K$10+#REF!*#REF!+M291*$M$10+N291*$N$10+O291*$O$10+#REF!*#REF!+#REF!*#REF!+P291*$P$10+Q291*$Q$10+R291*$R$10+#REF!+W291+#REF!+X291+Y291+Z291+AA291+AB291*$AB$10+AC291*$AC$10+AD291*$AD$10+#REF!*#REF!+AE291*$AE$10+#REF!*#REF!+AF291*$AF$10+AH291*$AH$10+AG291*$AG$10+AI291)))</f>
        <v/>
      </c>
      <c r="AK291" s="137"/>
      <c r="AM291">
        <f t="shared" si="266"/>
        <v>0</v>
      </c>
      <c r="AN291">
        <f t="shared" si="266"/>
        <v>0</v>
      </c>
      <c r="AO291">
        <f t="shared" si="267"/>
        <v>0</v>
      </c>
      <c r="AP291">
        <f t="shared" si="268"/>
        <v>0</v>
      </c>
      <c r="AQ291">
        <f t="shared" si="269"/>
        <v>0</v>
      </c>
      <c r="AR291">
        <f t="shared" si="269"/>
        <v>0</v>
      </c>
      <c r="AS291">
        <f t="shared" si="270"/>
        <v>0</v>
      </c>
      <c r="AT291">
        <f t="shared" si="271"/>
        <v>0</v>
      </c>
      <c r="AU291">
        <f t="shared" si="272"/>
        <v>0</v>
      </c>
      <c r="AV291">
        <f t="shared" si="273"/>
        <v>0</v>
      </c>
      <c r="AW291">
        <f t="shared" si="274"/>
        <v>0</v>
      </c>
      <c r="AX291">
        <f t="shared" si="275"/>
        <v>0</v>
      </c>
      <c r="AY291">
        <f t="shared" si="276"/>
        <v>0</v>
      </c>
      <c r="AZ291">
        <f t="shared" si="277"/>
        <v>0</v>
      </c>
      <c r="BA291">
        <f t="shared" si="278"/>
        <v>0</v>
      </c>
      <c r="BB291">
        <f t="shared" si="279"/>
        <v>0</v>
      </c>
      <c r="BC291">
        <f t="shared" si="280"/>
        <v>0</v>
      </c>
      <c r="BD291">
        <f t="shared" si="281"/>
        <v>0</v>
      </c>
      <c r="BE291">
        <f t="shared" si="282"/>
        <v>0</v>
      </c>
      <c r="BF291">
        <f t="shared" si="283"/>
        <v>0</v>
      </c>
      <c r="BG291">
        <f t="shared" si="284"/>
        <v>0</v>
      </c>
      <c r="BH291">
        <f t="shared" si="285"/>
        <v>0</v>
      </c>
      <c r="BI291">
        <f t="shared" si="286"/>
        <v>0</v>
      </c>
      <c r="BJ291">
        <f t="shared" si="287"/>
        <v>0</v>
      </c>
      <c r="BK291">
        <f t="shared" si="288"/>
        <v>0</v>
      </c>
      <c r="BL291">
        <f t="shared" si="289"/>
        <v>0</v>
      </c>
      <c r="BM291">
        <f t="shared" si="290"/>
        <v>0</v>
      </c>
      <c r="BN291">
        <f t="shared" si="291"/>
        <v>0</v>
      </c>
      <c r="BO291">
        <f t="shared" si="292"/>
        <v>0</v>
      </c>
      <c r="BP291">
        <f t="shared" si="293"/>
        <v>0</v>
      </c>
      <c r="BQ291">
        <f t="shared" si="294"/>
        <v>0</v>
      </c>
      <c r="BR291">
        <f t="shared" si="295"/>
        <v>0</v>
      </c>
      <c r="BS291">
        <f t="shared" si="296"/>
        <v>0</v>
      </c>
      <c r="BT291">
        <f t="shared" si="328"/>
        <v>0</v>
      </c>
      <c r="BW291">
        <f t="shared" si="297"/>
        <v>0</v>
      </c>
      <c r="BX291">
        <f t="shared" si="297"/>
        <v>0</v>
      </c>
      <c r="BY291">
        <f t="shared" si="298"/>
        <v>0</v>
      </c>
      <c r="BZ291">
        <f t="shared" si="299"/>
        <v>0</v>
      </c>
      <c r="CA291">
        <f t="shared" si="300"/>
        <v>0</v>
      </c>
      <c r="CB291">
        <f t="shared" si="300"/>
        <v>0</v>
      </c>
      <c r="CC291">
        <f t="shared" si="301"/>
        <v>0</v>
      </c>
      <c r="CD291">
        <f t="shared" si="302"/>
        <v>0</v>
      </c>
      <c r="CE291">
        <f t="shared" si="303"/>
        <v>0</v>
      </c>
      <c r="CF291">
        <f t="shared" si="304"/>
        <v>0</v>
      </c>
      <c r="CG291">
        <f t="shared" si="305"/>
        <v>0</v>
      </c>
      <c r="CH291">
        <f t="shared" si="306"/>
        <v>0</v>
      </c>
      <c r="CI291">
        <f t="shared" si="307"/>
        <v>0</v>
      </c>
      <c r="CJ291">
        <f t="shared" si="308"/>
        <v>0</v>
      </c>
      <c r="CK291">
        <f t="shared" si="309"/>
        <v>0</v>
      </c>
      <c r="CL291">
        <f t="shared" si="310"/>
        <v>0</v>
      </c>
      <c r="CM291">
        <f t="shared" si="311"/>
        <v>0</v>
      </c>
      <c r="CN291">
        <f t="shared" si="312"/>
        <v>0</v>
      </c>
      <c r="CO291">
        <f t="shared" si="313"/>
        <v>0</v>
      </c>
      <c r="CP291">
        <f t="shared" si="314"/>
        <v>0</v>
      </c>
      <c r="CQ291">
        <f t="shared" si="315"/>
        <v>0</v>
      </c>
      <c r="CR291">
        <f t="shared" si="316"/>
        <v>0</v>
      </c>
      <c r="CS291">
        <f t="shared" si="317"/>
        <v>0</v>
      </c>
      <c r="CT291">
        <f t="shared" si="318"/>
        <v>0</v>
      </c>
      <c r="CU291">
        <f t="shared" si="319"/>
        <v>0</v>
      </c>
      <c r="CV291">
        <f t="shared" si="320"/>
        <v>0</v>
      </c>
      <c r="CW291">
        <f t="shared" si="321"/>
        <v>0</v>
      </c>
      <c r="CX291">
        <f t="shared" si="322"/>
        <v>0</v>
      </c>
      <c r="CY291">
        <f t="shared" si="323"/>
        <v>0</v>
      </c>
      <c r="CZ291">
        <f t="shared" si="324"/>
        <v>0</v>
      </c>
      <c r="DA291">
        <f t="shared" si="325"/>
        <v>0</v>
      </c>
      <c r="DB291">
        <f t="shared" si="326"/>
        <v>0</v>
      </c>
      <c r="DC291">
        <f t="shared" si="327"/>
        <v>0</v>
      </c>
      <c r="DD291">
        <f t="shared" si="329"/>
        <v>0</v>
      </c>
    </row>
    <row r="292" spans="1:108" x14ac:dyDescent="0.2">
      <c r="A292" s="85" t="str">
        <f>IF(Timelister!A291="","",(Timelister!A291))</f>
        <v/>
      </c>
      <c r="B292" s="84" t="str">
        <f>IF(Timelister!B291="","",(Timelister!B291))</f>
        <v/>
      </c>
      <c r="C292" s="20" t="str">
        <f>IF(Timelister!C291="","",(Timelister!C291))</f>
        <v/>
      </c>
      <c r="D292" s="21" t="str">
        <f>IF(Timelister!D291="","",(Timelister!D291))</f>
        <v/>
      </c>
      <c r="E292" s="20" t="str">
        <f>Timelister!O291</f>
        <v/>
      </c>
      <c r="F292" s="20" t="str">
        <f>IF(Timelister!E291="","",(Timelister!E291))</f>
        <v/>
      </c>
      <c r="G292" s="120"/>
      <c r="H292" s="120"/>
      <c r="I292" s="120"/>
      <c r="J292" s="120"/>
      <c r="K292" s="120"/>
      <c r="L292" s="120"/>
      <c r="M292" s="120"/>
      <c r="N292" s="120"/>
      <c r="O292" s="254"/>
      <c r="P292" s="120"/>
      <c r="Q292" s="120"/>
      <c r="R292" s="120"/>
      <c r="S292" s="254"/>
      <c r="T292" s="120"/>
      <c r="U292" s="185"/>
      <c r="V292" s="185"/>
      <c r="W292" s="242"/>
      <c r="X292" s="242"/>
      <c r="Y292" s="120"/>
      <c r="Z292" s="120"/>
      <c r="AA292" s="120"/>
      <c r="AB292" s="120"/>
      <c r="AC292" s="120"/>
      <c r="AD292" s="121"/>
      <c r="AE292" s="121"/>
      <c r="AF292" s="121"/>
      <c r="AG292" s="121"/>
      <c r="AH292" s="121"/>
      <c r="AI292" s="121"/>
      <c r="AJ292" s="24" t="str">
        <f>IF(A292="","",((G292*$G$10+K292*$K$10+#REF!*#REF!+M292*$M$10+N292*$N$10+O292*$O$10+#REF!*#REF!+#REF!*#REF!+P292*$P$10+Q292*$Q$10+R292*$R$10+#REF!+W292+#REF!+X292+Y292+Z292+AA292+AB292*$AB$10+AC292*$AC$10+AD292*$AD$10+#REF!*#REF!+AE292*$AE$10+#REF!*#REF!+AF292*$AF$10+AH292*$AH$10+AG292*$AG$10+AI292)))</f>
        <v/>
      </c>
      <c r="AK292" s="137"/>
      <c r="AM292">
        <f t="shared" si="266"/>
        <v>0</v>
      </c>
      <c r="AN292">
        <f t="shared" si="266"/>
        <v>0</v>
      </c>
      <c r="AO292">
        <f t="shared" si="267"/>
        <v>0</v>
      </c>
      <c r="AP292">
        <f t="shared" si="268"/>
        <v>0</v>
      </c>
      <c r="AQ292">
        <f t="shared" si="269"/>
        <v>0</v>
      </c>
      <c r="AR292">
        <f t="shared" si="269"/>
        <v>0</v>
      </c>
      <c r="AS292">
        <f t="shared" si="270"/>
        <v>0</v>
      </c>
      <c r="AT292">
        <f t="shared" si="271"/>
        <v>0</v>
      </c>
      <c r="AU292">
        <f t="shared" si="272"/>
        <v>0</v>
      </c>
      <c r="AV292">
        <f t="shared" si="273"/>
        <v>0</v>
      </c>
      <c r="AW292">
        <f t="shared" si="274"/>
        <v>0</v>
      </c>
      <c r="AX292">
        <f t="shared" si="275"/>
        <v>0</v>
      </c>
      <c r="AY292">
        <f t="shared" si="276"/>
        <v>0</v>
      </c>
      <c r="AZ292">
        <f t="shared" si="277"/>
        <v>0</v>
      </c>
      <c r="BA292">
        <f t="shared" si="278"/>
        <v>0</v>
      </c>
      <c r="BB292">
        <f t="shared" si="279"/>
        <v>0</v>
      </c>
      <c r="BC292">
        <f t="shared" si="280"/>
        <v>0</v>
      </c>
      <c r="BD292">
        <f t="shared" si="281"/>
        <v>0</v>
      </c>
      <c r="BE292">
        <f t="shared" si="282"/>
        <v>0</v>
      </c>
      <c r="BF292">
        <f t="shared" si="283"/>
        <v>0</v>
      </c>
      <c r="BG292">
        <f t="shared" si="284"/>
        <v>0</v>
      </c>
      <c r="BH292">
        <f t="shared" si="285"/>
        <v>0</v>
      </c>
      <c r="BI292">
        <f t="shared" si="286"/>
        <v>0</v>
      </c>
      <c r="BJ292">
        <f t="shared" si="287"/>
        <v>0</v>
      </c>
      <c r="BK292">
        <f t="shared" si="288"/>
        <v>0</v>
      </c>
      <c r="BL292">
        <f t="shared" si="289"/>
        <v>0</v>
      </c>
      <c r="BM292">
        <f t="shared" si="290"/>
        <v>0</v>
      </c>
      <c r="BN292">
        <f t="shared" si="291"/>
        <v>0</v>
      </c>
      <c r="BO292">
        <f t="shared" si="292"/>
        <v>0</v>
      </c>
      <c r="BP292">
        <f t="shared" si="293"/>
        <v>0</v>
      </c>
      <c r="BQ292">
        <f t="shared" si="294"/>
        <v>0</v>
      </c>
      <c r="BR292">
        <f t="shared" si="295"/>
        <v>0</v>
      </c>
      <c r="BS292">
        <f t="shared" si="296"/>
        <v>0</v>
      </c>
      <c r="BT292">
        <f t="shared" si="328"/>
        <v>0</v>
      </c>
      <c r="BW292">
        <f t="shared" si="297"/>
        <v>0</v>
      </c>
      <c r="BX292">
        <f t="shared" si="297"/>
        <v>0</v>
      </c>
      <c r="BY292">
        <f t="shared" si="298"/>
        <v>0</v>
      </c>
      <c r="BZ292">
        <f t="shared" si="299"/>
        <v>0</v>
      </c>
      <c r="CA292">
        <f t="shared" si="300"/>
        <v>0</v>
      </c>
      <c r="CB292">
        <f t="shared" si="300"/>
        <v>0</v>
      </c>
      <c r="CC292">
        <f t="shared" si="301"/>
        <v>0</v>
      </c>
      <c r="CD292">
        <f t="shared" si="302"/>
        <v>0</v>
      </c>
      <c r="CE292">
        <f t="shared" si="303"/>
        <v>0</v>
      </c>
      <c r="CF292">
        <f t="shared" si="304"/>
        <v>0</v>
      </c>
      <c r="CG292">
        <f t="shared" si="305"/>
        <v>0</v>
      </c>
      <c r="CH292">
        <f t="shared" si="306"/>
        <v>0</v>
      </c>
      <c r="CI292">
        <f t="shared" si="307"/>
        <v>0</v>
      </c>
      <c r="CJ292">
        <f t="shared" si="308"/>
        <v>0</v>
      </c>
      <c r="CK292">
        <f t="shared" si="309"/>
        <v>0</v>
      </c>
      <c r="CL292">
        <f t="shared" si="310"/>
        <v>0</v>
      </c>
      <c r="CM292">
        <f t="shared" si="311"/>
        <v>0</v>
      </c>
      <c r="CN292">
        <f t="shared" si="312"/>
        <v>0</v>
      </c>
      <c r="CO292">
        <f t="shared" si="313"/>
        <v>0</v>
      </c>
      <c r="CP292">
        <f t="shared" si="314"/>
        <v>0</v>
      </c>
      <c r="CQ292">
        <f t="shared" si="315"/>
        <v>0</v>
      </c>
      <c r="CR292">
        <f t="shared" si="316"/>
        <v>0</v>
      </c>
      <c r="CS292">
        <f t="shared" si="317"/>
        <v>0</v>
      </c>
      <c r="CT292">
        <f t="shared" si="318"/>
        <v>0</v>
      </c>
      <c r="CU292">
        <f t="shared" si="319"/>
        <v>0</v>
      </c>
      <c r="CV292">
        <f t="shared" si="320"/>
        <v>0</v>
      </c>
      <c r="CW292">
        <f t="shared" si="321"/>
        <v>0</v>
      </c>
      <c r="CX292">
        <f t="shared" si="322"/>
        <v>0</v>
      </c>
      <c r="CY292">
        <f t="shared" si="323"/>
        <v>0</v>
      </c>
      <c r="CZ292">
        <f t="shared" si="324"/>
        <v>0</v>
      </c>
      <c r="DA292">
        <f t="shared" si="325"/>
        <v>0</v>
      </c>
      <c r="DB292">
        <f t="shared" si="326"/>
        <v>0</v>
      </c>
      <c r="DC292">
        <f t="shared" si="327"/>
        <v>0</v>
      </c>
      <c r="DD292">
        <f t="shared" si="329"/>
        <v>0</v>
      </c>
    </row>
    <row r="293" spans="1:108" x14ac:dyDescent="0.2">
      <c r="A293" s="85" t="str">
        <f>IF(Timelister!A292="","",(Timelister!A292))</f>
        <v/>
      </c>
      <c r="B293" s="84" t="str">
        <f>IF(Timelister!B292="","",(Timelister!B292))</f>
        <v/>
      </c>
      <c r="C293" s="20" t="str">
        <f>IF(Timelister!C292="","",(Timelister!C292))</f>
        <v/>
      </c>
      <c r="D293" s="21" t="str">
        <f>IF(Timelister!D292="","",(Timelister!D292))</f>
        <v/>
      </c>
      <c r="E293" s="20" t="str">
        <f>Timelister!O292</f>
        <v/>
      </c>
      <c r="F293" s="20" t="str">
        <f>IF(Timelister!E292="","",(Timelister!E292))</f>
        <v/>
      </c>
      <c r="G293" s="120"/>
      <c r="H293" s="120"/>
      <c r="I293" s="120"/>
      <c r="J293" s="120"/>
      <c r="K293" s="120"/>
      <c r="L293" s="120"/>
      <c r="M293" s="120"/>
      <c r="N293" s="120"/>
      <c r="O293" s="254"/>
      <c r="P293" s="120"/>
      <c r="Q293" s="120"/>
      <c r="R293" s="120"/>
      <c r="S293" s="254"/>
      <c r="T293" s="120"/>
      <c r="U293" s="185"/>
      <c r="V293" s="185"/>
      <c r="W293" s="242"/>
      <c r="X293" s="242"/>
      <c r="Y293" s="120"/>
      <c r="Z293" s="120"/>
      <c r="AA293" s="120"/>
      <c r="AB293" s="120"/>
      <c r="AC293" s="120"/>
      <c r="AD293" s="121"/>
      <c r="AE293" s="121"/>
      <c r="AF293" s="121"/>
      <c r="AG293" s="121"/>
      <c r="AH293" s="121"/>
      <c r="AI293" s="121"/>
      <c r="AJ293" s="24" t="str">
        <f>IF(A293="","",((G293*$G$10+K293*$K$10+#REF!*#REF!+M293*$M$10+N293*$N$10+O293*$O$10+#REF!*#REF!+#REF!*#REF!+P293*$P$10+Q293*$Q$10+R293*$R$10+#REF!+W293+#REF!+X293+Y293+Z293+AA293+AB293*$AB$10+AC293*$AC$10+AD293*$AD$10+#REF!*#REF!+AE293*$AE$10+#REF!*#REF!+AF293*$AF$10+AH293*$AH$10+AG293*$AG$10+AI293)))</f>
        <v/>
      </c>
      <c r="AK293" s="137"/>
      <c r="AM293">
        <f t="shared" si="266"/>
        <v>0</v>
      </c>
      <c r="AN293">
        <f t="shared" si="266"/>
        <v>0</v>
      </c>
      <c r="AO293">
        <f t="shared" si="267"/>
        <v>0</v>
      </c>
      <c r="AP293">
        <f t="shared" si="268"/>
        <v>0</v>
      </c>
      <c r="AQ293">
        <f t="shared" si="269"/>
        <v>0</v>
      </c>
      <c r="AR293">
        <f t="shared" si="269"/>
        <v>0</v>
      </c>
      <c r="AS293">
        <f t="shared" si="270"/>
        <v>0</v>
      </c>
      <c r="AT293">
        <f t="shared" si="271"/>
        <v>0</v>
      </c>
      <c r="AU293">
        <f t="shared" si="272"/>
        <v>0</v>
      </c>
      <c r="AV293">
        <f t="shared" si="273"/>
        <v>0</v>
      </c>
      <c r="AW293">
        <f t="shared" si="274"/>
        <v>0</v>
      </c>
      <c r="AX293">
        <f t="shared" si="275"/>
        <v>0</v>
      </c>
      <c r="AY293">
        <f t="shared" si="276"/>
        <v>0</v>
      </c>
      <c r="AZ293">
        <f t="shared" si="277"/>
        <v>0</v>
      </c>
      <c r="BA293">
        <f t="shared" si="278"/>
        <v>0</v>
      </c>
      <c r="BB293">
        <f t="shared" si="279"/>
        <v>0</v>
      </c>
      <c r="BC293">
        <f t="shared" si="280"/>
        <v>0</v>
      </c>
      <c r="BD293">
        <f t="shared" si="281"/>
        <v>0</v>
      </c>
      <c r="BE293">
        <f t="shared" si="282"/>
        <v>0</v>
      </c>
      <c r="BF293">
        <f t="shared" si="283"/>
        <v>0</v>
      </c>
      <c r="BG293">
        <f t="shared" si="284"/>
        <v>0</v>
      </c>
      <c r="BH293">
        <f t="shared" si="285"/>
        <v>0</v>
      </c>
      <c r="BI293">
        <f t="shared" si="286"/>
        <v>0</v>
      </c>
      <c r="BJ293">
        <f t="shared" si="287"/>
        <v>0</v>
      </c>
      <c r="BK293">
        <f t="shared" si="288"/>
        <v>0</v>
      </c>
      <c r="BL293">
        <f t="shared" si="289"/>
        <v>0</v>
      </c>
      <c r="BM293">
        <f t="shared" si="290"/>
        <v>0</v>
      </c>
      <c r="BN293">
        <f t="shared" si="291"/>
        <v>0</v>
      </c>
      <c r="BO293">
        <f t="shared" si="292"/>
        <v>0</v>
      </c>
      <c r="BP293">
        <f t="shared" si="293"/>
        <v>0</v>
      </c>
      <c r="BQ293">
        <f t="shared" si="294"/>
        <v>0</v>
      </c>
      <c r="BR293">
        <f t="shared" si="295"/>
        <v>0</v>
      </c>
      <c r="BS293">
        <f t="shared" si="296"/>
        <v>0</v>
      </c>
      <c r="BT293">
        <f t="shared" si="328"/>
        <v>0</v>
      </c>
      <c r="BW293">
        <f t="shared" si="297"/>
        <v>0</v>
      </c>
      <c r="BX293">
        <f t="shared" si="297"/>
        <v>0</v>
      </c>
      <c r="BY293">
        <f t="shared" si="298"/>
        <v>0</v>
      </c>
      <c r="BZ293">
        <f t="shared" si="299"/>
        <v>0</v>
      </c>
      <c r="CA293">
        <f t="shared" si="300"/>
        <v>0</v>
      </c>
      <c r="CB293">
        <f t="shared" si="300"/>
        <v>0</v>
      </c>
      <c r="CC293">
        <f t="shared" si="301"/>
        <v>0</v>
      </c>
      <c r="CD293">
        <f t="shared" si="302"/>
        <v>0</v>
      </c>
      <c r="CE293">
        <f t="shared" si="303"/>
        <v>0</v>
      </c>
      <c r="CF293">
        <f t="shared" si="304"/>
        <v>0</v>
      </c>
      <c r="CG293">
        <f t="shared" si="305"/>
        <v>0</v>
      </c>
      <c r="CH293">
        <f t="shared" si="306"/>
        <v>0</v>
      </c>
      <c r="CI293">
        <f t="shared" si="307"/>
        <v>0</v>
      </c>
      <c r="CJ293">
        <f t="shared" si="308"/>
        <v>0</v>
      </c>
      <c r="CK293">
        <f t="shared" si="309"/>
        <v>0</v>
      </c>
      <c r="CL293">
        <f t="shared" si="310"/>
        <v>0</v>
      </c>
      <c r="CM293">
        <f t="shared" si="311"/>
        <v>0</v>
      </c>
      <c r="CN293">
        <f t="shared" si="312"/>
        <v>0</v>
      </c>
      <c r="CO293">
        <f t="shared" si="313"/>
        <v>0</v>
      </c>
      <c r="CP293">
        <f t="shared" si="314"/>
        <v>0</v>
      </c>
      <c r="CQ293">
        <f t="shared" si="315"/>
        <v>0</v>
      </c>
      <c r="CR293">
        <f t="shared" si="316"/>
        <v>0</v>
      </c>
      <c r="CS293">
        <f t="shared" si="317"/>
        <v>0</v>
      </c>
      <c r="CT293">
        <f t="shared" si="318"/>
        <v>0</v>
      </c>
      <c r="CU293">
        <f t="shared" si="319"/>
        <v>0</v>
      </c>
      <c r="CV293">
        <f t="shared" si="320"/>
        <v>0</v>
      </c>
      <c r="CW293">
        <f t="shared" si="321"/>
        <v>0</v>
      </c>
      <c r="CX293">
        <f t="shared" si="322"/>
        <v>0</v>
      </c>
      <c r="CY293">
        <f t="shared" si="323"/>
        <v>0</v>
      </c>
      <c r="CZ293">
        <f t="shared" si="324"/>
        <v>0</v>
      </c>
      <c r="DA293">
        <f t="shared" si="325"/>
        <v>0</v>
      </c>
      <c r="DB293">
        <f t="shared" si="326"/>
        <v>0</v>
      </c>
      <c r="DC293">
        <f t="shared" si="327"/>
        <v>0</v>
      </c>
      <c r="DD293">
        <f t="shared" si="329"/>
        <v>0</v>
      </c>
    </row>
    <row r="294" spans="1:108" x14ac:dyDescent="0.2">
      <c r="A294" s="85" t="str">
        <f>IF(Timelister!A293="","",(Timelister!A293))</f>
        <v/>
      </c>
      <c r="B294" s="84" t="str">
        <f>IF(Timelister!B293="","",(Timelister!B293))</f>
        <v/>
      </c>
      <c r="C294" s="20" t="str">
        <f>IF(Timelister!C293="","",(Timelister!C293))</f>
        <v/>
      </c>
      <c r="D294" s="21" t="str">
        <f>IF(Timelister!D293="","",(Timelister!D293))</f>
        <v/>
      </c>
      <c r="E294" s="20" t="str">
        <f>Timelister!O293</f>
        <v/>
      </c>
      <c r="F294" s="20" t="str">
        <f>IF(Timelister!E293="","",(Timelister!E293))</f>
        <v/>
      </c>
      <c r="G294" s="120"/>
      <c r="H294" s="120"/>
      <c r="I294" s="120"/>
      <c r="J294" s="120"/>
      <c r="K294" s="120"/>
      <c r="L294" s="120"/>
      <c r="M294" s="120"/>
      <c r="N294" s="120"/>
      <c r="O294" s="254"/>
      <c r="P294" s="120"/>
      <c r="Q294" s="120"/>
      <c r="R294" s="120"/>
      <c r="S294" s="254"/>
      <c r="T294" s="120"/>
      <c r="U294" s="185"/>
      <c r="V294" s="185"/>
      <c r="W294" s="242"/>
      <c r="X294" s="242"/>
      <c r="Y294" s="120"/>
      <c r="Z294" s="120"/>
      <c r="AA294" s="120"/>
      <c r="AB294" s="120"/>
      <c r="AC294" s="120"/>
      <c r="AD294" s="121"/>
      <c r="AE294" s="121"/>
      <c r="AF294" s="121"/>
      <c r="AG294" s="121"/>
      <c r="AH294" s="121"/>
      <c r="AI294" s="121"/>
      <c r="AJ294" s="24" t="str">
        <f>IF(A294="","",((G294*$G$10+K294*$K$10+#REF!*#REF!+M294*$M$10+N294*$N$10+O294*$O$10+#REF!*#REF!+#REF!*#REF!+P294*$P$10+Q294*$Q$10+R294*$R$10+#REF!+W294+#REF!+X294+Y294+Z294+AA294+AB294*$AB$10+AC294*$AC$10+AD294*$AD$10+#REF!*#REF!+AE294*$AE$10+#REF!*#REF!+AF294*$AF$10+AH294*$AH$10+AG294*$AG$10+AI294)))</f>
        <v/>
      </c>
      <c r="AK294" s="137"/>
      <c r="AM294">
        <f t="shared" si="266"/>
        <v>0</v>
      </c>
      <c r="AN294">
        <f t="shared" si="266"/>
        <v>0</v>
      </c>
      <c r="AO294">
        <f t="shared" si="267"/>
        <v>0</v>
      </c>
      <c r="AP294">
        <f t="shared" si="268"/>
        <v>0</v>
      </c>
      <c r="AQ294">
        <f t="shared" si="269"/>
        <v>0</v>
      </c>
      <c r="AR294">
        <f t="shared" si="269"/>
        <v>0</v>
      </c>
      <c r="AS294">
        <f t="shared" si="270"/>
        <v>0</v>
      </c>
      <c r="AT294">
        <f t="shared" si="271"/>
        <v>0</v>
      </c>
      <c r="AU294">
        <f t="shared" si="272"/>
        <v>0</v>
      </c>
      <c r="AV294">
        <f t="shared" si="273"/>
        <v>0</v>
      </c>
      <c r="AW294">
        <f t="shared" si="274"/>
        <v>0</v>
      </c>
      <c r="AX294">
        <f t="shared" si="275"/>
        <v>0</v>
      </c>
      <c r="AY294">
        <f t="shared" si="276"/>
        <v>0</v>
      </c>
      <c r="AZ294">
        <f t="shared" si="277"/>
        <v>0</v>
      </c>
      <c r="BA294">
        <f t="shared" si="278"/>
        <v>0</v>
      </c>
      <c r="BB294">
        <f t="shared" si="279"/>
        <v>0</v>
      </c>
      <c r="BC294">
        <f t="shared" si="280"/>
        <v>0</v>
      </c>
      <c r="BD294">
        <f t="shared" si="281"/>
        <v>0</v>
      </c>
      <c r="BE294">
        <f t="shared" si="282"/>
        <v>0</v>
      </c>
      <c r="BF294">
        <f t="shared" si="283"/>
        <v>0</v>
      </c>
      <c r="BG294">
        <f t="shared" si="284"/>
        <v>0</v>
      </c>
      <c r="BH294">
        <f t="shared" si="285"/>
        <v>0</v>
      </c>
      <c r="BI294">
        <f t="shared" si="286"/>
        <v>0</v>
      </c>
      <c r="BJ294">
        <f t="shared" si="287"/>
        <v>0</v>
      </c>
      <c r="BK294">
        <f t="shared" si="288"/>
        <v>0</v>
      </c>
      <c r="BL294">
        <f t="shared" si="289"/>
        <v>0</v>
      </c>
      <c r="BM294">
        <f t="shared" si="290"/>
        <v>0</v>
      </c>
      <c r="BN294">
        <f t="shared" si="291"/>
        <v>0</v>
      </c>
      <c r="BO294">
        <f t="shared" si="292"/>
        <v>0</v>
      </c>
      <c r="BP294">
        <f t="shared" si="293"/>
        <v>0</v>
      </c>
      <c r="BQ294">
        <f t="shared" si="294"/>
        <v>0</v>
      </c>
      <c r="BR294">
        <f t="shared" si="295"/>
        <v>0</v>
      </c>
      <c r="BS294">
        <f t="shared" si="296"/>
        <v>0</v>
      </c>
      <c r="BT294">
        <f t="shared" si="328"/>
        <v>0</v>
      </c>
      <c r="BW294">
        <f t="shared" si="297"/>
        <v>0</v>
      </c>
      <c r="BX294">
        <f t="shared" si="297"/>
        <v>0</v>
      </c>
      <c r="BY294">
        <f t="shared" si="298"/>
        <v>0</v>
      </c>
      <c r="BZ294">
        <f t="shared" si="299"/>
        <v>0</v>
      </c>
      <c r="CA294">
        <f t="shared" si="300"/>
        <v>0</v>
      </c>
      <c r="CB294">
        <f t="shared" si="300"/>
        <v>0</v>
      </c>
      <c r="CC294">
        <f t="shared" si="301"/>
        <v>0</v>
      </c>
      <c r="CD294">
        <f t="shared" si="302"/>
        <v>0</v>
      </c>
      <c r="CE294">
        <f t="shared" si="303"/>
        <v>0</v>
      </c>
      <c r="CF294">
        <f t="shared" si="304"/>
        <v>0</v>
      </c>
      <c r="CG294">
        <f t="shared" si="305"/>
        <v>0</v>
      </c>
      <c r="CH294">
        <f t="shared" si="306"/>
        <v>0</v>
      </c>
      <c r="CI294">
        <f t="shared" si="307"/>
        <v>0</v>
      </c>
      <c r="CJ294">
        <f t="shared" si="308"/>
        <v>0</v>
      </c>
      <c r="CK294">
        <f t="shared" si="309"/>
        <v>0</v>
      </c>
      <c r="CL294">
        <f t="shared" si="310"/>
        <v>0</v>
      </c>
      <c r="CM294">
        <f t="shared" si="311"/>
        <v>0</v>
      </c>
      <c r="CN294">
        <f t="shared" si="312"/>
        <v>0</v>
      </c>
      <c r="CO294">
        <f t="shared" si="313"/>
        <v>0</v>
      </c>
      <c r="CP294">
        <f t="shared" si="314"/>
        <v>0</v>
      </c>
      <c r="CQ294">
        <f t="shared" si="315"/>
        <v>0</v>
      </c>
      <c r="CR294">
        <f t="shared" si="316"/>
        <v>0</v>
      </c>
      <c r="CS294">
        <f t="shared" si="317"/>
        <v>0</v>
      </c>
      <c r="CT294">
        <f t="shared" si="318"/>
        <v>0</v>
      </c>
      <c r="CU294">
        <f t="shared" si="319"/>
        <v>0</v>
      </c>
      <c r="CV294">
        <f t="shared" si="320"/>
        <v>0</v>
      </c>
      <c r="CW294">
        <f t="shared" si="321"/>
        <v>0</v>
      </c>
      <c r="CX294">
        <f t="shared" si="322"/>
        <v>0</v>
      </c>
      <c r="CY294">
        <f t="shared" si="323"/>
        <v>0</v>
      </c>
      <c r="CZ294">
        <f t="shared" si="324"/>
        <v>0</v>
      </c>
      <c r="DA294">
        <f t="shared" si="325"/>
        <v>0</v>
      </c>
      <c r="DB294">
        <f t="shared" si="326"/>
        <v>0</v>
      </c>
      <c r="DC294">
        <f t="shared" si="327"/>
        <v>0</v>
      </c>
      <c r="DD294">
        <f t="shared" si="329"/>
        <v>0</v>
      </c>
    </row>
    <row r="295" spans="1:108" x14ac:dyDescent="0.2">
      <c r="A295" s="85" t="str">
        <f>IF(Timelister!A294="","",(Timelister!A294))</f>
        <v/>
      </c>
      <c r="B295" s="84" t="str">
        <f>IF(Timelister!B294="","",(Timelister!B294))</f>
        <v/>
      </c>
      <c r="C295" s="20" t="str">
        <f>IF(Timelister!C294="","",(Timelister!C294))</f>
        <v/>
      </c>
      <c r="D295" s="21" t="str">
        <f>IF(Timelister!D294="","",(Timelister!D294))</f>
        <v/>
      </c>
      <c r="E295" s="20" t="str">
        <f>Timelister!O294</f>
        <v/>
      </c>
      <c r="F295" s="20" t="str">
        <f>IF(Timelister!E294="","",(Timelister!E294))</f>
        <v/>
      </c>
      <c r="G295" s="120"/>
      <c r="H295" s="120"/>
      <c r="I295" s="120"/>
      <c r="J295" s="120"/>
      <c r="K295" s="120"/>
      <c r="L295" s="120"/>
      <c r="M295" s="120"/>
      <c r="N295" s="120"/>
      <c r="O295" s="254"/>
      <c r="P295" s="120"/>
      <c r="Q295" s="120"/>
      <c r="R295" s="120"/>
      <c r="S295" s="254"/>
      <c r="T295" s="120"/>
      <c r="U295" s="185"/>
      <c r="V295" s="185"/>
      <c r="W295" s="242"/>
      <c r="X295" s="242"/>
      <c r="Y295" s="120"/>
      <c r="Z295" s="120"/>
      <c r="AA295" s="120"/>
      <c r="AB295" s="120"/>
      <c r="AC295" s="120"/>
      <c r="AD295" s="121"/>
      <c r="AE295" s="121"/>
      <c r="AF295" s="121"/>
      <c r="AG295" s="121"/>
      <c r="AH295" s="121"/>
      <c r="AI295" s="121"/>
      <c r="AJ295" s="24" t="str">
        <f>IF(A295="","",((G295*$G$10+K295*$K$10+#REF!*#REF!+M295*$M$10+N295*$N$10+O295*$O$10+#REF!*#REF!+#REF!*#REF!+P295*$P$10+Q295*$Q$10+R295*$R$10+#REF!+W295+#REF!+X295+Y295+Z295+AA295+AB295*$AB$10+AC295*$AC$10+AD295*$AD$10+#REF!*#REF!+AE295*$AE$10+#REF!*#REF!+AF295*$AF$10+AH295*$AH$10+AG295*$AG$10+AI295)))</f>
        <v/>
      </c>
      <c r="AK295" s="137"/>
      <c r="AM295">
        <f t="shared" si="266"/>
        <v>0</v>
      </c>
      <c r="AN295">
        <f t="shared" si="266"/>
        <v>0</v>
      </c>
      <c r="AO295">
        <f t="shared" si="267"/>
        <v>0</v>
      </c>
      <c r="AP295">
        <f t="shared" si="268"/>
        <v>0</v>
      </c>
      <c r="AQ295">
        <f t="shared" si="269"/>
        <v>0</v>
      </c>
      <c r="AR295">
        <f t="shared" si="269"/>
        <v>0</v>
      </c>
      <c r="AS295">
        <f t="shared" si="270"/>
        <v>0</v>
      </c>
      <c r="AT295">
        <f t="shared" si="271"/>
        <v>0</v>
      </c>
      <c r="AU295">
        <f t="shared" si="272"/>
        <v>0</v>
      </c>
      <c r="AV295">
        <f t="shared" si="273"/>
        <v>0</v>
      </c>
      <c r="AW295">
        <f t="shared" si="274"/>
        <v>0</v>
      </c>
      <c r="AX295">
        <f t="shared" si="275"/>
        <v>0</v>
      </c>
      <c r="AY295">
        <f t="shared" si="276"/>
        <v>0</v>
      </c>
      <c r="AZ295">
        <f t="shared" si="277"/>
        <v>0</v>
      </c>
      <c r="BA295">
        <f t="shared" si="278"/>
        <v>0</v>
      </c>
      <c r="BB295">
        <f t="shared" si="279"/>
        <v>0</v>
      </c>
      <c r="BC295">
        <f t="shared" si="280"/>
        <v>0</v>
      </c>
      <c r="BD295">
        <f t="shared" si="281"/>
        <v>0</v>
      </c>
      <c r="BE295">
        <f t="shared" si="282"/>
        <v>0</v>
      </c>
      <c r="BF295">
        <f t="shared" si="283"/>
        <v>0</v>
      </c>
      <c r="BG295">
        <f t="shared" si="284"/>
        <v>0</v>
      </c>
      <c r="BH295">
        <f t="shared" si="285"/>
        <v>0</v>
      </c>
      <c r="BI295">
        <f t="shared" si="286"/>
        <v>0</v>
      </c>
      <c r="BJ295">
        <f t="shared" si="287"/>
        <v>0</v>
      </c>
      <c r="BK295">
        <f t="shared" si="288"/>
        <v>0</v>
      </c>
      <c r="BL295">
        <f t="shared" si="289"/>
        <v>0</v>
      </c>
      <c r="BM295">
        <f t="shared" si="290"/>
        <v>0</v>
      </c>
      <c r="BN295">
        <f t="shared" si="291"/>
        <v>0</v>
      </c>
      <c r="BO295">
        <f t="shared" si="292"/>
        <v>0</v>
      </c>
      <c r="BP295">
        <f t="shared" si="293"/>
        <v>0</v>
      </c>
      <c r="BQ295">
        <f t="shared" si="294"/>
        <v>0</v>
      </c>
      <c r="BR295">
        <f t="shared" si="295"/>
        <v>0</v>
      </c>
      <c r="BS295">
        <f t="shared" si="296"/>
        <v>0</v>
      </c>
      <c r="BT295">
        <f t="shared" si="328"/>
        <v>0</v>
      </c>
      <c r="BW295">
        <f t="shared" si="297"/>
        <v>0</v>
      </c>
      <c r="BX295">
        <f t="shared" si="297"/>
        <v>0</v>
      </c>
      <c r="BY295">
        <f t="shared" si="298"/>
        <v>0</v>
      </c>
      <c r="BZ295">
        <f t="shared" si="299"/>
        <v>0</v>
      </c>
      <c r="CA295">
        <f t="shared" si="300"/>
        <v>0</v>
      </c>
      <c r="CB295">
        <f t="shared" si="300"/>
        <v>0</v>
      </c>
      <c r="CC295">
        <f t="shared" si="301"/>
        <v>0</v>
      </c>
      <c r="CD295">
        <f t="shared" si="302"/>
        <v>0</v>
      </c>
      <c r="CE295">
        <f t="shared" si="303"/>
        <v>0</v>
      </c>
      <c r="CF295">
        <f t="shared" si="304"/>
        <v>0</v>
      </c>
      <c r="CG295">
        <f t="shared" si="305"/>
        <v>0</v>
      </c>
      <c r="CH295">
        <f t="shared" si="306"/>
        <v>0</v>
      </c>
      <c r="CI295">
        <f t="shared" si="307"/>
        <v>0</v>
      </c>
      <c r="CJ295">
        <f t="shared" si="308"/>
        <v>0</v>
      </c>
      <c r="CK295">
        <f t="shared" si="309"/>
        <v>0</v>
      </c>
      <c r="CL295">
        <f t="shared" si="310"/>
        <v>0</v>
      </c>
      <c r="CM295">
        <f t="shared" si="311"/>
        <v>0</v>
      </c>
      <c r="CN295">
        <f t="shared" si="312"/>
        <v>0</v>
      </c>
      <c r="CO295">
        <f t="shared" si="313"/>
        <v>0</v>
      </c>
      <c r="CP295">
        <f t="shared" si="314"/>
        <v>0</v>
      </c>
      <c r="CQ295">
        <f t="shared" si="315"/>
        <v>0</v>
      </c>
      <c r="CR295">
        <f t="shared" si="316"/>
        <v>0</v>
      </c>
      <c r="CS295">
        <f t="shared" si="317"/>
        <v>0</v>
      </c>
      <c r="CT295">
        <f t="shared" si="318"/>
        <v>0</v>
      </c>
      <c r="CU295">
        <f t="shared" si="319"/>
        <v>0</v>
      </c>
      <c r="CV295">
        <f t="shared" si="320"/>
        <v>0</v>
      </c>
      <c r="CW295">
        <f t="shared" si="321"/>
        <v>0</v>
      </c>
      <c r="CX295">
        <f t="shared" si="322"/>
        <v>0</v>
      </c>
      <c r="CY295">
        <f t="shared" si="323"/>
        <v>0</v>
      </c>
      <c r="CZ295">
        <f t="shared" si="324"/>
        <v>0</v>
      </c>
      <c r="DA295">
        <f t="shared" si="325"/>
        <v>0</v>
      </c>
      <c r="DB295">
        <f t="shared" si="326"/>
        <v>0</v>
      </c>
      <c r="DC295">
        <f t="shared" si="327"/>
        <v>0</v>
      </c>
      <c r="DD295">
        <f t="shared" si="329"/>
        <v>0</v>
      </c>
    </row>
    <row r="296" spans="1:108" x14ac:dyDescent="0.2">
      <c r="A296" s="85" t="str">
        <f>IF(Timelister!A295="","",(Timelister!A295))</f>
        <v/>
      </c>
      <c r="B296" s="84" t="str">
        <f>IF(Timelister!B295="","",(Timelister!B295))</f>
        <v/>
      </c>
      <c r="C296" s="20" t="str">
        <f>IF(Timelister!C295="","",(Timelister!C295))</f>
        <v/>
      </c>
      <c r="D296" s="21" t="str">
        <f>IF(Timelister!D295="","",(Timelister!D295))</f>
        <v/>
      </c>
      <c r="E296" s="20" t="str">
        <f>Timelister!O295</f>
        <v/>
      </c>
      <c r="F296" s="20" t="str">
        <f>IF(Timelister!E295="","",(Timelister!E295))</f>
        <v/>
      </c>
      <c r="G296" s="120"/>
      <c r="H296" s="120"/>
      <c r="I296" s="120"/>
      <c r="J296" s="120"/>
      <c r="K296" s="120"/>
      <c r="L296" s="120"/>
      <c r="M296" s="120"/>
      <c r="N296" s="120"/>
      <c r="O296" s="254"/>
      <c r="P296" s="120"/>
      <c r="Q296" s="120"/>
      <c r="R296" s="120"/>
      <c r="S296" s="254"/>
      <c r="T296" s="120"/>
      <c r="U296" s="185"/>
      <c r="V296" s="185"/>
      <c r="W296" s="242"/>
      <c r="X296" s="242"/>
      <c r="Y296" s="120"/>
      <c r="Z296" s="120"/>
      <c r="AA296" s="120"/>
      <c r="AB296" s="120"/>
      <c r="AC296" s="120"/>
      <c r="AD296" s="121"/>
      <c r="AE296" s="121"/>
      <c r="AF296" s="121"/>
      <c r="AG296" s="121"/>
      <c r="AH296" s="121"/>
      <c r="AI296" s="121"/>
      <c r="AJ296" s="24" t="str">
        <f>IF(A296="","",((G296*$G$10+K296*$K$10+#REF!*#REF!+M296*$M$10+N296*$N$10+O296*$O$10+#REF!*#REF!+#REF!*#REF!+P296*$P$10+Q296*$Q$10+R296*$R$10+#REF!+W296+#REF!+X296+Y296+Z296+AA296+AB296*$AB$10+AC296*$AC$10+AD296*$AD$10+#REF!*#REF!+AE296*$AE$10+#REF!*#REF!+AF296*$AF$10+AH296*$AH$10+AG296*$AG$10+AI296)))</f>
        <v/>
      </c>
      <c r="AK296" s="137"/>
      <c r="AM296">
        <f t="shared" si="266"/>
        <v>0</v>
      </c>
      <c r="AN296">
        <f t="shared" si="266"/>
        <v>0</v>
      </c>
      <c r="AO296">
        <f t="shared" si="267"/>
        <v>0</v>
      </c>
      <c r="AP296">
        <f t="shared" si="268"/>
        <v>0</v>
      </c>
      <c r="AQ296">
        <f t="shared" si="269"/>
        <v>0</v>
      </c>
      <c r="AR296">
        <f t="shared" si="269"/>
        <v>0</v>
      </c>
      <c r="AS296">
        <f t="shared" si="270"/>
        <v>0</v>
      </c>
      <c r="AT296">
        <f t="shared" si="271"/>
        <v>0</v>
      </c>
      <c r="AU296">
        <f t="shared" si="272"/>
        <v>0</v>
      </c>
      <c r="AV296">
        <f t="shared" si="273"/>
        <v>0</v>
      </c>
      <c r="AW296">
        <f t="shared" si="274"/>
        <v>0</v>
      </c>
      <c r="AX296">
        <f t="shared" si="275"/>
        <v>0</v>
      </c>
      <c r="AY296">
        <f t="shared" si="276"/>
        <v>0</v>
      </c>
      <c r="AZ296">
        <f t="shared" si="277"/>
        <v>0</v>
      </c>
      <c r="BA296">
        <f t="shared" si="278"/>
        <v>0</v>
      </c>
      <c r="BB296">
        <f t="shared" si="279"/>
        <v>0</v>
      </c>
      <c r="BC296">
        <f t="shared" si="280"/>
        <v>0</v>
      </c>
      <c r="BD296">
        <f t="shared" si="281"/>
        <v>0</v>
      </c>
      <c r="BE296">
        <f t="shared" si="282"/>
        <v>0</v>
      </c>
      <c r="BF296">
        <f t="shared" si="283"/>
        <v>0</v>
      </c>
      <c r="BG296">
        <f t="shared" si="284"/>
        <v>0</v>
      </c>
      <c r="BH296">
        <f t="shared" si="285"/>
        <v>0</v>
      </c>
      <c r="BI296">
        <f t="shared" si="286"/>
        <v>0</v>
      </c>
      <c r="BJ296">
        <f t="shared" si="287"/>
        <v>0</v>
      </c>
      <c r="BK296">
        <f t="shared" si="288"/>
        <v>0</v>
      </c>
      <c r="BL296">
        <f t="shared" si="289"/>
        <v>0</v>
      </c>
      <c r="BM296">
        <f t="shared" si="290"/>
        <v>0</v>
      </c>
      <c r="BN296">
        <f t="shared" si="291"/>
        <v>0</v>
      </c>
      <c r="BO296">
        <f t="shared" si="292"/>
        <v>0</v>
      </c>
      <c r="BP296">
        <f t="shared" si="293"/>
        <v>0</v>
      </c>
      <c r="BQ296">
        <f t="shared" si="294"/>
        <v>0</v>
      </c>
      <c r="BR296">
        <f t="shared" si="295"/>
        <v>0</v>
      </c>
      <c r="BS296">
        <f t="shared" si="296"/>
        <v>0</v>
      </c>
      <c r="BT296">
        <f t="shared" si="328"/>
        <v>0</v>
      </c>
      <c r="BW296">
        <f t="shared" si="297"/>
        <v>0</v>
      </c>
      <c r="BX296">
        <f t="shared" si="297"/>
        <v>0</v>
      </c>
      <c r="BY296">
        <f t="shared" si="298"/>
        <v>0</v>
      </c>
      <c r="BZ296">
        <f t="shared" si="299"/>
        <v>0</v>
      </c>
      <c r="CA296">
        <f t="shared" si="300"/>
        <v>0</v>
      </c>
      <c r="CB296">
        <f t="shared" si="300"/>
        <v>0</v>
      </c>
      <c r="CC296">
        <f t="shared" si="301"/>
        <v>0</v>
      </c>
      <c r="CD296">
        <f t="shared" si="302"/>
        <v>0</v>
      </c>
      <c r="CE296">
        <f t="shared" si="303"/>
        <v>0</v>
      </c>
      <c r="CF296">
        <f t="shared" si="304"/>
        <v>0</v>
      </c>
      <c r="CG296">
        <f t="shared" si="305"/>
        <v>0</v>
      </c>
      <c r="CH296">
        <f t="shared" si="306"/>
        <v>0</v>
      </c>
      <c r="CI296">
        <f t="shared" si="307"/>
        <v>0</v>
      </c>
      <c r="CJ296">
        <f t="shared" si="308"/>
        <v>0</v>
      </c>
      <c r="CK296">
        <f t="shared" si="309"/>
        <v>0</v>
      </c>
      <c r="CL296">
        <f t="shared" si="310"/>
        <v>0</v>
      </c>
      <c r="CM296">
        <f t="shared" si="311"/>
        <v>0</v>
      </c>
      <c r="CN296">
        <f t="shared" si="312"/>
        <v>0</v>
      </c>
      <c r="CO296">
        <f t="shared" si="313"/>
        <v>0</v>
      </c>
      <c r="CP296">
        <f t="shared" si="314"/>
        <v>0</v>
      </c>
      <c r="CQ296">
        <f t="shared" si="315"/>
        <v>0</v>
      </c>
      <c r="CR296">
        <f t="shared" si="316"/>
        <v>0</v>
      </c>
      <c r="CS296">
        <f t="shared" si="317"/>
        <v>0</v>
      </c>
      <c r="CT296">
        <f t="shared" si="318"/>
        <v>0</v>
      </c>
      <c r="CU296">
        <f t="shared" si="319"/>
        <v>0</v>
      </c>
      <c r="CV296">
        <f t="shared" si="320"/>
        <v>0</v>
      </c>
      <c r="CW296">
        <f t="shared" si="321"/>
        <v>0</v>
      </c>
      <c r="CX296">
        <f t="shared" si="322"/>
        <v>0</v>
      </c>
      <c r="CY296">
        <f t="shared" si="323"/>
        <v>0</v>
      </c>
      <c r="CZ296">
        <f t="shared" si="324"/>
        <v>0</v>
      </c>
      <c r="DA296">
        <f t="shared" si="325"/>
        <v>0</v>
      </c>
      <c r="DB296">
        <f t="shared" si="326"/>
        <v>0</v>
      </c>
      <c r="DC296">
        <f t="shared" si="327"/>
        <v>0</v>
      </c>
      <c r="DD296">
        <f t="shared" si="329"/>
        <v>0</v>
      </c>
    </row>
    <row r="297" spans="1:108" x14ac:dyDescent="0.2">
      <c r="A297" s="85" t="str">
        <f>IF(Timelister!A296="","",(Timelister!A296))</f>
        <v/>
      </c>
      <c r="B297" s="84" t="str">
        <f>IF(Timelister!B296="","",(Timelister!B296))</f>
        <v/>
      </c>
      <c r="C297" s="20" t="str">
        <f>IF(Timelister!C296="","",(Timelister!C296))</f>
        <v/>
      </c>
      <c r="D297" s="21" t="str">
        <f>IF(Timelister!D296="","",(Timelister!D296))</f>
        <v/>
      </c>
      <c r="E297" s="20" t="str">
        <f>Timelister!O296</f>
        <v/>
      </c>
      <c r="F297" s="20" t="str">
        <f>IF(Timelister!E296="","",(Timelister!E296))</f>
        <v/>
      </c>
      <c r="G297" s="120"/>
      <c r="H297" s="120"/>
      <c r="I297" s="120"/>
      <c r="J297" s="120"/>
      <c r="K297" s="120"/>
      <c r="L297" s="120"/>
      <c r="M297" s="120"/>
      <c r="N297" s="120"/>
      <c r="O297" s="254"/>
      <c r="P297" s="120"/>
      <c r="Q297" s="120"/>
      <c r="R297" s="120"/>
      <c r="S297" s="254"/>
      <c r="T297" s="120"/>
      <c r="U297" s="185"/>
      <c r="V297" s="185"/>
      <c r="W297" s="242"/>
      <c r="X297" s="242"/>
      <c r="Y297" s="120"/>
      <c r="Z297" s="120"/>
      <c r="AA297" s="120"/>
      <c r="AB297" s="120"/>
      <c r="AC297" s="120"/>
      <c r="AD297" s="121"/>
      <c r="AE297" s="121"/>
      <c r="AF297" s="121"/>
      <c r="AG297" s="121"/>
      <c r="AH297" s="121"/>
      <c r="AI297" s="121"/>
      <c r="AJ297" s="24" t="str">
        <f>IF(A297="","",((G297*$G$10+K297*$K$10+#REF!*#REF!+M297*$M$10+N297*$N$10+O297*$O$10+#REF!*#REF!+#REF!*#REF!+P297*$P$10+Q297*$Q$10+R297*$R$10+#REF!+W297+#REF!+X297+Y297+Z297+AA297+AB297*$AB$10+AC297*$AC$10+AD297*$AD$10+#REF!*#REF!+AE297*$AE$10+#REF!*#REF!+AF297*$AF$10+AH297*$AH$10+AG297*$AG$10+AI297)))</f>
        <v/>
      </c>
      <c r="AK297" s="137"/>
      <c r="AM297">
        <f t="shared" si="266"/>
        <v>0</v>
      </c>
      <c r="AN297">
        <f t="shared" si="266"/>
        <v>0</v>
      </c>
      <c r="AO297">
        <f t="shared" si="267"/>
        <v>0</v>
      </c>
      <c r="AP297">
        <f t="shared" si="268"/>
        <v>0</v>
      </c>
      <c r="AQ297">
        <f t="shared" si="269"/>
        <v>0</v>
      </c>
      <c r="AR297">
        <f t="shared" si="269"/>
        <v>0</v>
      </c>
      <c r="AS297">
        <f t="shared" si="270"/>
        <v>0</v>
      </c>
      <c r="AT297">
        <f t="shared" si="271"/>
        <v>0</v>
      </c>
      <c r="AU297">
        <f t="shared" si="272"/>
        <v>0</v>
      </c>
      <c r="AV297">
        <f t="shared" si="273"/>
        <v>0</v>
      </c>
      <c r="AW297">
        <f t="shared" si="274"/>
        <v>0</v>
      </c>
      <c r="AX297">
        <f t="shared" si="275"/>
        <v>0</v>
      </c>
      <c r="AY297">
        <f t="shared" si="276"/>
        <v>0</v>
      </c>
      <c r="AZ297">
        <f t="shared" si="277"/>
        <v>0</v>
      </c>
      <c r="BA297">
        <f t="shared" si="278"/>
        <v>0</v>
      </c>
      <c r="BB297">
        <f t="shared" si="279"/>
        <v>0</v>
      </c>
      <c r="BC297">
        <f t="shared" si="280"/>
        <v>0</v>
      </c>
      <c r="BD297">
        <f t="shared" si="281"/>
        <v>0</v>
      </c>
      <c r="BE297">
        <f t="shared" si="282"/>
        <v>0</v>
      </c>
      <c r="BF297">
        <f t="shared" si="283"/>
        <v>0</v>
      </c>
      <c r="BG297">
        <f t="shared" si="284"/>
        <v>0</v>
      </c>
      <c r="BH297">
        <f t="shared" si="285"/>
        <v>0</v>
      </c>
      <c r="BI297">
        <f t="shared" si="286"/>
        <v>0</v>
      </c>
      <c r="BJ297">
        <f t="shared" si="287"/>
        <v>0</v>
      </c>
      <c r="BK297">
        <f t="shared" si="288"/>
        <v>0</v>
      </c>
      <c r="BL297">
        <f t="shared" si="289"/>
        <v>0</v>
      </c>
      <c r="BM297">
        <f t="shared" si="290"/>
        <v>0</v>
      </c>
      <c r="BN297">
        <f t="shared" si="291"/>
        <v>0</v>
      </c>
      <c r="BO297">
        <f t="shared" si="292"/>
        <v>0</v>
      </c>
      <c r="BP297">
        <f t="shared" si="293"/>
        <v>0</v>
      </c>
      <c r="BQ297">
        <f t="shared" si="294"/>
        <v>0</v>
      </c>
      <c r="BR297">
        <f t="shared" si="295"/>
        <v>0</v>
      </c>
      <c r="BS297">
        <f t="shared" si="296"/>
        <v>0</v>
      </c>
      <c r="BT297">
        <f t="shared" si="328"/>
        <v>0</v>
      </c>
      <c r="BW297">
        <f t="shared" si="297"/>
        <v>0</v>
      </c>
      <c r="BX297">
        <f t="shared" si="297"/>
        <v>0</v>
      </c>
      <c r="BY297">
        <f t="shared" si="298"/>
        <v>0</v>
      </c>
      <c r="BZ297">
        <f t="shared" si="299"/>
        <v>0</v>
      </c>
      <c r="CA297">
        <f t="shared" si="300"/>
        <v>0</v>
      </c>
      <c r="CB297">
        <f t="shared" si="300"/>
        <v>0</v>
      </c>
      <c r="CC297">
        <f t="shared" si="301"/>
        <v>0</v>
      </c>
      <c r="CD297">
        <f t="shared" si="302"/>
        <v>0</v>
      </c>
      <c r="CE297">
        <f t="shared" si="303"/>
        <v>0</v>
      </c>
      <c r="CF297">
        <f t="shared" si="304"/>
        <v>0</v>
      </c>
      <c r="CG297">
        <f t="shared" si="305"/>
        <v>0</v>
      </c>
      <c r="CH297">
        <f t="shared" si="306"/>
        <v>0</v>
      </c>
      <c r="CI297">
        <f t="shared" si="307"/>
        <v>0</v>
      </c>
      <c r="CJ297">
        <f t="shared" si="308"/>
        <v>0</v>
      </c>
      <c r="CK297">
        <f t="shared" si="309"/>
        <v>0</v>
      </c>
      <c r="CL297">
        <f t="shared" si="310"/>
        <v>0</v>
      </c>
      <c r="CM297">
        <f t="shared" si="311"/>
        <v>0</v>
      </c>
      <c r="CN297">
        <f t="shared" si="312"/>
        <v>0</v>
      </c>
      <c r="CO297">
        <f t="shared" si="313"/>
        <v>0</v>
      </c>
      <c r="CP297">
        <f t="shared" si="314"/>
        <v>0</v>
      </c>
      <c r="CQ297">
        <f t="shared" si="315"/>
        <v>0</v>
      </c>
      <c r="CR297">
        <f t="shared" si="316"/>
        <v>0</v>
      </c>
      <c r="CS297">
        <f t="shared" si="317"/>
        <v>0</v>
      </c>
      <c r="CT297">
        <f t="shared" si="318"/>
        <v>0</v>
      </c>
      <c r="CU297">
        <f t="shared" si="319"/>
        <v>0</v>
      </c>
      <c r="CV297">
        <f t="shared" si="320"/>
        <v>0</v>
      </c>
      <c r="CW297">
        <f t="shared" si="321"/>
        <v>0</v>
      </c>
      <c r="CX297">
        <f t="shared" si="322"/>
        <v>0</v>
      </c>
      <c r="CY297">
        <f t="shared" si="323"/>
        <v>0</v>
      </c>
      <c r="CZ297">
        <f t="shared" si="324"/>
        <v>0</v>
      </c>
      <c r="DA297">
        <f t="shared" si="325"/>
        <v>0</v>
      </c>
      <c r="DB297">
        <f t="shared" si="326"/>
        <v>0</v>
      </c>
      <c r="DC297">
        <f t="shared" si="327"/>
        <v>0</v>
      </c>
      <c r="DD297">
        <f t="shared" si="329"/>
        <v>0</v>
      </c>
    </row>
    <row r="298" spans="1:108" x14ac:dyDescent="0.2">
      <c r="A298" s="85" t="str">
        <f>IF(Timelister!A297="","",(Timelister!A297))</f>
        <v/>
      </c>
      <c r="B298" s="84" t="str">
        <f>IF(Timelister!B297="","",(Timelister!B297))</f>
        <v/>
      </c>
      <c r="C298" s="20" t="str">
        <f>IF(Timelister!C297="","",(Timelister!C297))</f>
        <v/>
      </c>
      <c r="D298" s="21" t="str">
        <f>IF(Timelister!D297="","",(Timelister!D297))</f>
        <v/>
      </c>
      <c r="E298" s="20" t="str">
        <f>Timelister!O297</f>
        <v/>
      </c>
      <c r="F298" s="20" t="str">
        <f>IF(Timelister!E297="","",(Timelister!E297))</f>
        <v/>
      </c>
      <c r="G298" s="120"/>
      <c r="H298" s="120"/>
      <c r="I298" s="120"/>
      <c r="J298" s="120"/>
      <c r="K298" s="120"/>
      <c r="L298" s="120"/>
      <c r="M298" s="120"/>
      <c r="N298" s="120"/>
      <c r="O298" s="254"/>
      <c r="P298" s="120"/>
      <c r="Q298" s="120"/>
      <c r="R298" s="120"/>
      <c r="S298" s="254"/>
      <c r="T298" s="120"/>
      <c r="U298" s="185"/>
      <c r="V298" s="185"/>
      <c r="W298" s="242"/>
      <c r="X298" s="242"/>
      <c r="Y298" s="120"/>
      <c r="Z298" s="120"/>
      <c r="AA298" s="120"/>
      <c r="AB298" s="120"/>
      <c r="AC298" s="120"/>
      <c r="AD298" s="121"/>
      <c r="AE298" s="121"/>
      <c r="AF298" s="121"/>
      <c r="AG298" s="121"/>
      <c r="AH298" s="121"/>
      <c r="AI298" s="121"/>
      <c r="AJ298" s="24" t="str">
        <f>IF(A298="","",((G298*$G$10+K298*$K$10+#REF!*#REF!+M298*$M$10+N298*$N$10+O298*$O$10+#REF!*#REF!+#REF!*#REF!+P298*$P$10+Q298*$Q$10+R298*$R$10+#REF!+W298+#REF!+X298+Y298+Z298+AA298+AB298*$AB$10+AC298*$AC$10+AD298*$AD$10+#REF!*#REF!+AE298*$AE$10+#REF!*#REF!+AF298*$AF$10+AH298*$AH$10+AG298*$AG$10+AI298)))</f>
        <v/>
      </c>
      <c r="AK298" s="137"/>
      <c r="AM298">
        <f t="shared" si="266"/>
        <v>0</v>
      </c>
      <c r="AN298">
        <f t="shared" si="266"/>
        <v>0</v>
      </c>
      <c r="AO298">
        <f t="shared" si="267"/>
        <v>0</v>
      </c>
      <c r="AP298">
        <f t="shared" si="268"/>
        <v>0</v>
      </c>
      <c r="AQ298">
        <f t="shared" si="269"/>
        <v>0</v>
      </c>
      <c r="AR298">
        <f t="shared" si="269"/>
        <v>0</v>
      </c>
      <c r="AS298">
        <f t="shared" si="270"/>
        <v>0</v>
      </c>
      <c r="AT298">
        <f t="shared" si="271"/>
        <v>0</v>
      </c>
      <c r="AU298">
        <f t="shared" si="272"/>
        <v>0</v>
      </c>
      <c r="AV298">
        <f t="shared" si="273"/>
        <v>0</v>
      </c>
      <c r="AW298">
        <f t="shared" si="274"/>
        <v>0</v>
      </c>
      <c r="AX298">
        <f t="shared" si="275"/>
        <v>0</v>
      </c>
      <c r="AY298">
        <f t="shared" si="276"/>
        <v>0</v>
      </c>
      <c r="AZ298">
        <f t="shared" si="277"/>
        <v>0</v>
      </c>
      <c r="BA298">
        <f t="shared" si="278"/>
        <v>0</v>
      </c>
      <c r="BB298">
        <f t="shared" si="279"/>
        <v>0</v>
      </c>
      <c r="BC298">
        <f t="shared" si="280"/>
        <v>0</v>
      </c>
      <c r="BD298">
        <f t="shared" si="281"/>
        <v>0</v>
      </c>
      <c r="BE298">
        <f t="shared" si="282"/>
        <v>0</v>
      </c>
      <c r="BF298">
        <f t="shared" si="283"/>
        <v>0</v>
      </c>
      <c r="BG298">
        <f t="shared" si="284"/>
        <v>0</v>
      </c>
      <c r="BH298">
        <f t="shared" si="285"/>
        <v>0</v>
      </c>
      <c r="BI298">
        <f t="shared" si="286"/>
        <v>0</v>
      </c>
      <c r="BJ298">
        <f t="shared" si="287"/>
        <v>0</v>
      </c>
      <c r="BK298">
        <f t="shared" si="288"/>
        <v>0</v>
      </c>
      <c r="BL298">
        <f t="shared" si="289"/>
        <v>0</v>
      </c>
      <c r="BM298">
        <f t="shared" si="290"/>
        <v>0</v>
      </c>
      <c r="BN298">
        <f t="shared" si="291"/>
        <v>0</v>
      </c>
      <c r="BO298">
        <f t="shared" si="292"/>
        <v>0</v>
      </c>
      <c r="BP298">
        <f t="shared" si="293"/>
        <v>0</v>
      </c>
      <c r="BQ298">
        <f t="shared" si="294"/>
        <v>0</v>
      </c>
      <c r="BR298">
        <f t="shared" si="295"/>
        <v>0</v>
      </c>
      <c r="BS298">
        <f t="shared" si="296"/>
        <v>0</v>
      </c>
      <c r="BT298">
        <f t="shared" si="328"/>
        <v>0</v>
      </c>
      <c r="BW298">
        <f t="shared" si="297"/>
        <v>0</v>
      </c>
      <c r="BX298">
        <f t="shared" si="297"/>
        <v>0</v>
      </c>
      <c r="BY298">
        <f t="shared" si="298"/>
        <v>0</v>
      </c>
      <c r="BZ298">
        <f t="shared" si="299"/>
        <v>0</v>
      </c>
      <c r="CA298">
        <f t="shared" si="300"/>
        <v>0</v>
      </c>
      <c r="CB298">
        <f t="shared" si="300"/>
        <v>0</v>
      </c>
      <c r="CC298">
        <f t="shared" si="301"/>
        <v>0</v>
      </c>
      <c r="CD298">
        <f t="shared" si="302"/>
        <v>0</v>
      </c>
      <c r="CE298">
        <f t="shared" si="303"/>
        <v>0</v>
      </c>
      <c r="CF298">
        <f t="shared" si="304"/>
        <v>0</v>
      </c>
      <c r="CG298">
        <f t="shared" si="305"/>
        <v>0</v>
      </c>
      <c r="CH298">
        <f t="shared" si="306"/>
        <v>0</v>
      </c>
      <c r="CI298">
        <f t="shared" si="307"/>
        <v>0</v>
      </c>
      <c r="CJ298">
        <f t="shared" si="308"/>
        <v>0</v>
      </c>
      <c r="CK298">
        <f t="shared" si="309"/>
        <v>0</v>
      </c>
      <c r="CL298">
        <f t="shared" si="310"/>
        <v>0</v>
      </c>
      <c r="CM298">
        <f t="shared" si="311"/>
        <v>0</v>
      </c>
      <c r="CN298">
        <f t="shared" si="312"/>
        <v>0</v>
      </c>
      <c r="CO298">
        <f t="shared" si="313"/>
        <v>0</v>
      </c>
      <c r="CP298">
        <f t="shared" si="314"/>
        <v>0</v>
      </c>
      <c r="CQ298">
        <f t="shared" si="315"/>
        <v>0</v>
      </c>
      <c r="CR298">
        <f t="shared" si="316"/>
        <v>0</v>
      </c>
      <c r="CS298">
        <f t="shared" si="317"/>
        <v>0</v>
      </c>
      <c r="CT298">
        <f t="shared" si="318"/>
        <v>0</v>
      </c>
      <c r="CU298">
        <f t="shared" si="319"/>
        <v>0</v>
      </c>
      <c r="CV298">
        <f t="shared" si="320"/>
        <v>0</v>
      </c>
      <c r="CW298">
        <f t="shared" si="321"/>
        <v>0</v>
      </c>
      <c r="CX298">
        <f t="shared" si="322"/>
        <v>0</v>
      </c>
      <c r="CY298">
        <f t="shared" si="323"/>
        <v>0</v>
      </c>
      <c r="CZ298">
        <f t="shared" si="324"/>
        <v>0</v>
      </c>
      <c r="DA298">
        <f t="shared" si="325"/>
        <v>0</v>
      </c>
      <c r="DB298">
        <f t="shared" si="326"/>
        <v>0</v>
      </c>
      <c r="DC298">
        <f t="shared" si="327"/>
        <v>0</v>
      </c>
      <c r="DD298">
        <f t="shared" si="329"/>
        <v>0</v>
      </c>
    </row>
    <row r="299" spans="1:108" x14ac:dyDescent="0.2">
      <c r="A299" s="85" t="str">
        <f>IF(Timelister!A298="","",(Timelister!A298))</f>
        <v/>
      </c>
      <c r="B299" s="84" t="str">
        <f>IF(Timelister!B298="","",(Timelister!B298))</f>
        <v/>
      </c>
      <c r="C299" s="20" t="str">
        <f>IF(Timelister!C298="","",(Timelister!C298))</f>
        <v/>
      </c>
      <c r="D299" s="21" t="str">
        <f>IF(Timelister!D298="","",(Timelister!D298))</f>
        <v/>
      </c>
      <c r="E299" s="20" t="str">
        <f>Timelister!O298</f>
        <v/>
      </c>
      <c r="F299" s="20" t="str">
        <f>IF(Timelister!E298="","",(Timelister!E298))</f>
        <v/>
      </c>
      <c r="G299" s="120"/>
      <c r="H299" s="120"/>
      <c r="I299" s="120"/>
      <c r="J299" s="120"/>
      <c r="K299" s="120"/>
      <c r="L299" s="120"/>
      <c r="M299" s="120"/>
      <c r="N299" s="120"/>
      <c r="O299" s="254"/>
      <c r="P299" s="120"/>
      <c r="Q299" s="120"/>
      <c r="R299" s="120"/>
      <c r="S299" s="254"/>
      <c r="T299" s="120"/>
      <c r="U299" s="185"/>
      <c r="V299" s="185"/>
      <c r="W299" s="242"/>
      <c r="X299" s="242"/>
      <c r="Y299" s="120"/>
      <c r="Z299" s="120"/>
      <c r="AA299" s="120"/>
      <c r="AB299" s="120"/>
      <c r="AC299" s="120"/>
      <c r="AD299" s="121"/>
      <c r="AE299" s="121"/>
      <c r="AF299" s="121"/>
      <c r="AG299" s="121"/>
      <c r="AH299" s="121"/>
      <c r="AI299" s="121"/>
      <c r="AJ299" s="24" t="str">
        <f>IF(A299="","",((G299*$G$10+K299*$K$10+#REF!*#REF!+M299*$M$10+N299*$N$10+O299*$O$10+#REF!*#REF!+#REF!*#REF!+P299*$P$10+Q299*$Q$10+R299*$R$10+#REF!+W299+#REF!+X299+Y299+Z299+AA299+AB299*$AB$10+AC299*$AC$10+AD299*$AD$10+#REF!*#REF!+AE299*$AE$10+#REF!*#REF!+AF299*$AF$10+AH299*$AH$10+AG299*$AG$10+AI299)))</f>
        <v/>
      </c>
      <c r="AK299" s="137"/>
      <c r="AM299">
        <f t="shared" si="266"/>
        <v>0</v>
      </c>
      <c r="AN299">
        <f t="shared" si="266"/>
        <v>0</v>
      </c>
      <c r="AO299">
        <f t="shared" si="267"/>
        <v>0</v>
      </c>
      <c r="AP299">
        <f t="shared" si="268"/>
        <v>0</v>
      </c>
      <c r="AQ299">
        <f t="shared" si="269"/>
        <v>0</v>
      </c>
      <c r="AR299">
        <f t="shared" si="269"/>
        <v>0</v>
      </c>
      <c r="AS299">
        <f t="shared" si="270"/>
        <v>0</v>
      </c>
      <c r="AT299">
        <f t="shared" si="271"/>
        <v>0</v>
      </c>
      <c r="AU299">
        <f t="shared" si="272"/>
        <v>0</v>
      </c>
      <c r="AV299">
        <f t="shared" si="273"/>
        <v>0</v>
      </c>
      <c r="AW299">
        <f t="shared" si="274"/>
        <v>0</v>
      </c>
      <c r="AX299">
        <f t="shared" si="275"/>
        <v>0</v>
      </c>
      <c r="AY299">
        <f t="shared" si="276"/>
        <v>0</v>
      </c>
      <c r="AZ299">
        <f t="shared" si="277"/>
        <v>0</v>
      </c>
      <c r="BA299">
        <f t="shared" si="278"/>
        <v>0</v>
      </c>
      <c r="BB299">
        <f t="shared" si="279"/>
        <v>0</v>
      </c>
      <c r="BC299">
        <f t="shared" si="280"/>
        <v>0</v>
      </c>
      <c r="BD299">
        <f t="shared" si="281"/>
        <v>0</v>
      </c>
      <c r="BE299">
        <f t="shared" si="282"/>
        <v>0</v>
      </c>
      <c r="BF299">
        <f t="shared" si="283"/>
        <v>0</v>
      </c>
      <c r="BG299">
        <f t="shared" si="284"/>
        <v>0</v>
      </c>
      <c r="BH299">
        <f t="shared" si="285"/>
        <v>0</v>
      </c>
      <c r="BI299">
        <f t="shared" si="286"/>
        <v>0</v>
      </c>
      <c r="BJ299">
        <f t="shared" si="287"/>
        <v>0</v>
      </c>
      <c r="BK299">
        <f t="shared" si="288"/>
        <v>0</v>
      </c>
      <c r="BL299">
        <f t="shared" si="289"/>
        <v>0</v>
      </c>
      <c r="BM299">
        <f t="shared" si="290"/>
        <v>0</v>
      </c>
      <c r="BN299">
        <f t="shared" si="291"/>
        <v>0</v>
      </c>
      <c r="BO299">
        <f t="shared" si="292"/>
        <v>0</v>
      </c>
      <c r="BP299">
        <f t="shared" si="293"/>
        <v>0</v>
      </c>
      <c r="BQ299">
        <f t="shared" si="294"/>
        <v>0</v>
      </c>
      <c r="BR299">
        <f t="shared" si="295"/>
        <v>0</v>
      </c>
      <c r="BS299">
        <f t="shared" si="296"/>
        <v>0</v>
      </c>
      <c r="BT299">
        <f t="shared" si="328"/>
        <v>0</v>
      </c>
      <c r="BW299">
        <f t="shared" si="297"/>
        <v>0</v>
      </c>
      <c r="BX299">
        <f t="shared" si="297"/>
        <v>0</v>
      </c>
      <c r="BY299">
        <f t="shared" si="298"/>
        <v>0</v>
      </c>
      <c r="BZ299">
        <f t="shared" si="299"/>
        <v>0</v>
      </c>
      <c r="CA299">
        <f t="shared" si="300"/>
        <v>0</v>
      </c>
      <c r="CB299">
        <f t="shared" si="300"/>
        <v>0</v>
      </c>
      <c r="CC299">
        <f t="shared" si="301"/>
        <v>0</v>
      </c>
      <c r="CD299">
        <f t="shared" si="302"/>
        <v>0</v>
      </c>
      <c r="CE299">
        <f t="shared" si="303"/>
        <v>0</v>
      </c>
      <c r="CF299">
        <f t="shared" si="304"/>
        <v>0</v>
      </c>
      <c r="CG299">
        <f t="shared" si="305"/>
        <v>0</v>
      </c>
      <c r="CH299">
        <f t="shared" si="306"/>
        <v>0</v>
      </c>
      <c r="CI299">
        <f t="shared" si="307"/>
        <v>0</v>
      </c>
      <c r="CJ299">
        <f t="shared" si="308"/>
        <v>0</v>
      </c>
      <c r="CK299">
        <f t="shared" si="309"/>
        <v>0</v>
      </c>
      <c r="CL299">
        <f t="shared" si="310"/>
        <v>0</v>
      </c>
      <c r="CM299">
        <f t="shared" si="311"/>
        <v>0</v>
      </c>
      <c r="CN299">
        <f t="shared" si="312"/>
        <v>0</v>
      </c>
      <c r="CO299">
        <f t="shared" si="313"/>
        <v>0</v>
      </c>
      <c r="CP299">
        <f t="shared" si="314"/>
        <v>0</v>
      </c>
      <c r="CQ299">
        <f t="shared" si="315"/>
        <v>0</v>
      </c>
      <c r="CR299">
        <f t="shared" si="316"/>
        <v>0</v>
      </c>
      <c r="CS299">
        <f t="shared" si="317"/>
        <v>0</v>
      </c>
      <c r="CT299">
        <f t="shared" si="318"/>
        <v>0</v>
      </c>
      <c r="CU299">
        <f t="shared" si="319"/>
        <v>0</v>
      </c>
      <c r="CV299">
        <f t="shared" si="320"/>
        <v>0</v>
      </c>
      <c r="CW299">
        <f t="shared" si="321"/>
        <v>0</v>
      </c>
      <c r="CX299">
        <f t="shared" si="322"/>
        <v>0</v>
      </c>
      <c r="CY299">
        <f t="shared" si="323"/>
        <v>0</v>
      </c>
      <c r="CZ299">
        <f t="shared" si="324"/>
        <v>0</v>
      </c>
      <c r="DA299">
        <f t="shared" si="325"/>
        <v>0</v>
      </c>
      <c r="DB299">
        <f t="shared" si="326"/>
        <v>0</v>
      </c>
      <c r="DC299">
        <f t="shared" si="327"/>
        <v>0</v>
      </c>
      <c r="DD299">
        <f t="shared" si="329"/>
        <v>0</v>
      </c>
    </row>
    <row r="300" spans="1:108" x14ac:dyDescent="0.2">
      <c r="A300" s="85" t="str">
        <f>IF(Timelister!A299="","",(Timelister!A299))</f>
        <v/>
      </c>
      <c r="B300" s="84" t="str">
        <f>IF(Timelister!B299="","",(Timelister!B299))</f>
        <v/>
      </c>
      <c r="C300" s="20" t="str">
        <f>IF(Timelister!C299="","",(Timelister!C299))</f>
        <v/>
      </c>
      <c r="D300" s="21" t="str">
        <f>IF(Timelister!D299="","",(Timelister!D299))</f>
        <v/>
      </c>
      <c r="E300" s="20" t="str">
        <f>Timelister!O299</f>
        <v/>
      </c>
      <c r="F300" s="20" t="str">
        <f>IF(Timelister!E299="","",(Timelister!E299))</f>
        <v/>
      </c>
      <c r="G300" s="120"/>
      <c r="H300" s="120"/>
      <c r="I300" s="120"/>
      <c r="J300" s="120"/>
      <c r="K300" s="120"/>
      <c r="L300" s="120"/>
      <c r="M300" s="120"/>
      <c r="N300" s="120"/>
      <c r="O300" s="254"/>
      <c r="P300" s="120"/>
      <c r="Q300" s="120"/>
      <c r="R300" s="120"/>
      <c r="S300" s="254"/>
      <c r="T300" s="120"/>
      <c r="U300" s="185"/>
      <c r="V300" s="185"/>
      <c r="W300" s="242"/>
      <c r="X300" s="242"/>
      <c r="Y300" s="120"/>
      <c r="Z300" s="120"/>
      <c r="AA300" s="120"/>
      <c r="AB300" s="120"/>
      <c r="AC300" s="120"/>
      <c r="AD300" s="121"/>
      <c r="AE300" s="121"/>
      <c r="AF300" s="121"/>
      <c r="AG300" s="121"/>
      <c r="AH300" s="121"/>
      <c r="AI300" s="121"/>
      <c r="AJ300" s="24" t="str">
        <f>IF(A300="","",((G300*$G$10+K300*$K$10+#REF!*#REF!+M300*$M$10+N300*$N$10+O300*$O$10+#REF!*#REF!+#REF!*#REF!+P300*$P$10+Q300*$Q$10+R300*$R$10+#REF!+W300+#REF!+X300+Y300+Z300+AA300+AB300*$AB$10+AC300*$AC$10+AD300*$AD$10+#REF!*#REF!+AE300*$AE$10+#REF!*#REF!+AF300*$AF$10+AH300*$AH$10+AG300*$AG$10+AI300)))</f>
        <v/>
      </c>
      <c r="AK300" s="137"/>
      <c r="AM300">
        <f t="shared" si="266"/>
        <v>0</v>
      </c>
      <c r="AN300">
        <f t="shared" si="266"/>
        <v>0</v>
      </c>
      <c r="AO300">
        <f t="shared" si="267"/>
        <v>0</v>
      </c>
      <c r="AP300">
        <f t="shared" si="268"/>
        <v>0</v>
      </c>
      <c r="AQ300">
        <f t="shared" si="269"/>
        <v>0</v>
      </c>
      <c r="AR300">
        <f t="shared" si="269"/>
        <v>0</v>
      </c>
      <c r="AS300">
        <f t="shared" si="270"/>
        <v>0</v>
      </c>
      <c r="AT300">
        <f t="shared" si="271"/>
        <v>0</v>
      </c>
      <c r="AU300">
        <f t="shared" si="272"/>
        <v>0</v>
      </c>
      <c r="AV300">
        <f t="shared" si="273"/>
        <v>0</v>
      </c>
      <c r="AW300">
        <f t="shared" si="274"/>
        <v>0</v>
      </c>
      <c r="AX300">
        <f t="shared" si="275"/>
        <v>0</v>
      </c>
      <c r="AY300">
        <f t="shared" si="276"/>
        <v>0</v>
      </c>
      <c r="AZ300">
        <f t="shared" si="277"/>
        <v>0</v>
      </c>
      <c r="BA300">
        <f t="shared" si="278"/>
        <v>0</v>
      </c>
      <c r="BB300">
        <f t="shared" si="279"/>
        <v>0</v>
      </c>
      <c r="BC300">
        <f t="shared" si="280"/>
        <v>0</v>
      </c>
      <c r="BD300">
        <f t="shared" si="281"/>
        <v>0</v>
      </c>
      <c r="BE300">
        <f t="shared" si="282"/>
        <v>0</v>
      </c>
      <c r="BF300">
        <f t="shared" si="283"/>
        <v>0</v>
      </c>
      <c r="BG300">
        <f t="shared" si="284"/>
        <v>0</v>
      </c>
      <c r="BH300">
        <f t="shared" si="285"/>
        <v>0</v>
      </c>
      <c r="BI300">
        <f t="shared" si="286"/>
        <v>0</v>
      </c>
      <c r="BJ300">
        <f t="shared" si="287"/>
        <v>0</v>
      </c>
      <c r="BK300">
        <f t="shared" si="288"/>
        <v>0</v>
      </c>
      <c r="BL300">
        <f t="shared" si="289"/>
        <v>0</v>
      </c>
      <c r="BM300">
        <f t="shared" si="290"/>
        <v>0</v>
      </c>
      <c r="BN300">
        <f t="shared" si="291"/>
        <v>0</v>
      </c>
      <c r="BO300">
        <f t="shared" si="292"/>
        <v>0</v>
      </c>
      <c r="BP300">
        <f t="shared" si="293"/>
        <v>0</v>
      </c>
      <c r="BQ300">
        <f t="shared" si="294"/>
        <v>0</v>
      </c>
      <c r="BR300">
        <f t="shared" si="295"/>
        <v>0</v>
      </c>
      <c r="BS300">
        <f t="shared" si="296"/>
        <v>0</v>
      </c>
      <c r="BT300">
        <f t="shared" si="328"/>
        <v>0</v>
      </c>
      <c r="BW300">
        <f t="shared" si="297"/>
        <v>0</v>
      </c>
      <c r="BX300">
        <f t="shared" si="297"/>
        <v>0</v>
      </c>
      <c r="BY300">
        <f t="shared" si="298"/>
        <v>0</v>
      </c>
      <c r="BZ300">
        <f t="shared" si="299"/>
        <v>0</v>
      </c>
      <c r="CA300">
        <f t="shared" si="300"/>
        <v>0</v>
      </c>
      <c r="CB300">
        <f t="shared" si="300"/>
        <v>0</v>
      </c>
      <c r="CC300">
        <f t="shared" si="301"/>
        <v>0</v>
      </c>
      <c r="CD300">
        <f t="shared" si="302"/>
        <v>0</v>
      </c>
      <c r="CE300">
        <f t="shared" si="303"/>
        <v>0</v>
      </c>
      <c r="CF300">
        <f t="shared" si="304"/>
        <v>0</v>
      </c>
      <c r="CG300">
        <f t="shared" si="305"/>
        <v>0</v>
      </c>
      <c r="CH300">
        <f t="shared" si="306"/>
        <v>0</v>
      </c>
      <c r="CI300">
        <f t="shared" si="307"/>
        <v>0</v>
      </c>
      <c r="CJ300">
        <f t="shared" si="308"/>
        <v>0</v>
      </c>
      <c r="CK300">
        <f t="shared" si="309"/>
        <v>0</v>
      </c>
      <c r="CL300">
        <f t="shared" si="310"/>
        <v>0</v>
      </c>
      <c r="CM300">
        <f t="shared" si="311"/>
        <v>0</v>
      </c>
      <c r="CN300">
        <f t="shared" si="312"/>
        <v>0</v>
      </c>
      <c r="CO300">
        <f t="shared" si="313"/>
        <v>0</v>
      </c>
      <c r="CP300">
        <f t="shared" si="314"/>
        <v>0</v>
      </c>
      <c r="CQ300">
        <f t="shared" si="315"/>
        <v>0</v>
      </c>
      <c r="CR300">
        <f t="shared" si="316"/>
        <v>0</v>
      </c>
      <c r="CS300">
        <f t="shared" si="317"/>
        <v>0</v>
      </c>
      <c r="CT300">
        <f t="shared" si="318"/>
        <v>0</v>
      </c>
      <c r="CU300">
        <f t="shared" si="319"/>
        <v>0</v>
      </c>
      <c r="CV300">
        <f t="shared" si="320"/>
        <v>0</v>
      </c>
      <c r="CW300">
        <f t="shared" si="321"/>
        <v>0</v>
      </c>
      <c r="CX300">
        <f t="shared" si="322"/>
        <v>0</v>
      </c>
      <c r="CY300">
        <f t="shared" si="323"/>
        <v>0</v>
      </c>
      <c r="CZ300">
        <f t="shared" si="324"/>
        <v>0</v>
      </c>
      <c r="DA300">
        <f t="shared" si="325"/>
        <v>0</v>
      </c>
      <c r="DB300">
        <f t="shared" si="326"/>
        <v>0</v>
      </c>
      <c r="DC300">
        <f t="shared" si="327"/>
        <v>0</v>
      </c>
      <c r="DD300">
        <f t="shared" si="329"/>
        <v>0</v>
      </c>
    </row>
    <row r="301" spans="1:108" x14ac:dyDescent="0.2">
      <c r="A301" s="85" t="str">
        <f>IF(Timelister!A300="","",(Timelister!A300))</f>
        <v/>
      </c>
      <c r="B301" s="84" t="str">
        <f>IF(Timelister!B300="","",(Timelister!B300))</f>
        <v/>
      </c>
      <c r="C301" s="20" t="str">
        <f>IF(Timelister!C300="","",(Timelister!C300))</f>
        <v/>
      </c>
      <c r="D301" s="21" t="str">
        <f>IF(Timelister!D300="","",(Timelister!D300))</f>
        <v/>
      </c>
      <c r="E301" s="20" t="str">
        <f>Timelister!O300</f>
        <v/>
      </c>
      <c r="F301" s="20" t="str">
        <f>IF(Timelister!E300="","",(Timelister!E300))</f>
        <v/>
      </c>
      <c r="G301" s="120"/>
      <c r="H301" s="120"/>
      <c r="I301" s="120"/>
      <c r="J301" s="120"/>
      <c r="K301" s="120"/>
      <c r="L301" s="120"/>
      <c r="M301" s="120"/>
      <c r="N301" s="120"/>
      <c r="O301" s="254"/>
      <c r="P301" s="120"/>
      <c r="Q301" s="120"/>
      <c r="R301" s="120"/>
      <c r="S301" s="254"/>
      <c r="T301" s="120"/>
      <c r="U301" s="185"/>
      <c r="V301" s="185"/>
      <c r="W301" s="242"/>
      <c r="X301" s="242"/>
      <c r="Y301" s="120"/>
      <c r="Z301" s="120"/>
      <c r="AA301" s="120"/>
      <c r="AB301" s="120"/>
      <c r="AC301" s="120"/>
      <c r="AD301" s="121"/>
      <c r="AE301" s="121"/>
      <c r="AF301" s="121"/>
      <c r="AG301" s="121"/>
      <c r="AH301" s="121"/>
      <c r="AI301" s="121"/>
      <c r="AJ301" s="24" t="str">
        <f>IF(A301="","",((G301*$G$10+K301*$K$10+#REF!*#REF!+M301*$M$10+N301*$N$10+O301*$O$10+#REF!*#REF!+#REF!*#REF!+P301*$P$10+Q301*$Q$10+R301*$R$10+#REF!+W301+#REF!+X301+Y301+Z301+AA301+AB301*$AB$10+AC301*$AC$10+AD301*$AD$10+#REF!*#REF!+AE301*$AE$10+#REF!*#REF!+AF301*$AF$10+AH301*$AH$10+AG301*$AG$10+AI301)))</f>
        <v/>
      </c>
      <c r="AK301" s="137"/>
      <c r="AM301">
        <f t="shared" si="266"/>
        <v>0</v>
      </c>
      <c r="AN301">
        <f t="shared" si="266"/>
        <v>0</v>
      </c>
      <c r="AO301">
        <f t="shared" si="267"/>
        <v>0</v>
      </c>
      <c r="AP301">
        <f t="shared" si="268"/>
        <v>0</v>
      </c>
      <c r="AQ301">
        <f t="shared" si="269"/>
        <v>0</v>
      </c>
      <c r="AR301">
        <f t="shared" si="269"/>
        <v>0</v>
      </c>
      <c r="AS301">
        <f t="shared" si="270"/>
        <v>0</v>
      </c>
      <c r="AT301">
        <f t="shared" si="271"/>
        <v>0</v>
      </c>
      <c r="AU301">
        <f t="shared" si="272"/>
        <v>0</v>
      </c>
      <c r="AV301">
        <f t="shared" si="273"/>
        <v>0</v>
      </c>
      <c r="AW301">
        <f t="shared" si="274"/>
        <v>0</v>
      </c>
      <c r="AX301">
        <f t="shared" si="275"/>
        <v>0</v>
      </c>
      <c r="AY301">
        <f t="shared" si="276"/>
        <v>0</v>
      </c>
      <c r="AZ301">
        <f t="shared" si="277"/>
        <v>0</v>
      </c>
      <c r="BA301">
        <f t="shared" si="278"/>
        <v>0</v>
      </c>
      <c r="BB301">
        <f t="shared" si="279"/>
        <v>0</v>
      </c>
      <c r="BC301">
        <f t="shared" si="280"/>
        <v>0</v>
      </c>
      <c r="BD301">
        <f t="shared" si="281"/>
        <v>0</v>
      </c>
      <c r="BE301">
        <f t="shared" si="282"/>
        <v>0</v>
      </c>
      <c r="BF301">
        <f t="shared" si="283"/>
        <v>0</v>
      </c>
      <c r="BG301">
        <f t="shared" si="284"/>
        <v>0</v>
      </c>
      <c r="BH301">
        <f t="shared" si="285"/>
        <v>0</v>
      </c>
      <c r="BI301">
        <f t="shared" si="286"/>
        <v>0</v>
      </c>
      <c r="BJ301">
        <f t="shared" si="287"/>
        <v>0</v>
      </c>
      <c r="BK301">
        <f t="shared" si="288"/>
        <v>0</v>
      </c>
      <c r="BL301">
        <f t="shared" si="289"/>
        <v>0</v>
      </c>
      <c r="BM301">
        <f t="shared" si="290"/>
        <v>0</v>
      </c>
      <c r="BN301">
        <f t="shared" si="291"/>
        <v>0</v>
      </c>
      <c r="BO301">
        <f t="shared" si="292"/>
        <v>0</v>
      </c>
      <c r="BP301">
        <f t="shared" si="293"/>
        <v>0</v>
      </c>
      <c r="BQ301">
        <f t="shared" si="294"/>
        <v>0</v>
      </c>
      <c r="BR301">
        <f t="shared" si="295"/>
        <v>0</v>
      </c>
      <c r="BS301">
        <f t="shared" si="296"/>
        <v>0</v>
      </c>
      <c r="BT301">
        <f t="shared" si="328"/>
        <v>0</v>
      </c>
      <c r="BW301">
        <f t="shared" si="297"/>
        <v>0</v>
      </c>
      <c r="BX301">
        <f t="shared" si="297"/>
        <v>0</v>
      </c>
      <c r="BY301">
        <f t="shared" si="298"/>
        <v>0</v>
      </c>
      <c r="BZ301">
        <f t="shared" si="299"/>
        <v>0</v>
      </c>
      <c r="CA301">
        <f t="shared" si="300"/>
        <v>0</v>
      </c>
      <c r="CB301">
        <f t="shared" si="300"/>
        <v>0</v>
      </c>
      <c r="CC301">
        <f t="shared" si="301"/>
        <v>0</v>
      </c>
      <c r="CD301">
        <f t="shared" si="302"/>
        <v>0</v>
      </c>
      <c r="CE301">
        <f t="shared" si="303"/>
        <v>0</v>
      </c>
      <c r="CF301">
        <f t="shared" si="304"/>
        <v>0</v>
      </c>
      <c r="CG301">
        <f t="shared" si="305"/>
        <v>0</v>
      </c>
      <c r="CH301">
        <f t="shared" si="306"/>
        <v>0</v>
      </c>
      <c r="CI301">
        <f t="shared" si="307"/>
        <v>0</v>
      </c>
      <c r="CJ301">
        <f t="shared" si="308"/>
        <v>0</v>
      </c>
      <c r="CK301">
        <f t="shared" si="309"/>
        <v>0</v>
      </c>
      <c r="CL301">
        <f t="shared" si="310"/>
        <v>0</v>
      </c>
      <c r="CM301">
        <f t="shared" si="311"/>
        <v>0</v>
      </c>
      <c r="CN301">
        <f t="shared" si="312"/>
        <v>0</v>
      </c>
      <c r="CO301">
        <f t="shared" si="313"/>
        <v>0</v>
      </c>
      <c r="CP301">
        <f t="shared" si="314"/>
        <v>0</v>
      </c>
      <c r="CQ301">
        <f t="shared" si="315"/>
        <v>0</v>
      </c>
      <c r="CR301">
        <f t="shared" si="316"/>
        <v>0</v>
      </c>
      <c r="CS301">
        <f t="shared" si="317"/>
        <v>0</v>
      </c>
      <c r="CT301">
        <f t="shared" si="318"/>
        <v>0</v>
      </c>
      <c r="CU301">
        <f t="shared" si="319"/>
        <v>0</v>
      </c>
      <c r="CV301">
        <f t="shared" si="320"/>
        <v>0</v>
      </c>
      <c r="CW301">
        <f t="shared" si="321"/>
        <v>0</v>
      </c>
      <c r="CX301">
        <f t="shared" si="322"/>
        <v>0</v>
      </c>
      <c r="CY301">
        <f t="shared" si="323"/>
        <v>0</v>
      </c>
      <c r="CZ301">
        <f t="shared" si="324"/>
        <v>0</v>
      </c>
      <c r="DA301">
        <f t="shared" si="325"/>
        <v>0</v>
      </c>
      <c r="DB301">
        <f t="shared" si="326"/>
        <v>0</v>
      </c>
      <c r="DC301">
        <f t="shared" si="327"/>
        <v>0</v>
      </c>
      <c r="DD301">
        <f t="shared" si="329"/>
        <v>0</v>
      </c>
    </row>
    <row r="302" spans="1:108" x14ac:dyDescent="0.2">
      <c r="A302" s="85" t="str">
        <f>IF(Timelister!A301="","",(Timelister!A301))</f>
        <v/>
      </c>
      <c r="B302" s="84" t="str">
        <f>IF(Timelister!B301="","",(Timelister!B301))</f>
        <v/>
      </c>
      <c r="C302" s="20" t="str">
        <f>IF(Timelister!C301="","",(Timelister!C301))</f>
        <v/>
      </c>
      <c r="D302" s="21" t="str">
        <f>IF(Timelister!D301="","",(Timelister!D301))</f>
        <v/>
      </c>
      <c r="E302" s="20" t="str">
        <f>Timelister!O301</f>
        <v/>
      </c>
      <c r="F302" s="20" t="str">
        <f>IF(Timelister!E301="","",(Timelister!E301))</f>
        <v/>
      </c>
      <c r="G302" s="120"/>
      <c r="H302" s="120"/>
      <c r="I302" s="120"/>
      <c r="J302" s="120"/>
      <c r="K302" s="120"/>
      <c r="L302" s="120"/>
      <c r="M302" s="120"/>
      <c r="N302" s="120"/>
      <c r="O302" s="254"/>
      <c r="P302" s="120"/>
      <c r="Q302" s="120"/>
      <c r="R302" s="120"/>
      <c r="S302" s="254"/>
      <c r="T302" s="120"/>
      <c r="U302" s="185"/>
      <c r="V302" s="185"/>
      <c r="W302" s="242"/>
      <c r="X302" s="242"/>
      <c r="Y302" s="120"/>
      <c r="Z302" s="120"/>
      <c r="AA302" s="120"/>
      <c r="AB302" s="120"/>
      <c r="AC302" s="120"/>
      <c r="AD302" s="121"/>
      <c r="AE302" s="121"/>
      <c r="AF302" s="121"/>
      <c r="AG302" s="121"/>
      <c r="AH302" s="121"/>
      <c r="AI302" s="121"/>
      <c r="AJ302" s="24" t="str">
        <f>IF(A302="","",((G302*$G$10+K302*$K$10+#REF!*#REF!+M302*$M$10+N302*$N$10+O302*$O$10+#REF!*#REF!+#REF!*#REF!+P302*$P$10+Q302*$Q$10+R302*$R$10+#REF!+W302+#REF!+X302+Y302+Z302+AA302+AB302*$AB$10+AC302*$AC$10+AD302*$AD$10+#REF!*#REF!+AE302*$AE$10+#REF!*#REF!+AF302*$AF$10+AH302*$AH$10+AG302*$AG$10+AI302)))</f>
        <v/>
      </c>
      <c r="AK302" s="137"/>
      <c r="AM302">
        <f t="shared" si="266"/>
        <v>0</v>
      </c>
      <c r="AN302">
        <f t="shared" si="266"/>
        <v>0</v>
      </c>
      <c r="AO302">
        <f t="shared" si="267"/>
        <v>0</v>
      </c>
      <c r="AP302">
        <f t="shared" si="268"/>
        <v>0</v>
      </c>
      <c r="AQ302">
        <f t="shared" si="269"/>
        <v>0</v>
      </c>
      <c r="AR302">
        <f t="shared" si="269"/>
        <v>0</v>
      </c>
      <c r="AS302">
        <f t="shared" si="270"/>
        <v>0</v>
      </c>
      <c r="AT302">
        <f t="shared" si="271"/>
        <v>0</v>
      </c>
      <c r="AU302">
        <f t="shared" si="272"/>
        <v>0</v>
      </c>
      <c r="AV302">
        <f t="shared" si="273"/>
        <v>0</v>
      </c>
      <c r="AW302">
        <f t="shared" si="274"/>
        <v>0</v>
      </c>
      <c r="AX302">
        <f t="shared" si="275"/>
        <v>0</v>
      </c>
      <c r="AY302">
        <f t="shared" si="276"/>
        <v>0</v>
      </c>
      <c r="AZ302">
        <f t="shared" si="277"/>
        <v>0</v>
      </c>
      <c r="BA302">
        <f t="shared" si="278"/>
        <v>0</v>
      </c>
      <c r="BB302">
        <f t="shared" si="279"/>
        <v>0</v>
      </c>
      <c r="BC302">
        <f t="shared" si="280"/>
        <v>0</v>
      </c>
      <c r="BD302">
        <f t="shared" si="281"/>
        <v>0</v>
      </c>
      <c r="BE302">
        <f t="shared" si="282"/>
        <v>0</v>
      </c>
      <c r="BF302">
        <f t="shared" si="283"/>
        <v>0</v>
      </c>
      <c r="BG302">
        <f t="shared" si="284"/>
        <v>0</v>
      </c>
      <c r="BH302">
        <f t="shared" si="285"/>
        <v>0</v>
      </c>
      <c r="BI302">
        <f t="shared" si="286"/>
        <v>0</v>
      </c>
      <c r="BJ302">
        <f t="shared" si="287"/>
        <v>0</v>
      </c>
      <c r="BK302">
        <f t="shared" si="288"/>
        <v>0</v>
      </c>
      <c r="BL302">
        <f t="shared" si="289"/>
        <v>0</v>
      </c>
      <c r="BM302">
        <f t="shared" si="290"/>
        <v>0</v>
      </c>
      <c r="BN302">
        <f t="shared" si="291"/>
        <v>0</v>
      </c>
      <c r="BO302">
        <f t="shared" si="292"/>
        <v>0</v>
      </c>
      <c r="BP302">
        <f t="shared" si="293"/>
        <v>0</v>
      </c>
      <c r="BQ302">
        <f t="shared" si="294"/>
        <v>0</v>
      </c>
      <c r="BR302">
        <f t="shared" si="295"/>
        <v>0</v>
      </c>
      <c r="BS302">
        <f t="shared" si="296"/>
        <v>0</v>
      </c>
      <c r="BT302">
        <f t="shared" si="328"/>
        <v>0</v>
      </c>
      <c r="BW302">
        <f t="shared" si="297"/>
        <v>0</v>
      </c>
      <c r="BX302">
        <f t="shared" si="297"/>
        <v>0</v>
      </c>
      <c r="BY302">
        <f t="shared" si="298"/>
        <v>0</v>
      </c>
      <c r="BZ302">
        <f t="shared" si="299"/>
        <v>0</v>
      </c>
      <c r="CA302">
        <f t="shared" si="300"/>
        <v>0</v>
      </c>
      <c r="CB302">
        <f t="shared" si="300"/>
        <v>0</v>
      </c>
      <c r="CC302">
        <f t="shared" si="301"/>
        <v>0</v>
      </c>
      <c r="CD302">
        <f t="shared" si="302"/>
        <v>0</v>
      </c>
      <c r="CE302">
        <f t="shared" si="303"/>
        <v>0</v>
      </c>
      <c r="CF302">
        <f t="shared" si="304"/>
        <v>0</v>
      </c>
      <c r="CG302">
        <f t="shared" si="305"/>
        <v>0</v>
      </c>
      <c r="CH302">
        <f t="shared" si="306"/>
        <v>0</v>
      </c>
      <c r="CI302">
        <f t="shared" si="307"/>
        <v>0</v>
      </c>
      <c r="CJ302">
        <f t="shared" si="308"/>
        <v>0</v>
      </c>
      <c r="CK302">
        <f t="shared" si="309"/>
        <v>0</v>
      </c>
      <c r="CL302">
        <f t="shared" si="310"/>
        <v>0</v>
      </c>
      <c r="CM302">
        <f t="shared" si="311"/>
        <v>0</v>
      </c>
      <c r="CN302">
        <f t="shared" si="312"/>
        <v>0</v>
      </c>
      <c r="CO302">
        <f t="shared" si="313"/>
        <v>0</v>
      </c>
      <c r="CP302">
        <f t="shared" si="314"/>
        <v>0</v>
      </c>
      <c r="CQ302">
        <f t="shared" si="315"/>
        <v>0</v>
      </c>
      <c r="CR302">
        <f t="shared" si="316"/>
        <v>0</v>
      </c>
      <c r="CS302">
        <f t="shared" si="317"/>
        <v>0</v>
      </c>
      <c r="CT302">
        <f t="shared" si="318"/>
        <v>0</v>
      </c>
      <c r="CU302">
        <f t="shared" si="319"/>
        <v>0</v>
      </c>
      <c r="CV302">
        <f t="shared" si="320"/>
        <v>0</v>
      </c>
      <c r="CW302">
        <f t="shared" si="321"/>
        <v>0</v>
      </c>
      <c r="CX302">
        <f t="shared" si="322"/>
        <v>0</v>
      </c>
      <c r="CY302">
        <f t="shared" si="323"/>
        <v>0</v>
      </c>
      <c r="CZ302">
        <f t="shared" si="324"/>
        <v>0</v>
      </c>
      <c r="DA302">
        <f t="shared" si="325"/>
        <v>0</v>
      </c>
      <c r="DB302">
        <f t="shared" si="326"/>
        <v>0</v>
      </c>
      <c r="DC302">
        <f t="shared" si="327"/>
        <v>0</v>
      </c>
      <c r="DD302">
        <f t="shared" si="329"/>
        <v>0</v>
      </c>
    </row>
    <row r="303" spans="1:108" x14ac:dyDescent="0.2">
      <c r="A303" s="85" t="str">
        <f>IF(Timelister!A302="","",(Timelister!A302))</f>
        <v/>
      </c>
      <c r="B303" s="84" t="str">
        <f>IF(Timelister!B302="","",(Timelister!B302))</f>
        <v/>
      </c>
      <c r="C303" s="20" t="str">
        <f>IF(Timelister!C302="","",(Timelister!C302))</f>
        <v/>
      </c>
      <c r="D303" s="21" t="str">
        <f>IF(Timelister!D302="","",(Timelister!D302))</f>
        <v/>
      </c>
      <c r="E303" s="20" t="str">
        <f>Timelister!O302</f>
        <v/>
      </c>
      <c r="F303" s="20" t="str">
        <f>IF(Timelister!E302="","",(Timelister!E302))</f>
        <v/>
      </c>
      <c r="G303" s="120"/>
      <c r="H303" s="120"/>
      <c r="I303" s="120"/>
      <c r="J303" s="120"/>
      <c r="K303" s="120"/>
      <c r="L303" s="120"/>
      <c r="M303" s="120"/>
      <c r="N303" s="120"/>
      <c r="O303" s="254"/>
      <c r="P303" s="120"/>
      <c r="Q303" s="120"/>
      <c r="R303" s="120"/>
      <c r="S303" s="254"/>
      <c r="T303" s="120"/>
      <c r="U303" s="185"/>
      <c r="V303" s="185"/>
      <c r="W303" s="242"/>
      <c r="X303" s="242"/>
      <c r="Y303" s="120"/>
      <c r="Z303" s="120"/>
      <c r="AA303" s="120"/>
      <c r="AB303" s="120"/>
      <c r="AC303" s="120"/>
      <c r="AD303" s="121"/>
      <c r="AE303" s="121"/>
      <c r="AF303" s="121"/>
      <c r="AG303" s="121"/>
      <c r="AH303" s="121"/>
      <c r="AI303" s="121"/>
      <c r="AJ303" s="24" t="str">
        <f>IF(A303="","",((G303*$G$10+K303*$K$10+#REF!*#REF!+M303*$M$10+N303*$N$10+O303*$O$10+#REF!*#REF!+#REF!*#REF!+P303*$P$10+Q303*$Q$10+R303*$R$10+#REF!+W303+#REF!+X303+Y303+Z303+AA303+AB303*$AB$10+AC303*$AC$10+AD303*$AD$10+#REF!*#REF!+AE303*$AE$10+#REF!*#REF!+AF303*$AF$10+AH303*$AH$10+AG303*$AG$10+AI303)))</f>
        <v/>
      </c>
      <c r="AK303" s="137"/>
      <c r="AM303">
        <f t="shared" si="266"/>
        <v>0</v>
      </c>
      <c r="AN303">
        <f t="shared" si="266"/>
        <v>0</v>
      </c>
      <c r="AO303">
        <f t="shared" si="267"/>
        <v>0</v>
      </c>
      <c r="AP303">
        <f t="shared" si="268"/>
        <v>0</v>
      </c>
      <c r="AQ303">
        <f t="shared" si="269"/>
        <v>0</v>
      </c>
      <c r="AR303">
        <f t="shared" si="269"/>
        <v>0</v>
      </c>
      <c r="AS303">
        <f t="shared" si="270"/>
        <v>0</v>
      </c>
      <c r="AT303">
        <f t="shared" si="271"/>
        <v>0</v>
      </c>
      <c r="AU303">
        <f t="shared" si="272"/>
        <v>0</v>
      </c>
      <c r="AV303">
        <f t="shared" si="273"/>
        <v>0</v>
      </c>
      <c r="AW303">
        <f t="shared" si="274"/>
        <v>0</v>
      </c>
      <c r="AX303">
        <f t="shared" si="275"/>
        <v>0</v>
      </c>
      <c r="AY303">
        <f t="shared" si="276"/>
        <v>0</v>
      </c>
      <c r="AZ303">
        <f t="shared" si="277"/>
        <v>0</v>
      </c>
      <c r="BA303">
        <f t="shared" si="278"/>
        <v>0</v>
      </c>
      <c r="BB303">
        <f t="shared" si="279"/>
        <v>0</v>
      </c>
      <c r="BC303">
        <f t="shared" si="280"/>
        <v>0</v>
      </c>
      <c r="BD303">
        <f t="shared" si="281"/>
        <v>0</v>
      </c>
      <c r="BE303">
        <f t="shared" si="282"/>
        <v>0</v>
      </c>
      <c r="BF303">
        <f t="shared" si="283"/>
        <v>0</v>
      </c>
      <c r="BG303">
        <f t="shared" si="284"/>
        <v>0</v>
      </c>
      <c r="BH303">
        <f t="shared" si="285"/>
        <v>0</v>
      </c>
      <c r="BI303">
        <f t="shared" si="286"/>
        <v>0</v>
      </c>
      <c r="BJ303">
        <f t="shared" si="287"/>
        <v>0</v>
      </c>
      <c r="BK303">
        <f t="shared" si="288"/>
        <v>0</v>
      </c>
      <c r="BL303">
        <f t="shared" si="289"/>
        <v>0</v>
      </c>
      <c r="BM303">
        <f t="shared" si="290"/>
        <v>0</v>
      </c>
      <c r="BN303">
        <f t="shared" si="291"/>
        <v>0</v>
      </c>
      <c r="BO303">
        <f t="shared" si="292"/>
        <v>0</v>
      </c>
      <c r="BP303">
        <f t="shared" si="293"/>
        <v>0</v>
      </c>
      <c r="BQ303">
        <f t="shared" si="294"/>
        <v>0</v>
      </c>
      <c r="BR303">
        <f t="shared" si="295"/>
        <v>0</v>
      </c>
      <c r="BS303">
        <f t="shared" si="296"/>
        <v>0</v>
      </c>
      <c r="BT303">
        <f t="shared" si="328"/>
        <v>0</v>
      </c>
      <c r="BW303">
        <f t="shared" si="297"/>
        <v>0</v>
      </c>
      <c r="BX303">
        <f t="shared" si="297"/>
        <v>0</v>
      </c>
      <c r="BY303">
        <f t="shared" si="298"/>
        <v>0</v>
      </c>
      <c r="BZ303">
        <f t="shared" si="299"/>
        <v>0</v>
      </c>
      <c r="CA303">
        <f t="shared" si="300"/>
        <v>0</v>
      </c>
      <c r="CB303">
        <f t="shared" si="300"/>
        <v>0</v>
      </c>
      <c r="CC303">
        <f t="shared" si="301"/>
        <v>0</v>
      </c>
      <c r="CD303">
        <f t="shared" si="302"/>
        <v>0</v>
      </c>
      <c r="CE303">
        <f t="shared" si="303"/>
        <v>0</v>
      </c>
      <c r="CF303">
        <f t="shared" si="304"/>
        <v>0</v>
      </c>
      <c r="CG303">
        <f t="shared" si="305"/>
        <v>0</v>
      </c>
      <c r="CH303">
        <f t="shared" si="306"/>
        <v>0</v>
      </c>
      <c r="CI303">
        <f t="shared" si="307"/>
        <v>0</v>
      </c>
      <c r="CJ303">
        <f t="shared" si="308"/>
        <v>0</v>
      </c>
      <c r="CK303">
        <f t="shared" si="309"/>
        <v>0</v>
      </c>
      <c r="CL303">
        <f t="shared" si="310"/>
        <v>0</v>
      </c>
      <c r="CM303">
        <f t="shared" si="311"/>
        <v>0</v>
      </c>
      <c r="CN303">
        <f t="shared" si="312"/>
        <v>0</v>
      </c>
      <c r="CO303">
        <f t="shared" si="313"/>
        <v>0</v>
      </c>
      <c r="CP303">
        <f t="shared" si="314"/>
        <v>0</v>
      </c>
      <c r="CQ303">
        <f t="shared" si="315"/>
        <v>0</v>
      </c>
      <c r="CR303">
        <f t="shared" si="316"/>
        <v>0</v>
      </c>
      <c r="CS303">
        <f t="shared" si="317"/>
        <v>0</v>
      </c>
      <c r="CT303">
        <f t="shared" si="318"/>
        <v>0</v>
      </c>
      <c r="CU303">
        <f t="shared" si="319"/>
        <v>0</v>
      </c>
      <c r="CV303">
        <f t="shared" si="320"/>
        <v>0</v>
      </c>
      <c r="CW303">
        <f t="shared" si="321"/>
        <v>0</v>
      </c>
      <c r="CX303">
        <f t="shared" si="322"/>
        <v>0</v>
      </c>
      <c r="CY303">
        <f t="shared" si="323"/>
        <v>0</v>
      </c>
      <c r="CZ303">
        <f t="shared" si="324"/>
        <v>0</v>
      </c>
      <c r="DA303">
        <f t="shared" si="325"/>
        <v>0</v>
      </c>
      <c r="DB303">
        <f t="shared" si="326"/>
        <v>0</v>
      </c>
      <c r="DC303">
        <f t="shared" si="327"/>
        <v>0</v>
      </c>
      <c r="DD303">
        <f t="shared" si="329"/>
        <v>0</v>
      </c>
    </row>
    <row r="304" spans="1:108" x14ac:dyDescent="0.2">
      <c r="A304" s="85" t="str">
        <f>IF(Timelister!A303="","",(Timelister!A303))</f>
        <v/>
      </c>
      <c r="B304" s="84" t="str">
        <f>IF(Timelister!B303="","",(Timelister!B303))</f>
        <v/>
      </c>
      <c r="C304" s="20" t="str">
        <f>IF(Timelister!C303="","",(Timelister!C303))</f>
        <v/>
      </c>
      <c r="D304" s="21" t="str">
        <f>IF(Timelister!D303="","",(Timelister!D303))</f>
        <v/>
      </c>
      <c r="E304" s="20" t="str">
        <f>Timelister!O303</f>
        <v/>
      </c>
      <c r="F304" s="20" t="str">
        <f>IF(Timelister!E303="","",(Timelister!E303))</f>
        <v/>
      </c>
      <c r="G304" s="120"/>
      <c r="H304" s="120"/>
      <c r="I304" s="120"/>
      <c r="J304" s="120"/>
      <c r="K304" s="120"/>
      <c r="L304" s="120"/>
      <c r="M304" s="120"/>
      <c r="N304" s="120"/>
      <c r="O304" s="254"/>
      <c r="P304" s="120"/>
      <c r="Q304" s="120"/>
      <c r="R304" s="120"/>
      <c r="S304" s="254"/>
      <c r="T304" s="120"/>
      <c r="U304" s="185"/>
      <c r="V304" s="185"/>
      <c r="W304" s="242"/>
      <c r="X304" s="242"/>
      <c r="Y304" s="120"/>
      <c r="Z304" s="120"/>
      <c r="AA304" s="120"/>
      <c r="AB304" s="120"/>
      <c r="AC304" s="120"/>
      <c r="AD304" s="121"/>
      <c r="AE304" s="121"/>
      <c r="AF304" s="121"/>
      <c r="AG304" s="121"/>
      <c r="AH304" s="121"/>
      <c r="AI304" s="121"/>
      <c r="AJ304" s="24" t="str">
        <f>IF(A304="","",((G304*$G$10+K304*$K$10+#REF!*#REF!+M304*$M$10+N304*$N$10+O304*$O$10+#REF!*#REF!+#REF!*#REF!+P304*$P$10+Q304*$Q$10+R304*$R$10+#REF!+W304+#REF!+X304+Y304+Z304+AA304+AB304*$AB$10+AC304*$AC$10+AD304*$AD$10+#REF!*#REF!+AE304*$AE$10+#REF!*#REF!+AF304*$AF$10+AH304*$AH$10+AG304*$AG$10+AI304)))</f>
        <v/>
      </c>
      <c r="AK304" s="137"/>
      <c r="AM304">
        <f t="shared" si="266"/>
        <v>0</v>
      </c>
      <c r="AN304">
        <f t="shared" si="266"/>
        <v>0</v>
      </c>
      <c r="AO304">
        <f t="shared" si="267"/>
        <v>0</v>
      </c>
      <c r="AP304">
        <f t="shared" si="268"/>
        <v>0</v>
      </c>
      <c r="AQ304">
        <f t="shared" si="269"/>
        <v>0</v>
      </c>
      <c r="AR304">
        <f t="shared" si="269"/>
        <v>0</v>
      </c>
      <c r="AS304">
        <f t="shared" si="270"/>
        <v>0</v>
      </c>
      <c r="AT304">
        <f t="shared" si="271"/>
        <v>0</v>
      </c>
      <c r="AU304">
        <f t="shared" si="272"/>
        <v>0</v>
      </c>
      <c r="AV304">
        <f t="shared" si="273"/>
        <v>0</v>
      </c>
      <c r="AW304">
        <f t="shared" si="274"/>
        <v>0</v>
      </c>
      <c r="AX304">
        <f t="shared" si="275"/>
        <v>0</v>
      </c>
      <c r="AY304">
        <f t="shared" si="276"/>
        <v>0</v>
      </c>
      <c r="AZ304">
        <f t="shared" si="277"/>
        <v>0</v>
      </c>
      <c r="BA304">
        <f t="shared" si="278"/>
        <v>0</v>
      </c>
      <c r="BB304">
        <f t="shared" si="279"/>
        <v>0</v>
      </c>
      <c r="BC304">
        <f t="shared" si="280"/>
        <v>0</v>
      </c>
      <c r="BD304">
        <f t="shared" si="281"/>
        <v>0</v>
      </c>
      <c r="BE304">
        <f t="shared" si="282"/>
        <v>0</v>
      </c>
      <c r="BF304">
        <f t="shared" si="283"/>
        <v>0</v>
      </c>
      <c r="BG304">
        <f t="shared" si="284"/>
        <v>0</v>
      </c>
      <c r="BH304">
        <f t="shared" si="285"/>
        <v>0</v>
      </c>
      <c r="BI304">
        <f t="shared" si="286"/>
        <v>0</v>
      </c>
      <c r="BJ304">
        <f t="shared" si="287"/>
        <v>0</v>
      </c>
      <c r="BK304">
        <f t="shared" si="288"/>
        <v>0</v>
      </c>
      <c r="BL304">
        <f t="shared" si="289"/>
        <v>0</v>
      </c>
      <c r="BM304">
        <f t="shared" si="290"/>
        <v>0</v>
      </c>
      <c r="BN304">
        <f t="shared" si="291"/>
        <v>0</v>
      </c>
      <c r="BO304">
        <f t="shared" si="292"/>
        <v>0</v>
      </c>
      <c r="BP304">
        <f t="shared" si="293"/>
        <v>0</v>
      </c>
      <c r="BQ304">
        <f t="shared" si="294"/>
        <v>0</v>
      </c>
      <c r="BR304">
        <f t="shared" si="295"/>
        <v>0</v>
      </c>
      <c r="BS304">
        <f t="shared" si="296"/>
        <v>0</v>
      </c>
      <c r="BT304">
        <f t="shared" si="328"/>
        <v>0</v>
      </c>
      <c r="BW304">
        <f t="shared" si="297"/>
        <v>0</v>
      </c>
      <c r="BX304">
        <f t="shared" si="297"/>
        <v>0</v>
      </c>
      <c r="BY304">
        <f t="shared" si="298"/>
        <v>0</v>
      </c>
      <c r="BZ304">
        <f t="shared" si="299"/>
        <v>0</v>
      </c>
      <c r="CA304">
        <f t="shared" si="300"/>
        <v>0</v>
      </c>
      <c r="CB304">
        <f t="shared" si="300"/>
        <v>0</v>
      </c>
      <c r="CC304">
        <f t="shared" si="301"/>
        <v>0</v>
      </c>
      <c r="CD304">
        <f t="shared" si="302"/>
        <v>0</v>
      </c>
      <c r="CE304">
        <f t="shared" si="303"/>
        <v>0</v>
      </c>
      <c r="CF304">
        <f t="shared" si="304"/>
        <v>0</v>
      </c>
      <c r="CG304">
        <f t="shared" si="305"/>
        <v>0</v>
      </c>
      <c r="CH304">
        <f t="shared" si="306"/>
        <v>0</v>
      </c>
      <c r="CI304">
        <f t="shared" si="307"/>
        <v>0</v>
      </c>
      <c r="CJ304">
        <f t="shared" si="308"/>
        <v>0</v>
      </c>
      <c r="CK304">
        <f t="shared" si="309"/>
        <v>0</v>
      </c>
      <c r="CL304">
        <f t="shared" si="310"/>
        <v>0</v>
      </c>
      <c r="CM304">
        <f t="shared" si="311"/>
        <v>0</v>
      </c>
      <c r="CN304">
        <f t="shared" si="312"/>
        <v>0</v>
      </c>
      <c r="CO304">
        <f t="shared" si="313"/>
        <v>0</v>
      </c>
      <c r="CP304">
        <f t="shared" si="314"/>
        <v>0</v>
      </c>
      <c r="CQ304">
        <f t="shared" si="315"/>
        <v>0</v>
      </c>
      <c r="CR304">
        <f t="shared" si="316"/>
        <v>0</v>
      </c>
      <c r="CS304">
        <f t="shared" si="317"/>
        <v>0</v>
      </c>
      <c r="CT304">
        <f t="shared" si="318"/>
        <v>0</v>
      </c>
      <c r="CU304">
        <f t="shared" si="319"/>
        <v>0</v>
      </c>
      <c r="CV304">
        <f t="shared" si="320"/>
        <v>0</v>
      </c>
      <c r="CW304">
        <f t="shared" si="321"/>
        <v>0</v>
      </c>
      <c r="CX304">
        <f t="shared" si="322"/>
        <v>0</v>
      </c>
      <c r="CY304">
        <f t="shared" si="323"/>
        <v>0</v>
      </c>
      <c r="CZ304">
        <f t="shared" si="324"/>
        <v>0</v>
      </c>
      <c r="DA304">
        <f t="shared" si="325"/>
        <v>0</v>
      </c>
      <c r="DB304">
        <f t="shared" si="326"/>
        <v>0</v>
      </c>
      <c r="DC304">
        <f t="shared" si="327"/>
        <v>0</v>
      </c>
      <c r="DD304">
        <f t="shared" si="329"/>
        <v>0</v>
      </c>
    </row>
    <row r="305" spans="1:108" x14ac:dyDescent="0.2">
      <c r="A305" s="85" t="str">
        <f>IF(Timelister!A304="","",(Timelister!A304))</f>
        <v/>
      </c>
      <c r="B305" s="84" t="str">
        <f>IF(Timelister!B304="","",(Timelister!B304))</f>
        <v/>
      </c>
      <c r="C305" s="20" t="str">
        <f>IF(Timelister!C304="","",(Timelister!C304))</f>
        <v/>
      </c>
      <c r="D305" s="21" t="str">
        <f>IF(Timelister!D304="","",(Timelister!D304))</f>
        <v/>
      </c>
      <c r="E305" s="20" t="str">
        <f>Timelister!O304</f>
        <v/>
      </c>
      <c r="F305" s="20" t="str">
        <f>IF(Timelister!E304="","",(Timelister!E304))</f>
        <v/>
      </c>
      <c r="G305" s="120"/>
      <c r="H305" s="120"/>
      <c r="I305" s="120"/>
      <c r="J305" s="120"/>
      <c r="K305" s="120"/>
      <c r="L305" s="120"/>
      <c r="M305" s="120"/>
      <c r="N305" s="120"/>
      <c r="O305" s="254"/>
      <c r="P305" s="120"/>
      <c r="Q305" s="120"/>
      <c r="R305" s="120"/>
      <c r="S305" s="254"/>
      <c r="T305" s="120"/>
      <c r="U305" s="185"/>
      <c r="V305" s="185"/>
      <c r="W305" s="242"/>
      <c r="X305" s="242"/>
      <c r="Y305" s="120"/>
      <c r="Z305" s="120"/>
      <c r="AA305" s="120"/>
      <c r="AB305" s="120"/>
      <c r="AC305" s="120"/>
      <c r="AD305" s="121"/>
      <c r="AE305" s="121"/>
      <c r="AF305" s="121"/>
      <c r="AG305" s="121"/>
      <c r="AH305" s="121"/>
      <c r="AI305" s="121"/>
      <c r="AJ305" s="24" t="str">
        <f>IF(A305="","",((G305*$G$10+K305*$K$10+#REF!*#REF!+M305*$M$10+N305*$N$10+O305*$O$10+#REF!*#REF!+#REF!*#REF!+P305*$P$10+Q305*$Q$10+R305*$R$10+#REF!+W305+#REF!+X305+Y305+Z305+AA305+AB305*$AB$10+AC305*$AC$10+AD305*$AD$10+#REF!*#REF!+AE305*$AE$10+#REF!*#REF!+AF305*$AF$10+AH305*$AH$10+AG305*$AG$10+AI305)))</f>
        <v/>
      </c>
      <c r="AK305" s="137"/>
      <c r="AM305">
        <f t="shared" si="266"/>
        <v>0</v>
      </c>
      <c r="AN305">
        <f t="shared" si="266"/>
        <v>0</v>
      </c>
      <c r="AO305">
        <f t="shared" si="267"/>
        <v>0</v>
      </c>
      <c r="AP305">
        <f t="shared" si="268"/>
        <v>0</v>
      </c>
      <c r="AQ305">
        <f t="shared" si="269"/>
        <v>0</v>
      </c>
      <c r="AR305">
        <f t="shared" si="269"/>
        <v>0</v>
      </c>
      <c r="AS305">
        <f t="shared" si="270"/>
        <v>0</v>
      </c>
      <c r="AT305">
        <f t="shared" si="271"/>
        <v>0</v>
      </c>
      <c r="AU305">
        <f t="shared" si="272"/>
        <v>0</v>
      </c>
      <c r="AV305">
        <f t="shared" si="273"/>
        <v>0</v>
      </c>
      <c r="AW305">
        <f t="shared" si="274"/>
        <v>0</v>
      </c>
      <c r="AX305">
        <f t="shared" si="275"/>
        <v>0</v>
      </c>
      <c r="AY305">
        <f t="shared" si="276"/>
        <v>0</v>
      </c>
      <c r="AZ305">
        <f t="shared" si="277"/>
        <v>0</v>
      </c>
      <c r="BA305">
        <f t="shared" si="278"/>
        <v>0</v>
      </c>
      <c r="BB305">
        <f t="shared" si="279"/>
        <v>0</v>
      </c>
      <c r="BC305">
        <f t="shared" si="280"/>
        <v>0</v>
      </c>
      <c r="BD305">
        <f t="shared" si="281"/>
        <v>0</v>
      </c>
      <c r="BE305">
        <f t="shared" si="282"/>
        <v>0</v>
      </c>
      <c r="BF305">
        <f t="shared" si="283"/>
        <v>0</v>
      </c>
      <c r="BG305">
        <f t="shared" si="284"/>
        <v>0</v>
      </c>
      <c r="BH305">
        <f t="shared" si="285"/>
        <v>0</v>
      </c>
      <c r="BI305">
        <f t="shared" si="286"/>
        <v>0</v>
      </c>
      <c r="BJ305">
        <f t="shared" si="287"/>
        <v>0</v>
      </c>
      <c r="BK305">
        <f t="shared" si="288"/>
        <v>0</v>
      </c>
      <c r="BL305">
        <f t="shared" si="289"/>
        <v>0</v>
      </c>
      <c r="BM305">
        <f t="shared" si="290"/>
        <v>0</v>
      </c>
      <c r="BN305">
        <f t="shared" si="291"/>
        <v>0</v>
      </c>
      <c r="BO305">
        <f t="shared" si="292"/>
        <v>0</v>
      </c>
      <c r="BP305">
        <f t="shared" si="293"/>
        <v>0</v>
      </c>
      <c r="BQ305">
        <f t="shared" si="294"/>
        <v>0</v>
      </c>
      <c r="BR305">
        <f t="shared" si="295"/>
        <v>0</v>
      </c>
      <c r="BS305">
        <f t="shared" si="296"/>
        <v>0</v>
      </c>
      <c r="BT305">
        <f t="shared" si="328"/>
        <v>0</v>
      </c>
      <c r="BW305">
        <f t="shared" si="297"/>
        <v>0</v>
      </c>
      <c r="BX305">
        <f t="shared" si="297"/>
        <v>0</v>
      </c>
      <c r="BY305">
        <f t="shared" si="298"/>
        <v>0</v>
      </c>
      <c r="BZ305">
        <f t="shared" si="299"/>
        <v>0</v>
      </c>
      <c r="CA305">
        <f t="shared" si="300"/>
        <v>0</v>
      </c>
      <c r="CB305">
        <f t="shared" si="300"/>
        <v>0</v>
      </c>
      <c r="CC305">
        <f t="shared" si="301"/>
        <v>0</v>
      </c>
      <c r="CD305">
        <f t="shared" si="302"/>
        <v>0</v>
      </c>
      <c r="CE305">
        <f t="shared" si="303"/>
        <v>0</v>
      </c>
      <c r="CF305">
        <f t="shared" si="304"/>
        <v>0</v>
      </c>
      <c r="CG305">
        <f t="shared" si="305"/>
        <v>0</v>
      </c>
      <c r="CH305">
        <f t="shared" si="306"/>
        <v>0</v>
      </c>
      <c r="CI305">
        <f t="shared" si="307"/>
        <v>0</v>
      </c>
      <c r="CJ305">
        <f t="shared" si="308"/>
        <v>0</v>
      </c>
      <c r="CK305">
        <f t="shared" si="309"/>
        <v>0</v>
      </c>
      <c r="CL305">
        <f t="shared" si="310"/>
        <v>0</v>
      </c>
      <c r="CM305">
        <f t="shared" si="311"/>
        <v>0</v>
      </c>
      <c r="CN305">
        <f t="shared" si="312"/>
        <v>0</v>
      </c>
      <c r="CO305">
        <f t="shared" si="313"/>
        <v>0</v>
      </c>
      <c r="CP305">
        <f t="shared" si="314"/>
        <v>0</v>
      </c>
      <c r="CQ305">
        <f t="shared" si="315"/>
        <v>0</v>
      </c>
      <c r="CR305">
        <f t="shared" si="316"/>
        <v>0</v>
      </c>
      <c r="CS305">
        <f t="shared" si="317"/>
        <v>0</v>
      </c>
      <c r="CT305">
        <f t="shared" si="318"/>
        <v>0</v>
      </c>
      <c r="CU305">
        <f t="shared" si="319"/>
        <v>0</v>
      </c>
      <c r="CV305">
        <f t="shared" si="320"/>
        <v>0</v>
      </c>
      <c r="CW305">
        <f t="shared" si="321"/>
        <v>0</v>
      </c>
      <c r="CX305">
        <f t="shared" si="322"/>
        <v>0</v>
      </c>
      <c r="CY305">
        <f t="shared" si="323"/>
        <v>0</v>
      </c>
      <c r="CZ305">
        <f t="shared" si="324"/>
        <v>0</v>
      </c>
      <c r="DA305">
        <f t="shared" si="325"/>
        <v>0</v>
      </c>
      <c r="DB305">
        <f t="shared" si="326"/>
        <v>0</v>
      </c>
      <c r="DC305">
        <f t="shared" si="327"/>
        <v>0</v>
      </c>
      <c r="DD305">
        <f t="shared" si="329"/>
        <v>0</v>
      </c>
    </row>
    <row r="306" spans="1:108" x14ac:dyDescent="0.2">
      <c r="A306" s="85" t="str">
        <f>IF(Timelister!A305="","",(Timelister!A305))</f>
        <v/>
      </c>
      <c r="B306" s="84" t="str">
        <f>IF(Timelister!B305="","",(Timelister!B305))</f>
        <v/>
      </c>
      <c r="C306" s="20" t="str">
        <f>IF(Timelister!C305="","",(Timelister!C305))</f>
        <v/>
      </c>
      <c r="D306" s="21" t="str">
        <f>IF(Timelister!D305="","",(Timelister!D305))</f>
        <v/>
      </c>
      <c r="E306" s="20" t="str">
        <f>Timelister!O305</f>
        <v/>
      </c>
      <c r="F306" s="20" t="str">
        <f>IF(Timelister!E305="","",(Timelister!E305))</f>
        <v/>
      </c>
      <c r="G306" s="120"/>
      <c r="H306" s="120"/>
      <c r="I306" s="120"/>
      <c r="J306" s="120"/>
      <c r="K306" s="120"/>
      <c r="L306" s="120"/>
      <c r="M306" s="120"/>
      <c r="N306" s="120"/>
      <c r="O306" s="254"/>
      <c r="P306" s="120"/>
      <c r="Q306" s="120"/>
      <c r="R306" s="120"/>
      <c r="S306" s="254"/>
      <c r="T306" s="120"/>
      <c r="U306" s="185"/>
      <c r="V306" s="185"/>
      <c r="W306" s="242"/>
      <c r="X306" s="242"/>
      <c r="Y306" s="120"/>
      <c r="Z306" s="120"/>
      <c r="AA306" s="120"/>
      <c r="AB306" s="120"/>
      <c r="AC306" s="120"/>
      <c r="AD306" s="121"/>
      <c r="AE306" s="121"/>
      <c r="AF306" s="121"/>
      <c r="AG306" s="121"/>
      <c r="AH306" s="121"/>
      <c r="AI306" s="121"/>
      <c r="AJ306" s="24" t="str">
        <f>IF(A306="","",((G306*$G$10+K306*$K$10+#REF!*#REF!+M306*$M$10+N306*$N$10+O306*$O$10+#REF!*#REF!+#REF!*#REF!+P306*$P$10+Q306*$Q$10+R306*$R$10+#REF!+W306+#REF!+X306+Y306+Z306+AA306+AB306*$AB$10+AC306*$AC$10+AD306*$AD$10+#REF!*#REF!+AE306*$AE$10+#REF!*#REF!+AF306*$AF$10+AH306*$AH$10+AG306*$AG$10+AI306)))</f>
        <v/>
      </c>
      <c r="AK306" s="137"/>
      <c r="AM306">
        <f t="shared" si="266"/>
        <v>0</v>
      </c>
      <c r="AN306">
        <f t="shared" si="266"/>
        <v>0</v>
      </c>
      <c r="AO306">
        <f t="shared" si="267"/>
        <v>0</v>
      </c>
      <c r="AP306">
        <f t="shared" si="268"/>
        <v>0</v>
      </c>
      <c r="AQ306">
        <f t="shared" si="269"/>
        <v>0</v>
      </c>
      <c r="AR306">
        <f t="shared" si="269"/>
        <v>0</v>
      </c>
      <c r="AS306">
        <f t="shared" si="270"/>
        <v>0</v>
      </c>
      <c r="AT306">
        <f t="shared" si="271"/>
        <v>0</v>
      </c>
      <c r="AU306">
        <f t="shared" si="272"/>
        <v>0</v>
      </c>
      <c r="AV306">
        <f t="shared" si="273"/>
        <v>0</v>
      </c>
      <c r="AW306">
        <f t="shared" si="274"/>
        <v>0</v>
      </c>
      <c r="AX306">
        <f t="shared" si="275"/>
        <v>0</v>
      </c>
      <c r="AY306">
        <f t="shared" si="276"/>
        <v>0</v>
      </c>
      <c r="AZ306">
        <f t="shared" si="277"/>
        <v>0</v>
      </c>
      <c r="BA306">
        <f t="shared" si="278"/>
        <v>0</v>
      </c>
      <c r="BB306">
        <f t="shared" si="279"/>
        <v>0</v>
      </c>
      <c r="BC306">
        <f t="shared" si="280"/>
        <v>0</v>
      </c>
      <c r="BD306">
        <f t="shared" si="281"/>
        <v>0</v>
      </c>
      <c r="BE306">
        <f t="shared" si="282"/>
        <v>0</v>
      </c>
      <c r="BF306">
        <f t="shared" si="283"/>
        <v>0</v>
      </c>
      <c r="BG306">
        <f t="shared" si="284"/>
        <v>0</v>
      </c>
      <c r="BH306">
        <f t="shared" si="285"/>
        <v>0</v>
      </c>
      <c r="BI306">
        <f t="shared" si="286"/>
        <v>0</v>
      </c>
      <c r="BJ306">
        <f t="shared" si="287"/>
        <v>0</v>
      </c>
      <c r="BK306">
        <f t="shared" si="288"/>
        <v>0</v>
      </c>
      <c r="BL306">
        <f t="shared" si="289"/>
        <v>0</v>
      </c>
      <c r="BM306">
        <f t="shared" si="290"/>
        <v>0</v>
      </c>
      <c r="BN306">
        <f t="shared" si="291"/>
        <v>0</v>
      </c>
      <c r="BO306">
        <f t="shared" si="292"/>
        <v>0</v>
      </c>
      <c r="BP306">
        <f t="shared" si="293"/>
        <v>0</v>
      </c>
      <c r="BQ306">
        <f t="shared" si="294"/>
        <v>0</v>
      </c>
      <c r="BR306">
        <f t="shared" si="295"/>
        <v>0</v>
      </c>
      <c r="BS306">
        <f t="shared" si="296"/>
        <v>0</v>
      </c>
      <c r="BT306">
        <f t="shared" si="328"/>
        <v>0</v>
      </c>
      <c r="BW306">
        <f t="shared" si="297"/>
        <v>0</v>
      </c>
      <c r="BX306">
        <f t="shared" si="297"/>
        <v>0</v>
      </c>
      <c r="BY306">
        <f t="shared" si="298"/>
        <v>0</v>
      </c>
      <c r="BZ306">
        <f t="shared" si="299"/>
        <v>0</v>
      </c>
      <c r="CA306">
        <f t="shared" si="300"/>
        <v>0</v>
      </c>
      <c r="CB306">
        <f t="shared" si="300"/>
        <v>0</v>
      </c>
      <c r="CC306">
        <f t="shared" si="301"/>
        <v>0</v>
      </c>
      <c r="CD306">
        <f t="shared" si="302"/>
        <v>0</v>
      </c>
      <c r="CE306">
        <f t="shared" si="303"/>
        <v>0</v>
      </c>
      <c r="CF306">
        <f t="shared" si="304"/>
        <v>0</v>
      </c>
      <c r="CG306">
        <f t="shared" si="305"/>
        <v>0</v>
      </c>
      <c r="CH306">
        <f t="shared" si="306"/>
        <v>0</v>
      </c>
      <c r="CI306">
        <f t="shared" si="307"/>
        <v>0</v>
      </c>
      <c r="CJ306">
        <f t="shared" si="308"/>
        <v>0</v>
      </c>
      <c r="CK306">
        <f t="shared" si="309"/>
        <v>0</v>
      </c>
      <c r="CL306">
        <f t="shared" si="310"/>
        <v>0</v>
      </c>
      <c r="CM306">
        <f t="shared" si="311"/>
        <v>0</v>
      </c>
      <c r="CN306">
        <f t="shared" si="312"/>
        <v>0</v>
      </c>
      <c r="CO306">
        <f t="shared" si="313"/>
        <v>0</v>
      </c>
      <c r="CP306">
        <f t="shared" si="314"/>
        <v>0</v>
      </c>
      <c r="CQ306">
        <f t="shared" si="315"/>
        <v>0</v>
      </c>
      <c r="CR306">
        <f t="shared" si="316"/>
        <v>0</v>
      </c>
      <c r="CS306">
        <f t="shared" si="317"/>
        <v>0</v>
      </c>
      <c r="CT306">
        <f t="shared" si="318"/>
        <v>0</v>
      </c>
      <c r="CU306">
        <f t="shared" si="319"/>
        <v>0</v>
      </c>
      <c r="CV306">
        <f t="shared" si="320"/>
        <v>0</v>
      </c>
      <c r="CW306">
        <f t="shared" si="321"/>
        <v>0</v>
      </c>
      <c r="CX306">
        <f t="shared" si="322"/>
        <v>0</v>
      </c>
      <c r="CY306">
        <f t="shared" si="323"/>
        <v>0</v>
      </c>
      <c r="CZ306">
        <f t="shared" si="324"/>
        <v>0</v>
      </c>
      <c r="DA306">
        <f t="shared" si="325"/>
        <v>0</v>
      </c>
      <c r="DB306">
        <f t="shared" si="326"/>
        <v>0</v>
      </c>
      <c r="DC306">
        <f t="shared" si="327"/>
        <v>0</v>
      </c>
      <c r="DD306">
        <f t="shared" si="329"/>
        <v>0</v>
      </c>
    </row>
    <row r="307" spans="1:108" x14ac:dyDescent="0.2">
      <c r="A307" s="85" t="str">
        <f>IF(Timelister!A306="","",(Timelister!A306))</f>
        <v/>
      </c>
      <c r="B307" s="84" t="str">
        <f>IF(Timelister!B306="","",(Timelister!B306))</f>
        <v/>
      </c>
      <c r="C307" s="20" t="str">
        <f>IF(Timelister!C306="","",(Timelister!C306))</f>
        <v/>
      </c>
      <c r="D307" s="21" t="str">
        <f>IF(Timelister!D306="","",(Timelister!D306))</f>
        <v/>
      </c>
      <c r="E307" s="20" t="str">
        <f>Timelister!O306</f>
        <v/>
      </c>
      <c r="F307" s="20" t="str">
        <f>IF(Timelister!E306="","",(Timelister!E306))</f>
        <v/>
      </c>
      <c r="G307" s="120"/>
      <c r="H307" s="120"/>
      <c r="I307" s="120"/>
      <c r="J307" s="120"/>
      <c r="K307" s="120"/>
      <c r="L307" s="120"/>
      <c r="M307" s="120"/>
      <c r="N307" s="120"/>
      <c r="O307" s="254"/>
      <c r="P307" s="120"/>
      <c r="Q307" s="120"/>
      <c r="R307" s="120"/>
      <c r="S307" s="254"/>
      <c r="T307" s="120"/>
      <c r="U307" s="185"/>
      <c r="V307" s="185"/>
      <c r="W307" s="242"/>
      <c r="X307" s="242"/>
      <c r="Y307" s="120"/>
      <c r="Z307" s="120"/>
      <c r="AA307" s="120"/>
      <c r="AB307" s="120"/>
      <c r="AC307" s="120"/>
      <c r="AD307" s="121"/>
      <c r="AE307" s="121"/>
      <c r="AF307" s="121"/>
      <c r="AG307" s="121"/>
      <c r="AH307" s="121"/>
      <c r="AI307" s="121"/>
      <c r="AJ307" s="24" t="str">
        <f>IF(A307="","",((G307*$G$10+K307*$K$10+#REF!*#REF!+M307*$M$10+N307*$N$10+O307*$O$10+#REF!*#REF!+#REF!*#REF!+P307*$P$10+Q307*$Q$10+R307*$R$10+#REF!+W307+#REF!+X307+Y307+Z307+AA307+AB307*$AB$10+AC307*$AC$10+AD307*$AD$10+#REF!*#REF!+AE307*$AE$10+#REF!*#REF!+AF307*$AF$10+AH307*$AH$10+AG307*$AG$10+AI307)))</f>
        <v/>
      </c>
      <c r="AK307" s="137"/>
      <c r="AM307">
        <f t="shared" si="266"/>
        <v>0</v>
      </c>
      <c r="AN307">
        <f t="shared" si="266"/>
        <v>0</v>
      </c>
      <c r="AO307">
        <f t="shared" si="267"/>
        <v>0</v>
      </c>
      <c r="AP307">
        <f t="shared" si="268"/>
        <v>0</v>
      </c>
      <c r="AQ307">
        <f t="shared" si="269"/>
        <v>0</v>
      </c>
      <c r="AR307">
        <f t="shared" si="269"/>
        <v>0</v>
      </c>
      <c r="AS307">
        <f t="shared" si="270"/>
        <v>0</v>
      </c>
      <c r="AT307">
        <f t="shared" si="271"/>
        <v>0</v>
      </c>
      <c r="AU307">
        <f t="shared" si="272"/>
        <v>0</v>
      </c>
      <c r="AV307">
        <f t="shared" si="273"/>
        <v>0</v>
      </c>
      <c r="AW307">
        <f t="shared" si="274"/>
        <v>0</v>
      </c>
      <c r="AX307">
        <f t="shared" si="275"/>
        <v>0</v>
      </c>
      <c r="AY307">
        <f t="shared" si="276"/>
        <v>0</v>
      </c>
      <c r="AZ307">
        <f t="shared" si="277"/>
        <v>0</v>
      </c>
      <c r="BA307">
        <f t="shared" si="278"/>
        <v>0</v>
      </c>
      <c r="BB307">
        <f t="shared" si="279"/>
        <v>0</v>
      </c>
      <c r="BC307">
        <f t="shared" si="280"/>
        <v>0</v>
      </c>
      <c r="BD307">
        <f t="shared" si="281"/>
        <v>0</v>
      </c>
      <c r="BE307">
        <f t="shared" si="282"/>
        <v>0</v>
      </c>
      <c r="BF307">
        <f t="shared" si="283"/>
        <v>0</v>
      </c>
      <c r="BG307">
        <f t="shared" si="284"/>
        <v>0</v>
      </c>
      <c r="BH307">
        <f t="shared" si="285"/>
        <v>0</v>
      </c>
      <c r="BI307">
        <f t="shared" si="286"/>
        <v>0</v>
      </c>
      <c r="BJ307">
        <f t="shared" si="287"/>
        <v>0</v>
      </c>
      <c r="BK307">
        <f t="shared" si="288"/>
        <v>0</v>
      </c>
      <c r="BL307">
        <f t="shared" si="289"/>
        <v>0</v>
      </c>
      <c r="BM307">
        <f t="shared" si="290"/>
        <v>0</v>
      </c>
      <c r="BN307">
        <f t="shared" si="291"/>
        <v>0</v>
      </c>
      <c r="BO307">
        <f t="shared" si="292"/>
        <v>0</v>
      </c>
      <c r="BP307">
        <f t="shared" si="293"/>
        <v>0</v>
      </c>
      <c r="BQ307">
        <f t="shared" si="294"/>
        <v>0</v>
      </c>
      <c r="BR307">
        <f t="shared" si="295"/>
        <v>0</v>
      </c>
      <c r="BS307">
        <f t="shared" si="296"/>
        <v>0</v>
      </c>
      <c r="BT307">
        <f t="shared" si="328"/>
        <v>0</v>
      </c>
      <c r="BW307">
        <f t="shared" si="297"/>
        <v>0</v>
      </c>
      <c r="BX307">
        <f t="shared" si="297"/>
        <v>0</v>
      </c>
      <c r="BY307">
        <f t="shared" si="298"/>
        <v>0</v>
      </c>
      <c r="BZ307">
        <f t="shared" si="299"/>
        <v>0</v>
      </c>
      <c r="CA307">
        <f t="shared" si="300"/>
        <v>0</v>
      </c>
      <c r="CB307">
        <f t="shared" si="300"/>
        <v>0</v>
      </c>
      <c r="CC307">
        <f t="shared" si="301"/>
        <v>0</v>
      </c>
      <c r="CD307">
        <f t="shared" si="302"/>
        <v>0</v>
      </c>
      <c r="CE307">
        <f t="shared" si="303"/>
        <v>0</v>
      </c>
      <c r="CF307">
        <f t="shared" si="304"/>
        <v>0</v>
      </c>
      <c r="CG307">
        <f t="shared" si="305"/>
        <v>0</v>
      </c>
      <c r="CH307">
        <f t="shared" si="306"/>
        <v>0</v>
      </c>
      <c r="CI307">
        <f t="shared" si="307"/>
        <v>0</v>
      </c>
      <c r="CJ307">
        <f t="shared" si="308"/>
        <v>0</v>
      </c>
      <c r="CK307">
        <f t="shared" si="309"/>
        <v>0</v>
      </c>
      <c r="CL307">
        <f t="shared" si="310"/>
        <v>0</v>
      </c>
      <c r="CM307">
        <f t="shared" si="311"/>
        <v>0</v>
      </c>
      <c r="CN307">
        <f t="shared" si="312"/>
        <v>0</v>
      </c>
      <c r="CO307">
        <f t="shared" si="313"/>
        <v>0</v>
      </c>
      <c r="CP307">
        <f t="shared" si="314"/>
        <v>0</v>
      </c>
      <c r="CQ307">
        <f t="shared" si="315"/>
        <v>0</v>
      </c>
      <c r="CR307">
        <f t="shared" si="316"/>
        <v>0</v>
      </c>
      <c r="CS307">
        <f t="shared" si="317"/>
        <v>0</v>
      </c>
      <c r="CT307">
        <f t="shared" si="318"/>
        <v>0</v>
      </c>
      <c r="CU307">
        <f t="shared" si="319"/>
        <v>0</v>
      </c>
      <c r="CV307">
        <f t="shared" si="320"/>
        <v>0</v>
      </c>
      <c r="CW307">
        <f t="shared" si="321"/>
        <v>0</v>
      </c>
      <c r="CX307">
        <f t="shared" si="322"/>
        <v>0</v>
      </c>
      <c r="CY307">
        <f t="shared" si="323"/>
        <v>0</v>
      </c>
      <c r="CZ307">
        <f t="shared" si="324"/>
        <v>0</v>
      </c>
      <c r="DA307">
        <f t="shared" si="325"/>
        <v>0</v>
      </c>
      <c r="DB307">
        <f t="shared" si="326"/>
        <v>0</v>
      </c>
      <c r="DC307">
        <f t="shared" si="327"/>
        <v>0</v>
      </c>
      <c r="DD307">
        <f t="shared" si="329"/>
        <v>0</v>
      </c>
    </row>
    <row r="308" spans="1:108" x14ac:dyDescent="0.2">
      <c r="A308" s="85" t="str">
        <f>IF(Timelister!A307="","",(Timelister!A307))</f>
        <v/>
      </c>
      <c r="B308" s="84" t="str">
        <f>IF(Timelister!B307="","",(Timelister!B307))</f>
        <v/>
      </c>
      <c r="C308" s="20" t="str">
        <f>IF(Timelister!C307="","",(Timelister!C307))</f>
        <v/>
      </c>
      <c r="D308" s="21" t="str">
        <f>IF(Timelister!D307="","",(Timelister!D307))</f>
        <v/>
      </c>
      <c r="E308" s="20" t="str">
        <f>Timelister!O307</f>
        <v/>
      </c>
      <c r="F308" s="20" t="str">
        <f>IF(Timelister!E307="","",(Timelister!E307))</f>
        <v/>
      </c>
      <c r="G308" s="120"/>
      <c r="H308" s="120"/>
      <c r="I308" s="120"/>
      <c r="J308" s="120"/>
      <c r="K308" s="120"/>
      <c r="L308" s="120"/>
      <c r="M308" s="120"/>
      <c r="N308" s="120"/>
      <c r="O308" s="254"/>
      <c r="P308" s="120"/>
      <c r="Q308" s="120"/>
      <c r="R308" s="120"/>
      <c r="S308" s="254"/>
      <c r="T308" s="120"/>
      <c r="U308" s="185"/>
      <c r="V308" s="185"/>
      <c r="W308" s="242"/>
      <c r="X308" s="242"/>
      <c r="Y308" s="120"/>
      <c r="Z308" s="120"/>
      <c r="AA308" s="120"/>
      <c r="AB308" s="120"/>
      <c r="AC308" s="120"/>
      <c r="AD308" s="121"/>
      <c r="AE308" s="121"/>
      <c r="AF308" s="121"/>
      <c r="AG308" s="121"/>
      <c r="AH308" s="121"/>
      <c r="AI308" s="121"/>
      <c r="AJ308" s="24" t="str">
        <f>IF(A308="","",((G308*$G$10+K308*$K$10+#REF!*#REF!+M308*$M$10+N308*$N$10+O308*$O$10+#REF!*#REF!+#REF!*#REF!+P308*$P$10+Q308*$Q$10+R308*$R$10+#REF!+W308+#REF!+X308+Y308+Z308+AA308+AB308*$AB$10+AC308*$AC$10+AD308*$AD$10+#REF!*#REF!+AE308*$AE$10+#REF!*#REF!+AF308*$AF$10+AH308*$AH$10+AG308*$AG$10+AI308)))</f>
        <v/>
      </c>
      <c r="AK308" s="137"/>
      <c r="AM308">
        <f t="shared" si="266"/>
        <v>0</v>
      </c>
      <c r="AN308">
        <f t="shared" si="266"/>
        <v>0</v>
      </c>
      <c r="AO308">
        <f t="shared" si="267"/>
        <v>0</v>
      </c>
      <c r="AP308">
        <f t="shared" si="268"/>
        <v>0</v>
      </c>
      <c r="AQ308">
        <f t="shared" si="269"/>
        <v>0</v>
      </c>
      <c r="AR308">
        <f t="shared" si="269"/>
        <v>0</v>
      </c>
      <c r="AS308">
        <f t="shared" si="270"/>
        <v>0</v>
      </c>
      <c r="AT308">
        <f t="shared" si="271"/>
        <v>0</v>
      </c>
      <c r="AU308">
        <f t="shared" si="272"/>
        <v>0</v>
      </c>
      <c r="AV308">
        <f t="shared" si="273"/>
        <v>0</v>
      </c>
      <c r="AW308">
        <f t="shared" si="274"/>
        <v>0</v>
      </c>
      <c r="AX308">
        <f t="shared" si="275"/>
        <v>0</v>
      </c>
      <c r="AY308">
        <f t="shared" si="276"/>
        <v>0</v>
      </c>
      <c r="AZ308">
        <f t="shared" si="277"/>
        <v>0</v>
      </c>
      <c r="BA308">
        <f t="shared" si="278"/>
        <v>0</v>
      </c>
      <c r="BB308">
        <f t="shared" si="279"/>
        <v>0</v>
      </c>
      <c r="BC308">
        <f t="shared" si="280"/>
        <v>0</v>
      </c>
      <c r="BD308">
        <f t="shared" si="281"/>
        <v>0</v>
      </c>
      <c r="BE308">
        <f t="shared" si="282"/>
        <v>0</v>
      </c>
      <c r="BF308">
        <f t="shared" si="283"/>
        <v>0</v>
      </c>
      <c r="BG308">
        <f t="shared" si="284"/>
        <v>0</v>
      </c>
      <c r="BH308">
        <f t="shared" si="285"/>
        <v>0</v>
      </c>
      <c r="BI308">
        <f t="shared" si="286"/>
        <v>0</v>
      </c>
      <c r="BJ308">
        <f t="shared" si="287"/>
        <v>0</v>
      </c>
      <c r="BK308">
        <f t="shared" si="288"/>
        <v>0</v>
      </c>
      <c r="BL308">
        <f t="shared" si="289"/>
        <v>0</v>
      </c>
      <c r="BM308">
        <f t="shared" si="290"/>
        <v>0</v>
      </c>
      <c r="BN308">
        <f t="shared" si="291"/>
        <v>0</v>
      </c>
      <c r="BO308">
        <f t="shared" si="292"/>
        <v>0</v>
      </c>
      <c r="BP308">
        <f t="shared" si="293"/>
        <v>0</v>
      </c>
      <c r="BQ308">
        <f t="shared" si="294"/>
        <v>0</v>
      </c>
      <c r="BR308">
        <f t="shared" si="295"/>
        <v>0</v>
      </c>
      <c r="BS308">
        <f t="shared" si="296"/>
        <v>0</v>
      </c>
      <c r="BT308">
        <f t="shared" si="328"/>
        <v>0</v>
      </c>
      <c r="BW308">
        <f t="shared" si="297"/>
        <v>0</v>
      </c>
      <c r="BX308">
        <f t="shared" si="297"/>
        <v>0</v>
      </c>
      <c r="BY308">
        <f t="shared" si="298"/>
        <v>0</v>
      </c>
      <c r="BZ308">
        <f t="shared" si="299"/>
        <v>0</v>
      </c>
      <c r="CA308">
        <f t="shared" si="300"/>
        <v>0</v>
      </c>
      <c r="CB308">
        <f t="shared" si="300"/>
        <v>0</v>
      </c>
      <c r="CC308">
        <f t="shared" si="301"/>
        <v>0</v>
      </c>
      <c r="CD308">
        <f t="shared" si="302"/>
        <v>0</v>
      </c>
      <c r="CE308">
        <f t="shared" si="303"/>
        <v>0</v>
      </c>
      <c r="CF308">
        <f t="shared" si="304"/>
        <v>0</v>
      </c>
      <c r="CG308">
        <f t="shared" si="305"/>
        <v>0</v>
      </c>
      <c r="CH308">
        <f t="shared" si="306"/>
        <v>0</v>
      </c>
      <c r="CI308">
        <f t="shared" si="307"/>
        <v>0</v>
      </c>
      <c r="CJ308">
        <f t="shared" si="308"/>
        <v>0</v>
      </c>
      <c r="CK308">
        <f t="shared" si="309"/>
        <v>0</v>
      </c>
      <c r="CL308">
        <f t="shared" si="310"/>
        <v>0</v>
      </c>
      <c r="CM308">
        <f t="shared" si="311"/>
        <v>0</v>
      </c>
      <c r="CN308">
        <f t="shared" si="312"/>
        <v>0</v>
      </c>
      <c r="CO308">
        <f t="shared" si="313"/>
        <v>0</v>
      </c>
      <c r="CP308">
        <f t="shared" si="314"/>
        <v>0</v>
      </c>
      <c r="CQ308">
        <f t="shared" si="315"/>
        <v>0</v>
      </c>
      <c r="CR308">
        <f t="shared" si="316"/>
        <v>0</v>
      </c>
      <c r="CS308">
        <f t="shared" si="317"/>
        <v>0</v>
      </c>
      <c r="CT308">
        <f t="shared" si="318"/>
        <v>0</v>
      </c>
      <c r="CU308">
        <f t="shared" si="319"/>
        <v>0</v>
      </c>
      <c r="CV308">
        <f t="shared" si="320"/>
        <v>0</v>
      </c>
      <c r="CW308">
        <f t="shared" si="321"/>
        <v>0</v>
      </c>
      <c r="CX308">
        <f t="shared" si="322"/>
        <v>0</v>
      </c>
      <c r="CY308">
        <f t="shared" si="323"/>
        <v>0</v>
      </c>
      <c r="CZ308">
        <f t="shared" si="324"/>
        <v>0</v>
      </c>
      <c r="DA308">
        <f t="shared" si="325"/>
        <v>0</v>
      </c>
      <c r="DB308">
        <f t="shared" si="326"/>
        <v>0</v>
      </c>
      <c r="DC308">
        <f t="shared" si="327"/>
        <v>0</v>
      </c>
      <c r="DD308">
        <f t="shared" si="329"/>
        <v>0</v>
      </c>
    </row>
    <row r="309" spans="1:108" x14ac:dyDescent="0.2">
      <c r="A309" s="85" t="str">
        <f>IF(Timelister!A308="","",(Timelister!A308))</f>
        <v/>
      </c>
      <c r="B309" s="84" t="str">
        <f>IF(Timelister!B308="","",(Timelister!B308))</f>
        <v/>
      </c>
      <c r="C309" s="20" t="str">
        <f>IF(Timelister!C308="","",(Timelister!C308))</f>
        <v/>
      </c>
      <c r="D309" s="21" t="str">
        <f>IF(Timelister!D308="","",(Timelister!D308))</f>
        <v/>
      </c>
      <c r="E309" s="20" t="str">
        <f>Timelister!O308</f>
        <v/>
      </c>
      <c r="F309" s="20" t="str">
        <f>IF(Timelister!E308="","",(Timelister!E308))</f>
        <v/>
      </c>
      <c r="G309" s="120"/>
      <c r="H309" s="120"/>
      <c r="I309" s="120"/>
      <c r="J309" s="120"/>
      <c r="K309" s="120"/>
      <c r="L309" s="120"/>
      <c r="M309" s="120"/>
      <c r="N309" s="120"/>
      <c r="O309" s="254"/>
      <c r="P309" s="120"/>
      <c r="Q309" s="120"/>
      <c r="R309" s="120"/>
      <c r="S309" s="254"/>
      <c r="T309" s="120"/>
      <c r="U309" s="185"/>
      <c r="V309" s="185"/>
      <c r="W309" s="242"/>
      <c r="X309" s="242"/>
      <c r="Y309" s="120"/>
      <c r="Z309" s="120"/>
      <c r="AA309" s="120"/>
      <c r="AB309" s="120"/>
      <c r="AC309" s="120"/>
      <c r="AD309" s="121"/>
      <c r="AE309" s="121"/>
      <c r="AF309" s="121"/>
      <c r="AG309" s="121"/>
      <c r="AH309" s="121"/>
      <c r="AI309" s="121"/>
      <c r="AJ309" s="24" t="str">
        <f>IF(A309="","",((G309*$G$10+K309*$K$10+#REF!*#REF!+M309*$M$10+N309*$N$10+O309*$O$10+#REF!*#REF!+#REF!*#REF!+P309*$P$10+Q309*$Q$10+R309*$R$10+#REF!+W309+#REF!+X309+Y309+Z309+AA309+AB309*$AB$10+AC309*$AC$10+AD309*$AD$10+#REF!*#REF!+AE309*$AE$10+#REF!*#REF!+AF309*$AF$10+AH309*$AH$10+AG309*$AG$10+AI309)))</f>
        <v/>
      </c>
      <c r="AK309" s="137"/>
      <c r="AM309">
        <f t="shared" si="266"/>
        <v>0</v>
      </c>
      <c r="AN309">
        <f t="shared" si="266"/>
        <v>0</v>
      </c>
      <c r="AO309">
        <f t="shared" si="267"/>
        <v>0</v>
      </c>
      <c r="AP309">
        <f t="shared" si="268"/>
        <v>0</v>
      </c>
      <c r="AQ309">
        <f t="shared" si="269"/>
        <v>0</v>
      </c>
      <c r="AR309">
        <f t="shared" si="269"/>
        <v>0</v>
      </c>
      <c r="AS309">
        <f t="shared" si="270"/>
        <v>0</v>
      </c>
      <c r="AT309">
        <f t="shared" si="271"/>
        <v>0</v>
      </c>
      <c r="AU309">
        <f t="shared" si="272"/>
        <v>0</v>
      </c>
      <c r="AV309">
        <f t="shared" si="273"/>
        <v>0</v>
      </c>
      <c r="AW309">
        <f t="shared" si="274"/>
        <v>0</v>
      </c>
      <c r="AX309">
        <f t="shared" si="275"/>
        <v>0</v>
      </c>
      <c r="AY309">
        <f t="shared" si="276"/>
        <v>0</v>
      </c>
      <c r="AZ309">
        <f t="shared" si="277"/>
        <v>0</v>
      </c>
      <c r="BA309">
        <f t="shared" si="278"/>
        <v>0</v>
      </c>
      <c r="BB309">
        <f t="shared" si="279"/>
        <v>0</v>
      </c>
      <c r="BC309">
        <f t="shared" si="280"/>
        <v>0</v>
      </c>
      <c r="BD309">
        <f t="shared" si="281"/>
        <v>0</v>
      </c>
      <c r="BE309">
        <f t="shared" si="282"/>
        <v>0</v>
      </c>
      <c r="BF309">
        <f t="shared" si="283"/>
        <v>0</v>
      </c>
      <c r="BG309">
        <f t="shared" si="284"/>
        <v>0</v>
      </c>
      <c r="BH309">
        <f t="shared" si="285"/>
        <v>0</v>
      </c>
      <c r="BI309">
        <f t="shared" si="286"/>
        <v>0</v>
      </c>
      <c r="BJ309">
        <f t="shared" si="287"/>
        <v>0</v>
      </c>
      <c r="BK309">
        <f t="shared" si="288"/>
        <v>0</v>
      </c>
      <c r="BL309">
        <f t="shared" si="289"/>
        <v>0</v>
      </c>
      <c r="BM309">
        <f t="shared" si="290"/>
        <v>0</v>
      </c>
      <c r="BN309">
        <f t="shared" si="291"/>
        <v>0</v>
      </c>
      <c r="BO309">
        <f t="shared" si="292"/>
        <v>0</v>
      </c>
      <c r="BP309">
        <f t="shared" si="293"/>
        <v>0</v>
      </c>
      <c r="BQ309">
        <f t="shared" si="294"/>
        <v>0</v>
      </c>
      <c r="BR309">
        <f t="shared" si="295"/>
        <v>0</v>
      </c>
      <c r="BS309">
        <f t="shared" si="296"/>
        <v>0</v>
      </c>
      <c r="BT309">
        <f t="shared" si="328"/>
        <v>0</v>
      </c>
      <c r="BW309">
        <f t="shared" si="297"/>
        <v>0</v>
      </c>
      <c r="BX309">
        <f t="shared" si="297"/>
        <v>0</v>
      </c>
      <c r="BY309">
        <f t="shared" si="298"/>
        <v>0</v>
      </c>
      <c r="BZ309">
        <f t="shared" si="299"/>
        <v>0</v>
      </c>
      <c r="CA309">
        <f t="shared" si="300"/>
        <v>0</v>
      </c>
      <c r="CB309">
        <f t="shared" si="300"/>
        <v>0</v>
      </c>
      <c r="CC309">
        <f t="shared" si="301"/>
        <v>0</v>
      </c>
      <c r="CD309">
        <f t="shared" si="302"/>
        <v>0</v>
      </c>
      <c r="CE309">
        <f t="shared" si="303"/>
        <v>0</v>
      </c>
      <c r="CF309">
        <f t="shared" si="304"/>
        <v>0</v>
      </c>
      <c r="CG309">
        <f t="shared" si="305"/>
        <v>0</v>
      </c>
      <c r="CH309">
        <f t="shared" si="306"/>
        <v>0</v>
      </c>
      <c r="CI309">
        <f t="shared" si="307"/>
        <v>0</v>
      </c>
      <c r="CJ309">
        <f t="shared" si="308"/>
        <v>0</v>
      </c>
      <c r="CK309">
        <f t="shared" si="309"/>
        <v>0</v>
      </c>
      <c r="CL309">
        <f t="shared" si="310"/>
        <v>0</v>
      </c>
      <c r="CM309">
        <f t="shared" si="311"/>
        <v>0</v>
      </c>
      <c r="CN309">
        <f t="shared" si="312"/>
        <v>0</v>
      </c>
      <c r="CO309">
        <f t="shared" si="313"/>
        <v>0</v>
      </c>
      <c r="CP309">
        <f t="shared" si="314"/>
        <v>0</v>
      </c>
      <c r="CQ309">
        <f t="shared" si="315"/>
        <v>0</v>
      </c>
      <c r="CR309">
        <f t="shared" si="316"/>
        <v>0</v>
      </c>
      <c r="CS309">
        <f t="shared" si="317"/>
        <v>0</v>
      </c>
      <c r="CT309">
        <f t="shared" si="318"/>
        <v>0</v>
      </c>
      <c r="CU309">
        <f t="shared" si="319"/>
        <v>0</v>
      </c>
      <c r="CV309">
        <f t="shared" si="320"/>
        <v>0</v>
      </c>
      <c r="CW309">
        <f t="shared" si="321"/>
        <v>0</v>
      </c>
      <c r="CX309">
        <f t="shared" si="322"/>
        <v>0</v>
      </c>
      <c r="CY309">
        <f t="shared" si="323"/>
        <v>0</v>
      </c>
      <c r="CZ309">
        <f t="shared" si="324"/>
        <v>0</v>
      </c>
      <c r="DA309">
        <f t="shared" si="325"/>
        <v>0</v>
      </c>
      <c r="DB309">
        <f t="shared" si="326"/>
        <v>0</v>
      </c>
      <c r="DC309">
        <f t="shared" si="327"/>
        <v>0</v>
      </c>
      <c r="DD309">
        <f t="shared" si="329"/>
        <v>0</v>
      </c>
    </row>
    <row r="310" spans="1:108" x14ac:dyDescent="0.2">
      <c r="A310" s="85" t="str">
        <f>IF(Timelister!A309="","",(Timelister!A309))</f>
        <v/>
      </c>
      <c r="B310" s="84" t="str">
        <f>IF(Timelister!B309="","",(Timelister!B309))</f>
        <v/>
      </c>
      <c r="C310" s="20" t="str">
        <f>IF(Timelister!C309="","",(Timelister!C309))</f>
        <v/>
      </c>
      <c r="D310" s="21" t="str">
        <f>IF(Timelister!D309="","",(Timelister!D309))</f>
        <v/>
      </c>
      <c r="E310" s="20" t="str">
        <f>Timelister!O309</f>
        <v/>
      </c>
      <c r="F310" s="20" t="str">
        <f>IF(Timelister!E309="","",(Timelister!E309))</f>
        <v/>
      </c>
      <c r="G310" s="120"/>
      <c r="H310" s="120"/>
      <c r="I310" s="120"/>
      <c r="J310" s="120"/>
      <c r="K310" s="120"/>
      <c r="L310" s="120"/>
      <c r="M310" s="120"/>
      <c r="N310" s="120"/>
      <c r="O310" s="254"/>
      <c r="P310" s="120"/>
      <c r="Q310" s="120"/>
      <c r="R310" s="120"/>
      <c r="S310" s="254"/>
      <c r="T310" s="120"/>
      <c r="U310" s="185"/>
      <c r="V310" s="185"/>
      <c r="W310" s="242"/>
      <c r="X310" s="242"/>
      <c r="Y310" s="120"/>
      <c r="Z310" s="120"/>
      <c r="AA310" s="120"/>
      <c r="AB310" s="120"/>
      <c r="AC310" s="120"/>
      <c r="AD310" s="121"/>
      <c r="AE310" s="121"/>
      <c r="AF310" s="121"/>
      <c r="AG310" s="121"/>
      <c r="AH310" s="121"/>
      <c r="AI310" s="121"/>
      <c r="AJ310" s="24" t="str">
        <f>IF(A310="","",((G310*$G$10+K310*$K$10+#REF!*#REF!+M310*$M$10+N310*$N$10+O310*$O$10+#REF!*#REF!+#REF!*#REF!+P310*$P$10+Q310*$Q$10+R310*$R$10+#REF!+W310+#REF!+X310+Y310+Z310+AA310+AB310*$AB$10+AC310*$AC$10+AD310*$AD$10+#REF!*#REF!+AE310*$AE$10+#REF!*#REF!+AF310*$AF$10+AH310*$AH$10+AG310*$AG$10+AI310)))</f>
        <v/>
      </c>
      <c r="AK310" s="137"/>
      <c r="AM310">
        <f t="shared" si="266"/>
        <v>0</v>
      </c>
      <c r="AN310">
        <f t="shared" si="266"/>
        <v>0</v>
      </c>
      <c r="AO310">
        <f t="shared" si="267"/>
        <v>0</v>
      </c>
      <c r="AP310">
        <f t="shared" si="268"/>
        <v>0</v>
      </c>
      <c r="AQ310">
        <f t="shared" si="269"/>
        <v>0</v>
      </c>
      <c r="AR310">
        <f t="shared" si="269"/>
        <v>0</v>
      </c>
      <c r="AS310">
        <f t="shared" si="270"/>
        <v>0</v>
      </c>
      <c r="AT310">
        <f t="shared" si="271"/>
        <v>0</v>
      </c>
      <c r="AU310">
        <f t="shared" si="272"/>
        <v>0</v>
      </c>
      <c r="AV310">
        <f t="shared" si="273"/>
        <v>0</v>
      </c>
      <c r="AW310">
        <f t="shared" si="274"/>
        <v>0</v>
      </c>
      <c r="AX310">
        <f t="shared" si="275"/>
        <v>0</v>
      </c>
      <c r="AY310">
        <f t="shared" si="276"/>
        <v>0</v>
      </c>
      <c r="AZ310">
        <f t="shared" si="277"/>
        <v>0</v>
      </c>
      <c r="BA310">
        <f t="shared" si="278"/>
        <v>0</v>
      </c>
      <c r="BB310">
        <f t="shared" si="279"/>
        <v>0</v>
      </c>
      <c r="BC310">
        <f t="shared" si="280"/>
        <v>0</v>
      </c>
      <c r="BD310">
        <f t="shared" si="281"/>
        <v>0</v>
      </c>
      <c r="BE310">
        <f t="shared" si="282"/>
        <v>0</v>
      </c>
      <c r="BF310">
        <f t="shared" si="283"/>
        <v>0</v>
      </c>
      <c r="BG310">
        <f t="shared" si="284"/>
        <v>0</v>
      </c>
      <c r="BH310">
        <f t="shared" si="285"/>
        <v>0</v>
      </c>
      <c r="BI310">
        <f t="shared" si="286"/>
        <v>0</v>
      </c>
      <c r="BJ310">
        <f t="shared" si="287"/>
        <v>0</v>
      </c>
      <c r="BK310">
        <f t="shared" si="288"/>
        <v>0</v>
      </c>
      <c r="BL310">
        <f t="shared" si="289"/>
        <v>0</v>
      </c>
      <c r="BM310">
        <f t="shared" si="290"/>
        <v>0</v>
      </c>
      <c r="BN310">
        <f t="shared" si="291"/>
        <v>0</v>
      </c>
      <c r="BO310">
        <f t="shared" si="292"/>
        <v>0</v>
      </c>
      <c r="BP310">
        <f t="shared" si="293"/>
        <v>0</v>
      </c>
      <c r="BQ310">
        <f t="shared" si="294"/>
        <v>0</v>
      </c>
      <c r="BR310">
        <f t="shared" si="295"/>
        <v>0</v>
      </c>
      <c r="BS310">
        <f t="shared" si="296"/>
        <v>0</v>
      </c>
      <c r="BT310">
        <f t="shared" si="328"/>
        <v>0</v>
      </c>
      <c r="BW310">
        <f t="shared" si="297"/>
        <v>0</v>
      </c>
      <c r="BX310">
        <f t="shared" si="297"/>
        <v>0</v>
      </c>
      <c r="BY310">
        <f t="shared" si="298"/>
        <v>0</v>
      </c>
      <c r="BZ310">
        <f t="shared" si="299"/>
        <v>0</v>
      </c>
      <c r="CA310">
        <f t="shared" si="300"/>
        <v>0</v>
      </c>
      <c r="CB310">
        <f t="shared" si="300"/>
        <v>0</v>
      </c>
      <c r="CC310">
        <f t="shared" si="301"/>
        <v>0</v>
      </c>
      <c r="CD310">
        <f t="shared" si="302"/>
        <v>0</v>
      </c>
      <c r="CE310">
        <f t="shared" si="303"/>
        <v>0</v>
      </c>
      <c r="CF310">
        <f t="shared" si="304"/>
        <v>0</v>
      </c>
      <c r="CG310">
        <f t="shared" si="305"/>
        <v>0</v>
      </c>
      <c r="CH310">
        <f t="shared" si="306"/>
        <v>0</v>
      </c>
      <c r="CI310">
        <f t="shared" si="307"/>
        <v>0</v>
      </c>
      <c r="CJ310">
        <f t="shared" si="308"/>
        <v>0</v>
      </c>
      <c r="CK310">
        <f t="shared" si="309"/>
        <v>0</v>
      </c>
      <c r="CL310">
        <f t="shared" si="310"/>
        <v>0</v>
      </c>
      <c r="CM310">
        <f t="shared" si="311"/>
        <v>0</v>
      </c>
      <c r="CN310">
        <f t="shared" si="312"/>
        <v>0</v>
      </c>
      <c r="CO310">
        <f t="shared" si="313"/>
        <v>0</v>
      </c>
      <c r="CP310">
        <f t="shared" si="314"/>
        <v>0</v>
      </c>
      <c r="CQ310">
        <f t="shared" si="315"/>
        <v>0</v>
      </c>
      <c r="CR310">
        <f t="shared" si="316"/>
        <v>0</v>
      </c>
      <c r="CS310">
        <f t="shared" si="317"/>
        <v>0</v>
      </c>
      <c r="CT310">
        <f t="shared" si="318"/>
        <v>0</v>
      </c>
      <c r="CU310">
        <f t="shared" si="319"/>
        <v>0</v>
      </c>
      <c r="CV310">
        <f t="shared" si="320"/>
        <v>0</v>
      </c>
      <c r="CW310">
        <f t="shared" si="321"/>
        <v>0</v>
      </c>
      <c r="CX310">
        <f t="shared" si="322"/>
        <v>0</v>
      </c>
      <c r="CY310">
        <f t="shared" si="323"/>
        <v>0</v>
      </c>
      <c r="CZ310">
        <f t="shared" si="324"/>
        <v>0</v>
      </c>
      <c r="DA310">
        <f t="shared" si="325"/>
        <v>0</v>
      </c>
      <c r="DB310">
        <f t="shared" si="326"/>
        <v>0</v>
      </c>
      <c r="DC310">
        <f t="shared" si="327"/>
        <v>0</v>
      </c>
      <c r="DD310">
        <f t="shared" si="329"/>
        <v>0</v>
      </c>
    </row>
    <row r="311" spans="1:108" x14ac:dyDescent="0.2">
      <c r="A311" s="85" t="str">
        <f>IF(Timelister!A310="","",(Timelister!A310))</f>
        <v/>
      </c>
      <c r="B311" s="84" t="str">
        <f>IF(Timelister!B310="","",(Timelister!B310))</f>
        <v/>
      </c>
      <c r="C311" s="20" t="str">
        <f>IF(Timelister!C310="","",(Timelister!C310))</f>
        <v/>
      </c>
      <c r="D311" s="21" t="str">
        <f>IF(Timelister!D310="","",(Timelister!D310))</f>
        <v/>
      </c>
      <c r="E311" s="20" t="str">
        <f>Timelister!O310</f>
        <v/>
      </c>
      <c r="F311" s="20" t="str">
        <f>IF(Timelister!E310="","",(Timelister!E310))</f>
        <v/>
      </c>
      <c r="G311" s="120"/>
      <c r="H311" s="120"/>
      <c r="I311" s="120"/>
      <c r="J311" s="120"/>
      <c r="K311" s="120"/>
      <c r="L311" s="120"/>
      <c r="M311" s="120"/>
      <c r="N311" s="120"/>
      <c r="O311" s="254"/>
      <c r="P311" s="120"/>
      <c r="Q311" s="120"/>
      <c r="R311" s="120"/>
      <c r="S311" s="254"/>
      <c r="T311" s="120"/>
      <c r="U311" s="185"/>
      <c r="V311" s="185"/>
      <c r="W311" s="242"/>
      <c r="X311" s="242"/>
      <c r="Y311" s="120"/>
      <c r="Z311" s="120"/>
      <c r="AA311" s="120"/>
      <c r="AB311" s="120"/>
      <c r="AC311" s="120"/>
      <c r="AD311" s="121"/>
      <c r="AE311" s="121"/>
      <c r="AF311" s="121"/>
      <c r="AG311" s="121"/>
      <c r="AH311" s="121"/>
      <c r="AI311" s="121"/>
      <c r="AJ311" s="24" t="str">
        <f>IF(A311="","",((G311*$G$10+K311*$K$10+#REF!*#REF!+M311*$M$10+N311*$N$10+O311*$O$10+#REF!*#REF!+#REF!*#REF!+P311*$P$10+Q311*$Q$10+R311*$R$10+#REF!+W311+#REF!+X311+Y311+Z311+AA311+AB311*$AB$10+AC311*$AC$10+AD311*$AD$10+#REF!*#REF!+AE311*$AE$10+#REF!*#REF!+AF311*$AF$10+AH311*$AH$10+AG311*$AG$10+AI311)))</f>
        <v/>
      </c>
      <c r="AK311" s="137"/>
      <c r="AM311">
        <f t="shared" si="266"/>
        <v>0</v>
      </c>
      <c r="AN311">
        <f t="shared" si="266"/>
        <v>0</v>
      </c>
      <c r="AO311">
        <f t="shared" si="267"/>
        <v>0</v>
      </c>
      <c r="AP311">
        <f t="shared" si="268"/>
        <v>0</v>
      </c>
      <c r="AQ311">
        <f t="shared" si="269"/>
        <v>0</v>
      </c>
      <c r="AR311">
        <f t="shared" si="269"/>
        <v>0</v>
      </c>
      <c r="AS311">
        <f t="shared" si="270"/>
        <v>0</v>
      </c>
      <c r="AT311">
        <f t="shared" si="271"/>
        <v>0</v>
      </c>
      <c r="AU311">
        <f t="shared" si="272"/>
        <v>0</v>
      </c>
      <c r="AV311">
        <f t="shared" si="273"/>
        <v>0</v>
      </c>
      <c r="AW311">
        <f t="shared" si="274"/>
        <v>0</v>
      </c>
      <c r="AX311">
        <f t="shared" si="275"/>
        <v>0</v>
      </c>
      <c r="AY311">
        <f t="shared" si="276"/>
        <v>0</v>
      </c>
      <c r="AZ311">
        <f t="shared" si="277"/>
        <v>0</v>
      </c>
      <c r="BA311">
        <f t="shared" si="278"/>
        <v>0</v>
      </c>
      <c r="BB311">
        <f t="shared" si="279"/>
        <v>0</v>
      </c>
      <c r="BC311">
        <f t="shared" si="280"/>
        <v>0</v>
      </c>
      <c r="BD311">
        <f t="shared" si="281"/>
        <v>0</v>
      </c>
      <c r="BE311">
        <f t="shared" si="282"/>
        <v>0</v>
      </c>
      <c r="BF311">
        <f t="shared" si="283"/>
        <v>0</v>
      </c>
      <c r="BG311">
        <f t="shared" si="284"/>
        <v>0</v>
      </c>
      <c r="BH311">
        <f t="shared" si="285"/>
        <v>0</v>
      </c>
      <c r="BI311">
        <f t="shared" si="286"/>
        <v>0</v>
      </c>
      <c r="BJ311">
        <f t="shared" si="287"/>
        <v>0</v>
      </c>
      <c r="BK311">
        <f t="shared" si="288"/>
        <v>0</v>
      </c>
      <c r="BL311">
        <f t="shared" si="289"/>
        <v>0</v>
      </c>
      <c r="BM311">
        <f t="shared" si="290"/>
        <v>0</v>
      </c>
      <c r="BN311">
        <f t="shared" si="291"/>
        <v>0</v>
      </c>
      <c r="BO311">
        <f t="shared" si="292"/>
        <v>0</v>
      </c>
      <c r="BP311">
        <f t="shared" si="293"/>
        <v>0</v>
      </c>
      <c r="BQ311">
        <f t="shared" si="294"/>
        <v>0</v>
      </c>
      <c r="BR311">
        <f t="shared" si="295"/>
        <v>0</v>
      </c>
      <c r="BS311">
        <f t="shared" si="296"/>
        <v>0</v>
      </c>
      <c r="BT311">
        <f t="shared" si="328"/>
        <v>0</v>
      </c>
      <c r="BW311">
        <f t="shared" si="297"/>
        <v>0</v>
      </c>
      <c r="BX311">
        <f t="shared" si="297"/>
        <v>0</v>
      </c>
      <c r="BY311">
        <f t="shared" si="298"/>
        <v>0</v>
      </c>
      <c r="BZ311">
        <f t="shared" si="299"/>
        <v>0</v>
      </c>
      <c r="CA311">
        <f t="shared" si="300"/>
        <v>0</v>
      </c>
      <c r="CB311">
        <f t="shared" si="300"/>
        <v>0</v>
      </c>
      <c r="CC311">
        <f t="shared" si="301"/>
        <v>0</v>
      </c>
      <c r="CD311">
        <f t="shared" si="302"/>
        <v>0</v>
      </c>
      <c r="CE311">
        <f t="shared" si="303"/>
        <v>0</v>
      </c>
      <c r="CF311">
        <f t="shared" si="304"/>
        <v>0</v>
      </c>
      <c r="CG311">
        <f t="shared" si="305"/>
        <v>0</v>
      </c>
      <c r="CH311">
        <f t="shared" si="306"/>
        <v>0</v>
      </c>
      <c r="CI311">
        <f t="shared" si="307"/>
        <v>0</v>
      </c>
      <c r="CJ311">
        <f t="shared" si="308"/>
        <v>0</v>
      </c>
      <c r="CK311">
        <f t="shared" si="309"/>
        <v>0</v>
      </c>
      <c r="CL311">
        <f t="shared" si="310"/>
        <v>0</v>
      </c>
      <c r="CM311">
        <f t="shared" si="311"/>
        <v>0</v>
      </c>
      <c r="CN311">
        <f t="shared" si="312"/>
        <v>0</v>
      </c>
      <c r="CO311">
        <f t="shared" si="313"/>
        <v>0</v>
      </c>
      <c r="CP311">
        <f t="shared" si="314"/>
        <v>0</v>
      </c>
      <c r="CQ311">
        <f t="shared" si="315"/>
        <v>0</v>
      </c>
      <c r="CR311">
        <f t="shared" si="316"/>
        <v>0</v>
      </c>
      <c r="CS311">
        <f t="shared" si="317"/>
        <v>0</v>
      </c>
      <c r="CT311">
        <f t="shared" si="318"/>
        <v>0</v>
      </c>
      <c r="CU311">
        <f t="shared" si="319"/>
        <v>0</v>
      </c>
      <c r="CV311">
        <f t="shared" si="320"/>
        <v>0</v>
      </c>
      <c r="CW311">
        <f t="shared" si="321"/>
        <v>0</v>
      </c>
      <c r="CX311">
        <f t="shared" si="322"/>
        <v>0</v>
      </c>
      <c r="CY311">
        <f t="shared" si="323"/>
        <v>0</v>
      </c>
      <c r="CZ311">
        <f t="shared" si="324"/>
        <v>0</v>
      </c>
      <c r="DA311">
        <f t="shared" si="325"/>
        <v>0</v>
      </c>
      <c r="DB311">
        <f t="shared" si="326"/>
        <v>0</v>
      </c>
      <c r="DC311">
        <f t="shared" si="327"/>
        <v>0</v>
      </c>
      <c r="DD311">
        <f t="shared" si="329"/>
        <v>0</v>
      </c>
    </row>
    <row r="312" spans="1:108" x14ac:dyDescent="0.2">
      <c r="A312" s="85" t="str">
        <f>IF(Timelister!A311="","",(Timelister!A311))</f>
        <v/>
      </c>
      <c r="B312" s="84" t="str">
        <f>IF(Timelister!B311="","",(Timelister!B311))</f>
        <v/>
      </c>
      <c r="C312" s="20" t="str">
        <f>IF(Timelister!C311="","",(Timelister!C311))</f>
        <v/>
      </c>
      <c r="D312" s="21" t="str">
        <f>IF(Timelister!D311="","",(Timelister!D311))</f>
        <v/>
      </c>
      <c r="E312" s="20" t="str">
        <f>Timelister!O311</f>
        <v/>
      </c>
      <c r="F312" s="20" t="str">
        <f>IF(Timelister!E311="","",(Timelister!E311))</f>
        <v/>
      </c>
      <c r="G312" s="120"/>
      <c r="H312" s="120"/>
      <c r="I312" s="120"/>
      <c r="J312" s="120"/>
      <c r="K312" s="120"/>
      <c r="L312" s="120"/>
      <c r="M312" s="120"/>
      <c r="N312" s="120"/>
      <c r="O312" s="254"/>
      <c r="P312" s="120"/>
      <c r="Q312" s="120"/>
      <c r="R312" s="120"/>
      <c r="S312" s="254"/>
      <c r="T312" s="120"/>
      <c r="U312" s="185"/>
      <c r="V312" s="185"/>
      <c r="W312" s="242"/>
      <c r="X312" s="242"/>
      <c r="Y312" s="120"/>
      <c r="Z312" s="120"/>
      <c r="AA312" s="120"/>
      <c r="AB312" s="120"/>
      <c r="AC312" s="120"/>
      <c r="AD312" s="121"/>
      <c r="AE312" s="121"/>
      <c r="AF312" s="121"/>
      <c r="AG312" s="121"/>
      <c r="AH312" s="121"/>
      <c r="AI312" s="121"/>
      <c r="AJ312" s="24" t="str">
        <f>IF(A312="","",((G312*$G$10+K312*$K$10+#REF!*#REF!+M312*$M$10+N312*$N$10+O312*$O$10+#REF!*#REF!+#REF!*#REF!+P312*$P$10+Q312*$Q$10+R312*$R$10+#REF!+W312+#REF!+X312+Y312+Z312+AA312+AB312*$AB$10+AC312*$AC$10+AD312*$AD$10+#REF!*#REF!+AE312*$AE$10+#REF!*#REF!+AF312*$AF$10+AH312*$AH$10+AG312*$AG$10+AI312)))</f>
        <v/>
      </c>
      <c r="AK312" s="137"/>
      <c r="AM312">
        <f t="shared" si="266"/>
        <v>0</v>
      </c>
      <c r="AN312">
        <f t="shared" si="266"/>
        <v>0</v>
      </c>
      <c r="AO312">
        <f t="shared" si="267"/>
        <v>0</v>
      </c>
      <c r="AP312">
        <f t="shared" si="268"/>
        <v>0</v>
      </c>
      <c r="AQ312">
        <f t="shared" si="269"/>
        <v>0</v>
      </c>
      <c r="AR312">
        <f t="shared" si="269"/>
        <v>0</v>
      </c>
      <c r="AS312">
        <f t="shared" si="270"/>
        <v>0</v>
      </c>
      <c r="AT312">
        <f t="shared" si="271"/>
        <v>0</v>
      </c>
      <c r="AU312">
        <f t="shared" si="272"/>
        <v>0</v>
      </c>
      <c r="AV312">
        <f t="shared" si="273"/>
        <v>0</v>
      </c>
      <c r="AW312">
        <f t="shared" si="274"/>
        <v>0</v>
      </c>
      <c r="AX312">
        <f t="shared" si="275"/>
        <v>0</v>
      </c>
      <c r="AY312">
        <f t="shared" si="276"/>
        <v>0</v>
      </c>
      <c r="AZ312">
        <f t="shared" si="277"/>
        <v>0</v>
      </c>
      <c r="BA312">
        <f t="shared" si="278"/>
        <v>0</v>
      </c>
      <c r="BB312">
        <f t="shared" si="279"/>
        <v>0</v>
      </c>
      <c r="BC312">
        <f t="shared" si="280"/>
        <v>0</v>
      </c>
      <c r="BD312">
        <f t="shared" si="281"/>
        <v>0</v>
      </c>
      <c r="BE312">
        <f t="shared" si="282"/>
        <v>0</v>
      </c>
      <c r="BF312">
        <f t="shared" si="283"/>
        <v>0</v>
      </c>
      <c r="BG312">
        <f t="shared" si="284"/>
        <v>0</v>
      </c>
      <c r="BH312">
        <f t="shared" si="285"/>
        <v>0</v>
      </c>
      <c r="BI312">
        <f t="shared" si="286"/>
        <v>0</v>
      </c>
      <c r="BJ312">
        <f t="shared" si="287"/>
        <v>0</v>
      </c>
      <c r="BK312">
        <f t="shared" si="288"/>
        <v>0</v>
      </c>
      <c r="BL312">
        <f t="shared" si="289"/>
        <v>0</v>
      </c>
      <c r="BM312">
        <f t="shared" si="290"/>
        <v>0</v>
      </c>
      <c r="BN312">
        <f t="shared" si="291"/>
        <v>0</v>
      </c>
      <c r="BO312">
        <f t="shared" si="292"/>
        <v>0</v>
      </c>
      <c r="BP312">
        <f t="shared" si="293"/>
        <v>0</v>
      </c>
      <c r="BQ312">
        <f t="shared" si="294"/>
        <v>0</v>
      </c>
      <c r="BR312">
        <f t="shared" si="295"/>
        <v>0</v>
      </c>
      <c r="BS312">
        <f t="shared" si="296"/>
        <v>0</v>
      </c>
      <c r="BT312">
        <f t="shared" si="328"/>
        <v>0</v>
      </c>
      <c r="BW312">
        <f t="shared" si="297"/>
        <v>0</v>
      </c>
      <c r="BX312">
        <f t="shared" si="297"/>
        <v>0</v>
      </c>
      <c r="BY312">
        <f t="shared" si="298"/>
        <v>0</v>
      </c>
      <c r="BZ312">
        <f t="shared" si="299"/>
        <v>0</v>
      </c>
      <c r="CA312">
        <f t="shared" si="300"/>
        <v>0</v>
      </c>
      <c r="CB312">
        <f t="shared" si="300"/>
        <v>0</v>
      </c>
      <c r="CC312">
        <f t="shared" si="301"/>
        <v>0</v>
      </c>
      <c r="CD312">
        <f t="shared" si="302"/>
        <v>0</v>
      </c>
      <c r="CE312">
        <f t="shared" si="303"/>
        <v>0</v>
      </c>
      <c r="CF312">
        <f t="shared" si="304"/>
        <v>0</v>
      </c>
      <c r="CG312">
        <f t="shared" si="305"/>
        <v>0</v>
      </c>
      <c r="CH312">
        <f t="shared" si="306"/>
        <v>0</v>
      </c>
      <c r="CI312">
        <f t="shared" si="307"/>
        <v>0</v>
      </c>
      <c r="CJ312">
        <f t="shared" si="308"/>
        <v>0</v>
      </c>
      <c r="CK312">
        <f t="shared" si="309"/>
        <v>0</v>
      </c>
      <c r="CL312">
        <f t="shared" si="310"/>
        <v>0</v>
      </c>
      <c r="CM312">
        <f t="shared" si="311"/>
        <v>0</v>
      </c>
      <c r="CN312">
        <f t="shared" si="312"/>
        <v>0</v>
      </c>
      <c r="CO312">
        <f t="shared" si="313"/>
        <v>0</v>
      </c>
      <c r="CP312">
        <f t="shared" si="314"/>
        <v>0</v>
      </c>
      <c r="CQ312">
        <f t="shared" si="315"/>
        <v>0</v>
      </c>
      <c r="CR312">
        <f t="shared" si="316"/>
        <v>0</v>
      </c>
      <c r="CS312">
        <f t="shared" si="317"/>
        <v>0</v>
      </c>
      <c r="CT312">
        <f t="shared" si="318"/>
        <v>0</v>
      </c>
      <c r="CU312">
        <f t="shared" si="319"/>
        <v>0</v>
      </c>
      <c r="CV312">
        <f t="shared" si="320"/>
        <v>0</v>
      </c>
      <c r="CW312">
        <f t="shared" si="321"/>
        <v>0</v>
      </c>
      <c r="CX312">
        <f t="shared" si="322"/>
        <v>0</v>
      </c>
      <c r="CY312">
        <f t="shared" si="323"/>
        <v>0</v>
      </c>
      <c r="CZ312">
        <f t="shared" si="324"/>
        <v>0</v>
      </c>
      <c r="DA312">
        <f t="shared" si="325"/>
        <v>0</v>
      </c>
      <c r="DB312">
        <f t="shared" si="326"/>
        <v>0</v>
      </c>
      <c r="DC312">
        <f t="shared" si="327"/>
        <v>0</v>
      </c>
      <c r="DD312">
        <f t="shared" si="329"/>
        <v>0</v>
      </c>
    </row>
    <row r="313" spans="1:108" x14ac:dyDescent="0.2">
      <c r="A313" s="85" t="str">
        <f>IF(Timelister!A312="","",(Timelister!A312))</f>
        <v/>
      </c>
      <c r="B313" s="84" t="str">
        <f>IF(Timelister!B312="","",(Timelister!B312))</f>
        <v/>
      </c>
      <c r="C313" s="20" t="str">
        <f>IF(Timelister!C312="","",(Timelister!C312))</f>
        <v/>
      </c>
      <c r="D313" s="21" t="str">
        <f>IF(Timelister!D312="","",(Timelister!D312))</f>
        <v/>
      </c>
      <c r="E313" s="20" t="str">
        <f>Timelister!O312</f>
        <v/>
      </c>
      <c r="F313" s="20" t="str">
        <f>IF(Timelister!E312="","",(Timelister!E312))</f>
        <v/>
      </c>
      <c r="G313" s="120"/>
      <c r="H313" s="120"/>
      <c r="I313" s="120"/>
      <c r="J313" s="120"/>
      <c r="K313" s="120"/>
      <c r="L313" s="120"/>
      <c r="M313" s="120"/>
      <c r="N313" s="120"/>
      <c r="O313" s="254"/>
      <c r="P313" s="120"/>
      <c r="Q313" s="120"/>
      <c r="R313" s="120"/>
      <c r="S313" s="254"/>
      <c r="T313" s="120"/>
      <c r="U313" s="185"/>
      <c r="V313" s="185"/>
      <c r="W313" s="242"/>
      <c r="X313" s="242"/>
      <c r="Y313" s="120"/>
      <c r="Z313" s="120"/>
      <c r="AA313" s="120"/>
      <c r="AB313" s="120"/>
      <c r="AC313" s="120"/>
      <c r="AD313" s="121"/>
      <c r="AE313" s="121"/>
      <c r="AF313" s="121"/>
      <c r="AG313" s="121"/>
      <c r="AH313" s="121"/>
      <c r="AI313" s="121"/>
      <c r="AJ313" s="24" t="str">
        <f>IF(A313="","",((G313*$G$10+K313*$K$10+#REF!*#REF!+M313*$M$10+N313*$N$10+O313*$O$10+#REF!*#REF!+#REF!*#REF!+P313*$P$10+Q313*$Q$10+R313*$R$10+#REF!+W313+#REF!+X313+Y313+Z313+AA313+AB313*$AB$10+AC313*$AC$10+AD313*$AD$10+#REF!*#REF!+AE313*$AE$10+#REF!*#REF!+AF313*$AF$10+AH313*$AH$10+AG313*$AG$10+AI313)))</f>
        <v/>
      </c>
      <c r="AK313" s="137"/>
      <c r="AM313">
        <f t="shared" si="266"/>
        <v>0</v>
      </c>
      <c r="AN313">
        <f t="shared" si="266"/>
        <v>0</v>
      </c>
      <c r="AO313">
        <f t="shared" si="267"/>
        <v>0</v>
      </c>
      <c r="AP313">
        <f t="shared" si="268"/>
        <v>0</v>
      </c>
      <c r="AQ313">
        <f t="shared" si="269"/>
        <v>0</v>
      </c>
      <c r="AR313">
        <f t="shared" si="269"/>
        <v>0</v>
      </c>
      <c r="AS313">
        <f t="shared" si="270"/>
        <v>0</v>
      </c>
      <c r="AT313">
        <f t="shared" si="271"/>
        <v>0</v>
      </c>
      <c r="AU313">
        <f t="shared" si="272"/>
        <v>0</v>
      </c>
      <c r="AV313">
        <f t="shared" si="273"/>
        <v>0</v>
      </c>
      <c r="AW313">
        <f t="shared" si="274"/>
        <v>0</v>
      </c>
      <c r="AX313">
        <f t="shared" si="275"/>
        <v>0</v>
      </c>
      <c r="AY313">
        <f t="shared" si="276"/>
        <v>0</v>
      </c>
      <c r="AZ313">
        <f t="shared" si="277"/>
        <v>0</v>
      </c>
      <c r="BA313">
        <f t="shared" si="278"/>
        <v>0</v>
      </c>
      <c r="BB313">
        <f t="shared" si="279"/>
        <v>0</v>
      </c>
      <c r="BC313">
        <f t="shared" si="280"/>
        <v>0</v>
      </c>
      <c r="BD313">
        <f t="shared" si="281"/>
        <v>0</v>
      </c>
      <c r="BE313">
        <f t="shared" si="282"/>
        <v>0</v>
      </c>
      <c r="BF313">
        <f t="shared" si="283"/>
        <v>0</v>
      </c>
      <c r="BG313">
        <f t="shared" si="284"/>
        <v>0</v>
      </c>
      <c r="BH313">
        <f t="shared" si="285"/>
        <v>0</v>
      </c>
      <c r="BI313">
        <f t="shared" si="286"/>
        <v>0</v>
      </c>
      <c r="BJ313">
        <f t="shared" si="287"/>
        <v>0</v>
      </c>
      <c r="BK313">
        <f t="shared" si="288"/>
        <v>0</v>
      </c>
      <c r="BL313">
        <f t="shared" si="289"/>
        <v>0</v>
      </c>
      <c r="BM313">
        <f t="shared" si="290"/>
        <v>0</v>
      </c>
      <c r="BN313">
        <f t="shared" si="291"/>
        <v>0</v>
      </c>
      <c r="BO313">
        <f t="shared" si="292"/>
        <v>0</v>
      </c>
      <c r="BP313">
        <f t="shared" si="293"/>
        <v>0</v>
      </c>
      <c r="BQ313">
        <f t="shared" si="294"/>
        <v>0</v>
      </c>
      <c r="BR313">
        <f t="shared" si="295"/>
        <v>0</v>
      </c>
      <c r="BS313">
        <f t="shared" si="296"/>
        <v>0</v>
      </c>
      <c r="BT313">
        <f t="shared" si="328"/>
        <v>0</v>
      </c>
      <c r="BW313">
        <f t="shared" si="297"/>
        <v>0</v>
      </c>
      <c r="BX313">
        <f t="shared" si="297"/>
        <v>0</v>
      </c>
      <c r="BY313">
        <f t="shared" si="298"/>
        <v>0</v>
      </c>
      <c r="BZ313">
        <f t="shared" si="299"/>
        <v>0</v>
      </c>
      <c r="CA313">
        <f t="shared" si="300"/>
        <v>0</v>
      </c>
      <c r="CB313">
        <f t="shared" si="300"/>
        <v>0</v>
      </c>
      <c r="CC313">
        <f t="shared" si="301"/>
        <v>0</v>
      </c>
      <c r="CD313">
        <f t="shared" si="302"/>
        <v>0</v>
      </c>
      <c r="CE313">
        <f t="shared" si="303"/>
        <v>0</v>
      </c>
      <c r="CF313">
        <f t="shared" si="304"/>
        <v>0</v>
      </c>
      <c r="CG313">
        <f t="shared" si="305"/>
        <v>0</v>
      </c>
      <c r="CH313">
        <f t="shared" si="306"/>
        <v>0</v>
      </c>
      <c r="CI313">
        <f t="shared" si="307"/>
        <v>0</v>
      </c>
      <c r="CJ313">
        <f t="shared" si="308"/>
        <v>0</v>
      </c>
      <c r="CK313">
        <f t="shared" si="309"/>
        <v>0</v>
      </c>
      <c r="CL313">
        <f t="shared" si="310"/>
        <v>0</v>
      </c>
      <c r="CM313">
        <f t="shared" si="311"/>
        <v>0</v>
      </c>
      <c r="CN313">
        <f t="shared" si="312"/>
        <v>0</v>
      </c>
      <c r="CO313">
        <f t="shared" si="313"/>
        <v>0</v>
      </c>
      <c r="CP313">
        <f t="shared" si="314"/>
        <v>0</v>
      </c>
      <c r="CQ313">
        <f t="shared" si="315"/>
        <v>0</v>
      </c>
      <c r="CR313">
        <f t="shared" si="316"/>
        <v>0</v>
      </c>
      <c r="CS313">
        <f t="shared" si="317"/>
        <v>0</v>
      </c>
      <c r="CT313">
        <f t="shared" si="318"/>
        <v>0</v>
      </c>
      <c r="CU313">
        <f t="shared" si="319"/>
        <v>0</v>
      </c>
      <c r="CV313">
        <f t="shared" si="320"/>
        <v>0</v>
      </c>
      <c r="CW313">
        <f t="shared" si="321"/>
        <v>0</v>
      </c>
      <c r="CX313">
        <f t="shared" si="322"/>
        <v>0</v>
      </c>
      <c r="CY313">
        <f t="shared" si="323"/>
        <v>0</v>
      </c>
      <c r="CZ313">
        <f t="shared" si="324"/>
        <v>0</v>
      </c>
      <c r="DA313">
        <f t="shared" si="325"/>
        <v>0</v>
      </c>
      <c r="DB313">
        <f t="shared" si="326"/>
        <v>0</v>
      </c>
      <c r="DC313">
        <f t="shared" si="327"/>
        <v>0</v>
      </c>
      <c r="DD313">
        <f t="shared" si="329"/>
        <v>0</v>
      </c>
    </row>
    <row r="314" spans="1:108" x14ac:dyDescent="0.2">
      <c r="A314" s="85" t="str">
        <f>IF(Timelister!A313="","",(Timelister!A313))</f>
        <v/>
      </c>
      <c r="B314" s="84" t="str">
        <f>IF(Timelister!B313="","",(Timelister!B313))</f>
        <v/>
      </c>
      <c r="C314" s="20" t="str">
        <f>IF(Timelister!C313="","",(Timelister!C313))</f>
        <v/>
      </c>
      <c r="D314" s="21" t="str">
        <f>IF(Timelister!D313="","",(Timelister!D313))</f>
        <v/>
      </c>
      <c r="E314" s="20" t="str">
        <f>Timelister!O313</f>
        <v/>
      </c>
      <c r="F314" s="20" t="str">
        <f>IF(Timelister!E313="","",(Timelister!E313))</f>
        <v/>
      </c>
      <c r="G314" s="120"/>
      <c r="H314" s="120"/>
      <c r="I314" s="120"/>
      <c r="J314" s="120"/>
      <c r="K314" s="120"/>
      <c r="L314" s="120"/>
      <c r="M314" s="120"/>
      <c r="N314" s="120"/>
      <c r="O314" s="254"/>
      <c r="P314" s="120"/>
      <c r="Q314" s="120"/>
      <c r="R314" s="120"/>
      <c r="S314" s="254"/>
      <c r="T314" s="120"/>
      <c r="U314" s="185"/>
      <c r="V314" s="185"/>
      <c r="W314" s="242"/>
      <c r="X314" s="242"/>
      <c r="Y314" s="120"/>
      <c r="Z314" s="120"/>
      <c r="AA314" s="120"/>
      <c r="AB314" s="120"/>
      <c r="AC314" s="120"/>
      <c r="AD314" s="121"/>
      <c r="AE314" s="121"/>
      <c r="AF314" s="121"/>
      <c r="AG314" s="121"/>
      <c r="AH314" s="121"/>
      <c r="AI314" s="121"/>
      <c r="AJ314" s="24" t="str">
        <f>IF(A314="","",((G314*$G$10+K314*$K$10+#REF!*#REF!+M314*$M$10+N314*$N$10+O314*$O$10+#REF!*#REF!+#REF!*#REF!+P314*$P$10+Q314*$Q$10+R314*$R$10+#REF!+W314+#REF!+X314+Y314+Z314+AA314+AB314*$AB$10+AC314*$AC$10+AD314*$AD$10+#REF!*#REF!+AE314*$AE$10+#REF!*#REF!+AF314*$AF$10+AH314*$AH$10+AG314*$AG$10+AI314)))</f>
        <v/>
      </c>
      <c r="AK314" s="137"/>
      <c r="AM314">
        <f t="shared" si="266"/>
        <v>0</v>
      </c>
      <c r="AN314">
        <f t="shared" si="266"/>
        <v>0</v>
      </c>
      <c r="AO314">
        <f t="shared" si="267"/>
        <v>0</v>
      </c>
      <c r="AP314">
        <f t="shared" si="268"/>
        <v>0</v>
      </c>
      <c r="AQ314">
        <f t="shared" si="269"/>
        <v>0</v>
      </c>
      <c r="AR314">
        <f t="shared" si="269"/>
        <v>0</v>
      </c>
      <c r="AS314">
        <f t="shared" si="270"/>
        <v>0</v>
      </c>
      <c r="AT314">
        <f t="shared" si="271"/>
        <v>0</v>
      </c>
      <c r="AU314">
        <f t="shared" si="272"/>
        <v>0</v>
      </c>
      <c r="AV314">
        <f t="shared" si="273"/>
        <v>0</v>
      </c>
      <c r="AW314">
        <f t="shared" si="274"/>
        <v>0</v>
      </c>
      <c r="AX314">
        <f t="shared" si="275"/>
        <v>0</v>
      </c>
      <c r="AY314">
        <f t="shared" si="276"/>
        <v>0</v>
      </c>
      <c r="AZ314">
        <f t="shared" si="277"/>
        <v>0</v>
      </c>
      <c r="BA314">
        <f t="shared" si="278"/>
        <v>0</v>
      </c>
      <c r="BB314">
        <f t="shared" si="279"/>
        <v>0</v>
      </c>
      <c r="BC314">
        <f t="shared" si="280"/>
        <v>0</v>
      </c>
      <c r="BD314">
        <f t="shared" si="281"/>
        <v>0</v>
      </c>
      <c r="BE314">
        <f t="shared" si="282"/>
        <v>0</v>
      </c>
      <c r="BF314">
        <f t="shared" si="283"/>
        <v>0</v>
      </c>
      <c r="BG314">
        <f t="shared" si="284"/>
        <v>0</v>
      </c>
      <c r="BH314">
        <f t="shared" si="285"/>
        <v>0</v>
      </c>
      <c r="BI314">
        <f t="shared" si="286"/>
        <v>0</v>
      </c>
      <c r="BJ314">
        <f t="shared" si="287"/>
        <v>0</v>
      </c>
      <c r="BK314">
        <f t="shared" si="288"/>
        <v>0</v>
      </c>
      <c r="BL314">
        <f t="shared" si="289"/>
        <v>0</v>
      </c>
      <c r="BM314">
        <f t="shared" si="290"/>
        <v>0</v>
      </c>
      <c r="BN314">
        <f t="shared" si="291"/>
        <v>0</v>
      </c>
      <c r="BO314">
        <f t="shared" si="292"/>
        <v>0</v>
      </c>
      <c r="BP314">
        <f t="shared" si="293"/>
        <v>0</v>
      </c>
      <c r="BQ314">
        <f t="shared" si="294"/>
        <v>0</v>
      </c>
      <c r="BR314">
        <f t="shared" si="295"/>
        <v>0</v>
      </c>
      <c r="BS314">
        <f t="shared" si="296"/>
        <v>0</v>
      </c>
      <c r="BT314">
        <f t="shared" si="328"/>
        <v>0</v>
      </c>
      <c r="BW314">
        <f t="shared" si="297"/>
        <v>0</v>
      </c>
      <c r="BX314">
        <f t="shared" si="297"/>
        <v>0</v>
      </c>
      <c r="BY314">
        <f t="shared" si="298"/>
        <v>0</v>
      </c>
      <c r="BZ314">
        <f t="shared" si="299"/>
        <v>0</v>
      </c>
      <c r="CA314">
        <f t="shared" si="300"/>
        <v>0</v>
      </c>
      <c r="CB314">
        <f t="shared" si="300"/>
        <v>0</v>
      </c>
      <c r="CC314">
        <f t="shared" si="301"/>
        <v>0</v>
      </c>
      <c r="CD314">
        <f t="shared" si="302"/>
        <v>0</v>
      </c>
      <c r="CE314">
        <f t="shared" si="303"/>
        <v>0</v>
      </c>
      <c r="CF314">
        <f t="shared" si="304"/>
        <v>0</v>
      </c>
      <c r="CG314">
        <f t="shared" si="305"/>
        <v>0</v>
      </c>
      <c r="CH314">
        <f t="shared" si="306"/>
        <v>0</v>
      </c>
      <c r="CI314">
        <f t="shared" si="307"/>
        <v>0</v>
      </c>
      <c r="CJ314">
        <f t="shared" si="308"/>
        <v>0</v>
      </c>
      <c r="CK314">
        <f t="shared" si="309"/>
        <v>0</v>
      </c>
      <c r="CL314">
        <f t="shared" si="310"/>
        <v>0</v>
      </c>
      <c r="CM314">
        <f t="shared" si="311"/>
        <v>0</v>
      </c>
      <c r="CN314">
        <f t="shared" si="312"/>
        <v>0</v>
      </c>
      <c r="CO314">
        <f t="shared" si="313"/>
        <v>0</v>
      </c>
      <c r="CP314">
        <f t="shared" si="314"/>
        <v>0</v>
      </c>
      <c r="CQ314">
        <f t="shared" si="315"/>
        <v>0</v>
      </c>
      <c r="CR314">
        <f t="shared" si="316"/>
        <v>0</v>
      </c>
      <c r="CS314">
        <f t="shared" si="317"/>
        <v>0</v>
      </c>
      <c r="CT314">
        <f t="shared" si="318"/>
        <v>0</v>
      </c>
      <c r="CU314">
        <f t="shared" si="319"/>
        <v>0</v>
      </c>
      <c r="CV314">
        <f t="shared" si="320"/>
        <v>0</v>
      </c>
      <c r="CW314">
        <f t="shared" si="321"/>
        <v>0</v>
      </c>
      <c r="CX314">
        <f t="shared" si="322"/>
        <v>0</v>
      </c>
      <c r="CY314">
        <f t="shared" si="323"/>
        <v>0</v>
      </c>
      <c r="CZ314">
        <f t="shared" si="324"/>
        <v>0</v>
      </c>
      <c r="DA314">
        <f t="shared" si="325"/>
        <v>0</v>
      </c>
      <c r="DB314">
        <f t="shared" si="326"/>
        <v>0</v>
      </c>
      <c r="DC314">
        <f t="shared" si="327"/>
        <v>0</v>
      </c>
      <c r="DD314">
        <f t="shared" si="329"/>
        <v>0</v>
      </c>
    </row>
    <row r="315" spans="1:108" x14ac:dyDescent="0.2">
      <c r="A315" s="85" t="str">
        <f>IF(Timelister!A314="","",(Timelister!A314))</f>
        <v/>
      </c>
      <c r="B315" s="84" t="str">
        <f>IF(Timelister!B314="","",(Timelister!B314))</f>
        <v/>
      </c>
      <c r="C315" s="20" t="str">
        <f>IF(Timelister!C314="","",(Timelister!C314))</f>
        <v/>
      </c>
      <c r="D315" s="21" t="str">
        <f>IF(Timelister!D314="","",(Timelister!D314))</f>
        <v/>
      </c>
      <c r="E315" s="20" t="str">
        <f>Timelister!O314</f>
        <v/>
      </c>
      <c r="F315" s="20" t="str">
        <f>IF(Timelister!E314="","",(Timelister!E314))</f>
        <v/>
      </c>
      <c r="G315" s="120"/>
      <c r="H315" s="120"/>
      <c r="I315" s="120"/>
      <c r="J315" s="120"/>
      <c r="K315" s="120"/>
      <c r="L315" s="120"/>
      <c r="M315" s="120"/>
      <c r="N315" s="120"/>
      <c r="O315" s="254"/>
      <c r="P315" s="120"/>
      <c r="Q315" s="120"/>
      <c r="R315" s="120"/>
      <c r="S315" s="254"/>
      <c r="T315" s="120"/>
      <c r="U315" s="185"/>
      <c r="V315" s="185"/>
      <c r="W315" s="242"/>
      <c r="X315" s="242"/>
      <c r="Y315" s="120"/>
      <c r="Z315" s="120"/>
      <c r="AA315" s="120"/>
      <c r="AB315" s="120"/>
      <c r="AC315" s="120"/>
      <c r="AD315" s="121"/>
      <c r="AE315" s="121"/>
      <c r="AF315" s="121"/>
      <c r="AG315" s="121"/>
      <c r="AH315" s="121"/>
      <c r="AI315" s="121"/>
      <c r="AJ315" s="24" t="str">
        <f>IF(A315="","",((G315*$G$10+K315*$K$10+#REF!*#REF!+M315*$M$10+N315*$N$10+O315*$O$10+#REF!*#REF!+#REF!*#REF!+P315*$P$10+Q315*$Q$10+R315*$R$10+#REF!+W315+#REF!+X315+Y315+Z315+AA315+AB315*$AB$10+AC315*$AC$10+AD315*$AD$10+#REF!*#REF!+AE315*$AE$10+#REF!*#REF!+AF315*$AF$10+AH315*$AH$10+AG315*$AG$10+AI315)))</f>
        <v/>
      </c>
      <c r="AK315" s="137"/>
      <c r="AM315">
        <f t="shared" si="266"/>
        <v>0</v>
      </c>
      <c r="AN315">
        <f t="shared" si="266"/>
        <v>0</v>
      </c>
      <c r="AO315">
        <f t="shared" si="267"/>
        <v>0</v>
      </c>
      <c r="AP315">
        <f t="shared" si="268"/>
        <v>0</v>
      </c>
      <c r="AQ315">
        <f t="shared" si="269"/>
        <v>0</v>
      </c>
      <c r="AR315">
        <f t="shared" si="269"/>
        <v>0</v>
      </c>
      <c r="AS315">
        <f t="shared" si="270"/>
        <v>0</v>
      </c>
      <c r="AT315">
        <f t="shared" si="271"/>
        <v>0</v>
      </c>
      <c r="AU315">
        <f t="shared" si="272"/>
        <v>0</v>
      </c>
      <c r="AV315">
        <f t="shared" si="273"/>
        <v>0</v>
      </c>
      <c r="AW315">
        <f t="shared" si="274"/>
        <v>0</v>
      </c>
      <c r="AX315">
        <f t="shared" si="275"/>
        <v>0</v>
      </c>
      <c r="AY315">
        <f t="shared" si="276"/>
        <v>0</v>
      </c>
      <c r="AZ315">
        <f t="shared" si="277"/>
        <v>0</v>
      </c>
      <c r="BA315">
        <f t="shared" si="278"/>
        <v>0</v>
      </c>
      <c r="BB315">
        <f t="shared" si="279"/>
        <v>0</v>
      </c>
      <c r="BC315">
        <f t="shared" si="280"/>
        <v>0</v>
      </c>
      <c r="BD315">
        <f t="shared" si="281"/>
        <v>0</v>
      </c>
      <c r="BE315">
        <f t="shared" si="282"/>
        <v>0</v>
      </c>
      <c r="BF315">
        <f t="shared" si="283"/>
        <v>0</v>
      </c>
      <c r="BG315">
        <f t="shared" si="284"/>
        <v>0</v>
      </c>
      <c r="BH315">
        <f t="shared" si="285"/>
        <v>0</v>
      </c>
      <c r="BI315">
        <f t="shared" si="286"/>
        <v>0</v>
      </c>
      <c r="BJ315">
        <f t="shared" si="287"/>
        <v>0</v>
      </c>
      <c r="BK315">
        <f t="shared" si="288"/>
        <v>0</v>
      </c>
      <c r="BL315">
        <f t="shared" si="289"/>
        <v>0</v>
      </c>
      <c r="BM315">
        <f t="shared" si="290"/>
        <v>0</v>
      </c>
      <c r="BN315">
        <f t="shared" si="291"/>
        <v>0</v>
      </c>
      <c r="BO315">
        <f t="shared" si="292"/>
        <v>0</v>
      </c>
      <c r="BP315">
        <f t="shared" si="293"/>
        <v>0</v>
      </c>
      <c r="BQ315">
        <f t="shared" si="294"/>
        <v>0</v>
      </c>
      <c r="BR315">
        <f t="shared" si="295"/>
        <v>0</v>
      </c>
      <c r="BS315">
        <f t="shared" si="296"/>
        <v>0</v>
      </c>
      <c r="BT315">
        <f t="shared" si="328"/>
        <v>0</v>
      </c>
      <c r="BW315">
        <f t="shared" si="297"/>
        <v>0</v>
      </c>
      <c r="BX315">
        <f t="shared" si="297"/>
        <v>0</v>
      </c>
      <c r="BY315">
        <f t="shared" si="298"/>
        <v>0</v>
      </c>
      <c r="BZ315">
        <f t="shared" si="299"/>
        <v>0</v>
      </c>
      <c r="CA315">
        <f t="shared" si="300"/>
        <v>0</v>
      </c>
      <c r="CB315">
        <f t="shared" si="300"/>
        <v>0</v>
      </c>
      <c r="CC315">
        <f t="shared" si="301"/>
        <v>0</v>
      </c>
      <c r="CD315">
        <f t="shared" si="302"/>
        <v>0</v>
      </c>
      <c r="CE315">
        <f t="shared" si="303"/>
        <v>0</v>
      </c>
      <c r="CF315">
        <f t="shared" si="304"/>
        <v>0</v>
      </c>
      <c r="CG315">
        <f t="shared" si="305"/>
        <v>0</v>
      </c>
      <c r="CH315">
        <f t="shared" si="306"/>
        <v>0</v>
      </c>
      <c r="CI315">
        <f t="shared" si="307"/>
        <v>0</v>
      </c>
      <c r="CJ315">
        <f t="shared" si="308"/>
        <v>0</v>
      </c>
      <c r="CK315">
        <f t="shared" si="309"/>
        <v>0</v>
      </c>
      <c r="CL315">
        <f t="shared" si="310"/>
        <v>0</v>
      </c>
      <c r="CM315">
        <f t="shared" si="311"/>
        <v>0</v>
      </c>
      <c r="CN315">
        <f t="shared" si="312"/>
        <v>0</v>
      </c>
      <c r="CO315">
        <f t="shared" si="313"/>
        <v>0</v>
      </c>
      <c r="CP315">
        <f t="shared" si="314"/>
        <v>0</v>
      </c>
      <c r="CQ315">
        <f t="shared" si="315"/>
        <v>0</v>
      </c>
      <c r="CR315">
        <f t="shared" si="316"/>
        <v>0</v>
      </c>
      <c r="CS315">
        <f t="shared" si="317"/>
        <v>0</v>
      </c>
      <c r="CT315">
        <f t="shared" si="318"/>
        <v>0</v>
      </c>
      <c r="CU315">
        <f t="shared" si="319"/>
        <v>0</v>
      </c>
      <c r="CV315">
        <f t="shared" si="320"/>
        <v>0</v>
      </c>
      <c r="CW315">
        <f t="shared" si="321"/>
        <v>0</v>
      </c>
      <c r="CX315">
        <f t="shared" si="322"/>
        <v>0</v>
      </c>
      <c r="CY315">
        <f t="shared" si="323"/>
        <v>0</v>
      </c>
      <c r="CZ315">
        <f t="shared" si="324"/>
        <v>0</v>
      </c>
      <c r="DA315">
        <f t="shared" si="325"/>
        <v>0</v>
      </c>
      <c r="DB315">
        <f t="shared" si="326"/>
        <v>0</v>
      </c>
      <c r="DC315">
        <f t="shared" si="327"/>
        <v>0</v>
      </c>
      <c r="DD315">
        <f t="shared" si="329"/>
        <v>0</v>
      </c>
    </row>
    <row r="316" spans="1:108" x14ac:dyDescent="0.2">
      <c r="A316" s="85" t="str">
        <f>IF(Timelister!A315="","",(Timelister!A315))</f>
        <v/>
      </c>
      <c r="B316" s="84" t="str">
        <f>IF(Timelister!B315="","",(Timelister!B315))</f>
        <v/>
      </c>
      <c r="C316" s="20" t="str">
        <f>IF(Timelister!C315="","",(Timelister!C315))</f>
        <v/>
      </c>
      <c r="D316" s="21" t="str">
        <f>IF(Timelister!D315="","",(Timelister!D315))</f>
        <v/>
      </c>
      <c r="E316" s="20" t="str">
        <f>Timelister!O315</f>
        <v/>
      </c>
      <c r="F316" s="20" t="str">
        <f>IF(Timelister!E315="","",(Timelister!E315))</f>
        <v/>
      </c>
      <c r="G316" s="120"/>
      <c r="H316" s="120"/>
      <c r="I316" s="120"/>
      <c r="J316" s="120"/>
      <c r="K316" s="120"/>
      <c r="L316" s="120"/>
      <c r="M316" s="120"/>
      <c r="N316" s="120"/>
      <c r="O316" s="254"/>
      <c r="P316" s="120"/>
      <c r="Q316" s="120"/>
      <c r="R316" s="120"/>
      <c r="S316" s="254"/>
      <c r="T316" s="120"/>
      <c r="U316" s="185"/>
      <c r="V316" s="185"/>
      <c r="W316" s="242"/>
      <c r="X316" s="242"/>
      <c r="Y316" s="120"/>
      <c r="Z316" s="120"/>
      <c r="AA316" s="120"/>
      <c r="AB316" s="120"/>
      <c r="AC316" s="120"/>
      <c r="AD316" s="121"/>
      <c r="AE316" s="121"/>
      <c r="AF316" s="121"/>
      <c r="AG316" s="121"/>
      <c r="AH316" s="121"/>
      <c r="AI316" s="121"/>
      <c r="AJ316" s="24" t="str">
        <f>IF(A316="","",((G316*$G$10+K316*$K$10+#REF!*#REF!+M316*$M$10+N316*$N$10+O316*$O$10+#REF!*#REF!+#REF!*#REF!+P316*$P$10+Q316*$Q$10+R316*$R$10+#REF!+W316+#REF!+X316+Y316+Z316+AA316+AB316*$AB$10+AC316*$AC$10+AD316*$AD$10+#REF!*#REF!+AE316*$AE$10+#REF!*#REF!+AF316*$AF$10+AH316*$AH$10+AG316*$AG$10+AI316)))</f>
        <v/>
      </c>
      <c r="AK316" s="137"/>
      <c r="AM316">
        <f t="shared" si="266"/>
        <v>0</v>
      </c>
      <c r="AN316">
        <f t="shared" si="266"/>
        <v>0</v>
      </c>
      <c r="AO316">
        <f t="shared" si="267"/>
        <v>0</v>
      </c>
      <c r="AP316">
        <f t="shared" si="268"/>
        <v>0</v>
      </c>
      <c r="AQ316">
        <f t="shared" si="269"/>
        <v>0</v>
      </c>
      <c r="AR316">
        <f t="shared" si="269"/>
        <v>0</v>
      </c>
      <c r="AS316">
        <f t="shared" si="270"/>
        <v>0</v>
      </c>
      <c r="AT316">
        <f t="shared" si="271"/>
        <v>0</v>
      </c>
      <c r="AU316">
        <f t="shared" si="272"/>
        <v>0</v>
      </c>
      <c r="AV316">
        <f t="shared" si="273"/>
        <v>0</v>
      </c>
      <c r="AW316">
        <f t="shared" si="274"/>
        <v>0</v>
      </c>
      <c r="AX316">
        <f t="shared" si="275"/>
        <v>0</v>
      </c>
      <c r="AY316">
        <f t="shared" si="276"/>
        <v>0</v>
      </c>
      <c r="AZ316">
        <f t="shared" si="277"/>
        <v>0</v>
      </c>
      <c r="BA316">
        <f t="shared" si="278"/>
        <v>0</v>
      </c>
      <c r="BB316">
        <f t="shared" si="279"/>
        <v>0</v>
      </c>
      <c r="BC316">
        <f t="shared" si="280"/>
        <v>0</v>
      </c>
      <c r="BD316">
        <f t="shared" si="281"/>
        <v>0</v>
      </c>
      <c r="BE316">
        <f t="shared" si="282"/>
        <v>0</v>
      </c>
      <c r="BF316">
        <f t="shared" si="283"/>
        <v>0</v>
      </c>
      <c r="BG316">
        <f t="shared" si="284"/>
        <v>0</v>
      </c>
      <c r="BH316">
        <f t="shared" si="285"/>
        <v>0</v>
      </c>
      <c r="BI316">
        <f t="shared" si="286"/>
        <v>0</v>
      </c>
      <c r="BJ316">
        <f t="shared" si="287"/>
        <v>0</v>
      </c>
      <c r="BK316">
        <f t="shared" si="288"/>
        <v>0</v>
      </c>
      <c r="BL316">
        <f t="shared" si="289"/>
        <v>0</v>
      </c>
      <c r="BM316">
        <f t="shared" si="290"/>
        <v>0</v>
      </c>
      <c r="BN316">
        <f t="shared" si="291"/>
        <v>0</v>
      </c>
      <c r="BO316">
        <f t="shared" si="292"/>
        <v>0</v>
      </c>
      <c r="BP316">
        <f t="shared" si="293"/>
        <v>0</v>
      </c>
      <c r="BQ316">
        <f t="shared" si="294"/>
        <v>0</v>
      </c>
      <c r="BR316">
        <f t="shared" si="295"/>
        <v>0</v>
      </c>
      <c r="BS316">
        <f t="shared" si="296"/>
        <v>0</v>
      </c>
      <c r="BT316">
        <f t="shared" si="328"/>
        <v>0</v>
      </c>
      <c r="BW316">
        <f t="shared" si="297"/>
        <v>0</v>
      </c>
      <c r="BX316">
        <f t="shared" si="297"/>
        <v>0</v>
      </c>
      <c r="BY316">
        <f t="shared" si="298"/>
        <v>0</v>
      </c>
      <c r="BZ316">
        <f t="shared" si="299"/>
        <v>0</v>
      </c>
      <c r="CA316">
        <f t="shared" si="300"/>
        <v>0</v>
      </c>
      <c r="CB316">
        <f t="shared" si="300"/>
        <v>0</v>
      </c>
      <c r="CC316">
        <f t="shared" si="301"/>
        <v>0</v>
      </c>
      <c r="CD316">
        <f t="shared" si="302"/>
        <v>0</v>
      </c>
      <c r="CE316">
        <f t="shared" si="303"/>
        <v>0</v>
      </c>
      <c r="CF316">
        <f t="shared" si="304"/>
        <v>0</v>
      </c>
      <c r="CG316">
        <f t="shared" si="305"/>
        <v>0</v>
      </c>
      <c r="CH316">
        <f t="shared" si="306"/>
        <v>0</v>
      </c>
      <c r="CI316">
        <f t="shared" si="307"/>
        <v>0</v>
      </c>
      <c r="CJ316">
        <f t="shared" si="308"/>
        <v>0</v>
      </c>
      <c r="CK316">
        <f t="shared" si="309"/>
        <v>0</v>
      </c>
      <c r="CL316">
        <f t="shared" si="310"/>
        <v>0</v>
      </c>
      <c r="CM316">
        <f t="shared" si="311"/>
        <v>0</v>
      </c>
      <c r="CN316">
        <f t="shared" si="312"/>
        <v>0</v>
      </c>
      <c r="CO316">
        <f t="shared" si="313"/>
        <v>0</v>
      </c>
      <c r="CP316">
        <f t="shared" si="314"/>
        <v>0</v>
      </c>
      <c r="CQ316">
        <f t="shared" si="315"/>
        <v>0</v>
      </c>
      <c r="CR316">
        <f t="shared" si="316"/>
        <v>0</v>
      </c>
      <c r="CS316">
        <f t="shared" si="317"/>
        <v>0</v>
      </c>
      <c r="CT316">
        <f t="shared" si="318"/>
        <v>0</v>
      </c>
      <c r="CU316">
        <f t="shared" si="319"/>
        <v>0</v>
      </c>
      <c r="CV316">
        <f t="shared" si="320"/>
        <v>0</v>
      </c>
      <c r="CW316">
        <f t="shared" si="321"/>
        <v>0</v>
      </c>
      <c r="CX316">
        <f t="shared" si="322"/>
        <v>0</v>
      </c>
      <c r="CY316">
        <f t="shared" si="323"/>
        <v>0</v>
      </c>
      <c r="CZ316">
        <f t="shared" si="324"/>
        <v>0</v>
      </c>
      <c r="DA316">
        <f t="shared" si="325"/>
        <v>0</v>
      </c>
      <c r="DB316">
        <f t="shared" si="326"/>
        <v>0</v>
      </c>
      <c r="DC316">
        <f t="shared" si="327"/>
        <v>0</v>
      </c>
      <c r="DD316">
        <f t="shared" si="329"/>
        <v>0</v>
      </c>
    </row>
    <row r="317" spans="1:108" x14ac:dyDescent="0.2">
      <c r="A317" s="85" t="str">
        <f>IF(Timelister!A316="","",(Timelister!A316))</f>
        <v/>
      </c>
      <c r="B317" s="84" t="str">
        <f>IF(Timelister!B316="","",(Timelister!B316))</f>
        <v/>
      </c>
      <c r="C317" s="20" t="str">
        <f>IF(Timelister!C316="","",(Timelister!C316))</f>
        <v/>
      </c>
      <c r="D317" s="21" t="str">
        <f>IF(Timelister!D316="","",(Timelister!D316))</f>
        <v/>
      </c>
      <c r="E317" s="20" t="str">
        <f>Timelister!O316</f>
        <v/>
      </c>
      <c r="F317" s="20" t="str">
        <f>IF(Timelister!E316="","",(Timelister!E316))</f>
        <v/>
      </c>
      <c r="G317" s="120"/>
      <c r="H317" s="120"/>
      <c r="I317" s="120"/>
      <c r="J317" s="120"/>
      <c r="K317" s="120"/>
      <c r="L317" s="120"/>
      <c r="M317" s="120"/>
      <c r="N317" s="120"/>
      <c r="O317" s="254"/>
      <c r="P317" s="120"/>
      <c r="Q317" s="120"/>
      <c r="R317" s="120"/>
      <c r="S317" s="254"/>
      <c r="T317" s="120"/>
      <c r="U317" s="185"/>
      <c r="V317" s="185"/>
      <c r="W317" s="242"/>
      <c r="X317" s="242"/>
      <c r="Y317" s="120"/>
      <c r="Z317" s="120"/>
      <c r="AA317" s="120"/>
      <c r="AB317" s="120"/>
      <c r="AC317" s="120"/>
      <c r="AD317" s="121"/>
      <c r="AE317" s="121"/>
      <c r="AF317" s="121"/>
      <c r="AG317" s="121"/>
      <c r="AH317" s="121"/>
      <c r="AI317" s="121"/>
      <c r="AJ317" s="24" t="str">
        <f>IF(A317="","",((G317*$G$10+K317*$K$10+#REF!*#REF!+M317*$M$10+N317*$N$10+O317*$O$10+#REF!*#REF!+#REF!*#REF!+P317*$P$10+Q317*$Q$10+R317*$R$10+#REF!+W317+#REF!+X317+Y317+Z317+AA317+AB317*$AB$10+AC317*$AC$10+AD317*$AD$10+#REF!*#REF!+AE317*$AE$10+#REF!*#REF!+AF317*$AF$10+AH317*$AH$10+AG317*$AG$10+AI317)))</f>
        <v/>
      </c>
      <c r="AK317" s="137"/>
      <c r="AM317">
        <f t="shared" si="266"/>
        <v>0</v>
      </c>
      <c r="AN317">
        <f t="shared" si="266"/>
        <v>0</v>
      </c>
      <c r="AO317">
        <f t="shared" si="267"/>
        <v>0</v>
      </c>
      <c r="AP317">
        <f t="shared" si="268"/>
        <v>0</v>
      </c>
      <c r="AQ317">
        <f t="shared" si="269"/>
        <v>0</v>
      </c>
      <c r="AR317">
        <f t="shared" si="269"/>
        <v>0</v>
      </c>
      <c r="AS317">
        <f t="shared" si="270"/>
        <v>0</v>
      </c>
      <c r="AT317">
        <f t="shared" si="271"/>
        <v>0</v>
      </c>
      <c r="AU317">
        <f t="shared" si="272"/>
        <v>0</v>
      </c>
      <c r="AV317">
        <f t="shared" si="273"/>
        <v>0</v>
      </c>
      <c r="AW317">
        <f t="shared" si="274"/>
        <v>0</v>
      </c>
      <c r="AX317">
        <f t="shared" si="275"/>
        <v>0</v>
      </c>
      <c r="AY317">
        <f t="shared" si="276"/>
        <v>0</v>
      </c>
      <c r="AZ317">
        <f t="shared" si="277"/>
        <v>0</v>
      </c>
      <c r="BA317">
        <f t="shared" si="278"/>
        <v>0</v>
      </c>
      <c r="BB317">
        <f t="shared" si="279"/>
        <v>0</v>
      </c>
      <c r="BC317">
        <f t="shared" si="280"/>
        <v>0</v>
      </c>
      <c r="BD317">
        <f t="shared" si="281"/>
        <v>0</v>
      </c>
      <c r="BE317">
        <f t="shared" si="282"/>
        <v>0</v>
      </c>
      <c r="BF317">
        <f t="shared" si="283"/>
        <v>0</v>
      </c>
      <c r="BG317">
        <f t="shared" si="284"/>
        <v>0</v>
      </c>
      <c r="BH317">
        <f t="shared" si="285"/>
        <v>0</v>
      </c>
      <c r="BI317">
        <f t="shared" si="286"/>
        <v>0</v>
      </c>
      <c r="BJ317">
        <f t="shared" si="287"/>
        <v>0</v>
      </c>
      <c r="BK317">
        <f t="shared" si="288"/>
        <v>0</v>
      </c>
      <c r="BL317">
        <f t="shared" si="289"/>
        <v>0</v>
      </c>
      <c r="BM317">
        <f t="shared" si="290"/>
        <v>0</v>
      </c>
      <c r="BN317">
        <f t="shared" si="291"/>
        <v>0</v>
      </c>
      <c r="BO317">
        <f t="shared" si="292"/>
        <v>0</v>
      </c>
      <c r="BP317">
        <f t="shared" si="293"/>
        <v>0</v>
      </c>
      <c r="BQ317">
        <f t="shared" si="294"/>
        <v>0</v>
      </c>
      <c r="BR317">
        <f t="shared" si="295"/>
        <v>0</v>
      </c>
      <c r="BS317">
        <f t="shared" si="296"/>
        <v>0</v>
      </c>
      <c r="BT317">
        <f t="shared" si="328"/>
        <v>0</v>
      </c>
      <c r="BW317">
        <f t="shared" si="297"/>
        <v>0</v>
      </c>
      <c r="BX317">
        <f t="shared" si="297"/>
        <v>0</v>
      </c>
      <c r="BY317">
        <f t="shared" si="298"/>
        <v>0</v>
      </c>
      <c r="BZ317">
        <f t="shared" si="299"/>
        <v>0</v>
      </c>
      <c r="CA317">
        <f t="shared" si="300"/>
        <v>0</v>
      </c>
      <c r="CB317">
        <f t="shared" si="300"/>
        <v>0</v>
      </c>
      <c r="CC317">
        <f t="shared" si="301"/>
        <v>0</v>
      </c>
      <c r="CD317">
        <f t="shared" si="302"/>
        <v>0</v>
      </c>
      <c r="CE317">
        <f t="shared" si="303"/>
        <v>0</v>
      </c>
      <c r="CF317">
        <f t="shared" si="304"/>
        <v>0</v>
      </c>
      <c r="CG317">
        <f t="shared" si="305"/>
        <v>0</v>
      </c>
      <c r="CH317">
        <f t="shared" si="306"/>
        <v>0</v>
      </c>
      <c r="CI317">
        <f t="shared" si="307"/>
        <v>0</v>
      </c>
      <c r="CJ317">
        <f t="shared" si="308"/>
        <v>0</v>
      </c>
      <c r="CK317">
        <f t="shared" si="309"/>
        <v>0</v>
      </c>
      <c r="CL317">
        <f t="shared" si="310"/>
        <v>0</v>
      </c>
      <c r="CM317">
        <f t="shared" si="311"/>
        <v>0</v>
      </c>
      <c r="CN317">
        <f t="shared" si="312"/>
        <v>0</v>
      </c>
      <c r="CO317">
        <f t="shared" si="313"/>
        <v>0</v>
      </c>
      <c r="CP317">
        <f t="shared" si="314"/>
        <v>0</v>
      </c>
      <c r="CQ317">
        <f t="shared" si="315"/>
        <v>0</v>
      </c>
      <c r="CR317">
        <f t="shared" si="316"/>
        <v>0</v>
      </c>
      <c r="CS317">
        <f t="shared" si="317"/>
        <v>0</v>
      </c>
      <c r="CT317">
        <f t="shared" si="318"/>
        <v>0</v>
      </c>
      <c r="CU317">
        <f t="shared" si="319"/>
        <v>0</v>
      </c>
      <c r="CV317">
        <f t="shared" si="320"/>
        <v>0</v>
      </c>
      <c r="CW317">
        <f t="shared" si="321"/>
        <v>0</v>
      </c>
      <c r="CX317">
        <f t="shared" si="322"/>
        <v>0</v>
      </c>
      <c r="CY317">
        <f t="shared" si="323"/>
        <v>0</v>
      </c>
      <c r="CZ317">
        <f t="shared" si="324"/>
        <v>0</v>
      </c>
      <c r="DA317">
        <f t="shared" si="325"/>
        <v>0</v>
      </c>
      <c r="DB317">
        <f t="shared" si="326"/>
        <v>0</v>
      </c>
      <c r="DC317">
        <f t="shared" si="327"/>
        <v>0</v>
      </c>
      <c r="DD317">
        <f t="shared" si="329"/>
        <v>0</v>
      </c>
    </row>
    <row r="318" spans="1:108" x14ac:dyDescent="0.2">
      <c r="A318" s="85" t="str">
        <f>IF(Timelister!A317="","",(Timelister!A317))</f>
        <v/>
      </c>
      <c r="B318" s="84" t="str">
        <f>IF(Timelister!B317="","",(Timelister!B317))</f>
        <v/>
      </c>
      <c r="C318" s="20" t="str">
        <f>IF(Timelister!C317="","",(Timelister!C317))</f>
        <v/>
      </c>
      <c r="D318" s="21" t="str">
        <f>IF(Timelister!D317="","",(Timelister!D317))</f>
        <v/>
      </c>
      <c r="E318" s="20" t="str">
        <f>Timelister!O317</f>
        <v/>
      </c>
      <c r="F318" s="20" t="str">
        <f>IF(Timelister!E317="","",(Timelister!E317))</f>
        <v/>
      </c>
      <c r="G318" s="120"/>
      <c r="H318" s="120"/>
      <c r="I318" s="120"/>
      <c r="J318" s="120"/>
      <c r="K318" s="120"/>
      <c r="L318" s="120"/>
      <c r="M318" s="120"/>
      <c r="N318" s="120"/>
      <c r="O318" s="254"/>
      <c r="P318" s="120"/>
      <c r="Q318" s="120"/>
      <c r="R318" s="120"/>
      <c r="S318" s="254"/>
      <c r="T318" s="120"/>
      <c r="U318" s="185"/>
      <c r="V318" s="185"/>
      <c r="W318" s="242"/>
      <c r="X318" s="242"/>
      <c r="Y318" s="120"/>
      <c r="Z318" s="120"/>
      <c r="AA318" s="120"/>
      <c r="AB318" s="120"/>
      <c r="AC318" s="120"/>
      <c r="AD318" s="121"/>
      <c r="AE318" s="121"/>
      <c r="AF318" s="121"/>
      <c r="AG318" s="121"/>
      <c r="AH318" s="121"/>
      <c r="AI318" s="121"/>
      <c r="AJ318" s="24" t="str">
        <f>IF(A318="","",((G318*$G$10+K318*$K$10+#REF!*#REF!+M318*$M$10+N318*$N$10+O318*$O$10+#REF!*#REF!+#REF!*#REF!+P318*$P$10+Q318*$Q$10+R318*$R$10+#REF!+W318+#REF!+X318+Y318+Z318+AA318+AB318*$AB$10+AC318*$AC$10+AD318*$AD$10+#REF!*#REF!+AE318*$AE$10+#REF!*#REF!+AF318*$AF$10+AH318*$AH$10+AG318*$AG$10+AI318)))</f>
        <v/>
      </c>
      <c r="AK318" s="137"/>
      <c r="AM318">
        <f t="shared" si="266"/>
        <v>0</v>
      </c>
      <c r="AN318">
        <f t="shared" si="266"/>
        <v>0</v>
      </c>
      <c r="AO318">
        <f t="shared" si="267"/>
        <v>0</v>
      </c>
      <c r="AP318">
        <f t="shared" si="268"/>
        <v>0</v>
      </c>
      <c r="AQ318">
        <f t="shared" si="269"/>
        <v>0</v>
      </c>
      <c r="AR318">
        <f t="shared" si="269"/>
        <v>0</v>
      </c>
      <c r="AS318">
        <f t="shared" si="270"/>
        <v>0</v>
      </c>
      <c r="AT318">
        <f t="shared" si="271"/>
        <v>0</v>
      </c>
      <c r="AU318">
        <f t="shared" si="272"/>
        <v>0</v>
      </c>
      <c r="AV318">
        <f t="shared" si="273"/>
        <v>0</v>
      </c>
      <c r="AW318">
        <f t="shared" si="274"/>
        <v>0</v>
      </c>
      <c r="AX318">
        <f t="shared" si="275"/>
        <v>0</v>
      </c>
      <c r="AY318">
        <f t="shared" si="276"/>
        <v>0</v>
      </c>
      <c r="AZ318">
        <f t="shared" si="277"/>
        <v>0</v>
      </c>
      <c r="BA318">
        <f t="shared" si="278"/>
        <v>0</v>
      </c>
      <c r="BB318">
        <f t="shared" si="279"/>
        <v>0</v>
      </c>
      <c r="BC318">
        <f t="shared" si="280"/>
        <v>0</v>
      </c>
      <c r="BD318">
        <f t="shared" si="281"/>
        <v>0</v>
      </c>
      <c r="BE318">
        <f t="shared" si="282"/>
        <v>0</v>
      </c>
      <c r="BF318">
        <f t="shared" si="283"/>
        <v>0</v>
      </c>
      <c r="BG318">
        <f t="shared" si="284"/>
        <v>0</v>
      </c>
      <c r="BH318">
        <f t="shared" si="285"/>
        <v>0</v>
      </c>
      <c r="BI318">
        <f t="shared" si="286"/>
        <v>0</v>
      </c>
      <c r="BJ318">
        <f t="shared" si="287"/>
        <v>0</v>
      </c>
      <c r="BK318">
        <f t="shared" si="288"/>
        <v>0</v>
      </c>
      <c r="BL318">
        <f t="shared" si="289"/>
        <v>0</v>
      </c>
      <c r="BM318">
        <f t="shared" si="290"/>
        <v>0</v>
      </c>
      <c r="BN318">
        <f t="shared" si="291"/>
        <v>0</v>
      </c>
      <c r="BO318">
        <f t="shared" si="292"/>
        <v>0</v>
      </c>
      <c r="BP318">
        <f t="shared" si="293"/>
        <v>0</v>
      </c>
      <c r="BQ318">
        <f t="shared" si="294"/>
        <v>0</v>
      </c>
      <c r="BR318">
        <f t="shared" si="295"/>
        <v>0</v>
      </c>
      <c r="BS318">
        <f t="shared" si="296"/>
        <v>0</v>
      </c>
      <c r="BT318">
        <f t="shared" si="328"/>
        <v>0</v>
      </c>
      <c r="BW318">
        <f t="shared" si="297"/>
        <v>0</v>
      </c>
      <c r="BX318">
        <f t="shared" si="297"/>
        <v>0</v>
      </c>
      <c r="BY318">
        <f t="shared" si="298"/>
        <v>0</v>
      </c>
      <c r="BZ318">
        <f t="shared" si="299"/>
        <v>0</v>
      </c>
      <c r="CA318">
        <f t="shared" si="300"/>
        <v>0</v>
      </c>
      <c r="CB318">
        <f t="shared" si="300"/>
        <v>0</v>
      </c>
      <c r="CC318">
        <f t="shared" si="301"/>
        <v>0</v>
      </c>
      <c r="CD318">
        <f t="shared" si="302"/>
        <v>0</v>
      </c>
      <c r="CE318">
        <f t="shared" si="303"/>
        <v>0</v>
      </c>
      <c r="CF318">
        <f t="shared" si="304"/>
        <v>0</v>
      </c>
      <c r="CG318">
        <f t="shared" si="305"/>
        <v>0</v>
      </c>
      <c r="CH318">
        <f t="shared" si="306"/>
        <v>0</v>
      </c>
      <c r="CI318">
        <f t="shared" si="307"/>
        <v>0</v>
      </c>
      <c r="CJ318">
        <f t="shared" si="308"/>
        <v>0</v>
      </c>
      <c r="CK318">
        <f t="shared" si="309"/>
        <v>0</v>
      </c>
      <c r="CL318">
        <f t="shared" si="310"/>
        <v>0</v>
      </c>
      <c r="CM318">
        <f t="shared" si="311"/>
        <v>0</v>
      </c>
      <c r="CN318">
        <f t="shared" si="312"/>
        <v>0</v>
      </c>
      <c r="CO318">
        <f t="shared" si="313"/>
        <v>0</v>
      </c>
      <c r="CP318">
        <f t="shared" si="314"/>
        <v>0</v>
      </c>
      <c r="CQ318">
        <f t="shared" si="315"/>
        <v>0</v>
      </c>
      <c r="CR318">
        <f t="shared" si="316"/>
        <v>0</v>
      </c>
      <c r="CS318">
        <f t="shared" si="317"/>
        <v>0</v>
      </c>
      <c r="CT318">
        <f t="shared" si="318"/>
        <v>0</v>
      </c>
      <c r="CU318">
        <f t="shared" si="319"/>
        <v>0</v>
      </c>
      <c r="CV318">
        <f t="shared" si="320"/>
        <v>0</v>
      </c>
      <c r="CW318">
        <f t="shared" si="321"/>
        <v>0</v>
      </c>
      <c r="CX318">
        <f t="shared" si="322"/>
        <v>0</v>
      </c>
      <c r="CY318">
        <f t="shared" si="323"/>
        <v>0</v>
      </c>
      <c r="CZ318">
        <f t="shared" si="324"/>
        <v>0</v>
      </c>
      <c r="DA318">
        <f t="shared" si="325"/>
        <v>0</v>
      </c>
      <c r="DB318">
        <f t="shared" si="326"/>
        <v>0</v>
      </c>
      <c r="DC318">
        <f t="shared" si="327"/>
        <v>0</v>
      </c>
      <c r="DD318">
        <f t="shared" si="329"/>
        <v>0</v>
      </c>
    </row>
    <row r="319" spans="1:108" x14ac:dyDescent="0.2">
      <c r="A319" s="85" t="str">
        <f>IF(Timelister!A318="","",(Timelister!A318))</f>
        <v/>
      </c>
      <c r="B319" s="84" t="str">
        <f>IF(Timelister!B318="","",(Timelister!B318))</f>
        <v/>
      </c>
      <c r="C319" s="20" t="str">
        <f>IF(Timelister!C318="","",(Timelister!C318))</f>
        <v/>
      </c>
      <c r="D319" s="21" t="str">
        <f>IF(Timelister!D318="","",(Timelister!D318))</f>
        <v/>
      </c>
      <c r="E319" s="20" t="str">
        <f>Timelister!O318</f>
        <v/>
      </c>
      <c r="F319" s="20" t="str">
        <f>IF(Timelister!E318="","",(Timelister!E318))</f>
        <v/>
      </c>
      <c r="G319" s="120"/>
      <c r="H319" s="120"/>
      <c r="I319" s="120"/>
      <c r="J319" s="120"/>
      <c r="K319" s="120"/>
      <c r="L319" s="120"/>
      <c r="M319" s="120"/>
      <c r="N319" s="120"/>
      <c r="O319" s="254"/>
      <c r="P319" s="120"/>
      <c r="Q319" s="120"/>
      <c r="R319" s="120"/>
      <c r="S319" s="254"/>
      <c r="T319" s="120"/>
      <c r="U319" s="185"/>
      <c r="V319" s="185"/>
      <c r="W319" s="242"/>
      <c r="X319" s="242"/>
      <c r="Y319" s="120"/>
      <c r="Z319" s="120"/>
      <c r="AA319" s="120"/>
      <c r="AB319" s="120"/>
      <c r="AC319" s="120"/>
      <c r="AD319" s="121"/>
      <c r="AE319" s="121"/>
      <c r="AF319" s="121"/>
      <c r="AG319" s="121"/>
      <c r="AH319" s="121"/>
      <c r="AI319" s="121"/>
      <c r="AJ319" s="24" t="str">
        <f>IF(A319="","",((G319*$G$10+K319*$K$10+#REF!*#REF!+M319*$M$10+N319*$N$10+O319*$O$10+#REF!*#REF!+#REF!*#REF!+P319*$P$10+Q319*$Q$10+R319*$R$10+#REF!+W319+#REF!+X319+Y319+Z319+AA319+AB319*$AB$10+AC319*$AC$10+AD319*$AD$10+#REF!*#REF!+AE319*$AE$10+#REF!*#REF!+AF319*$AF$10+AH319*$AH$10+AG319*$AG$10+AI319)))</f>
        <v/>
      </c>
      <c r="AK319" s="137"/>
      <c r="AM319">
        <f t="shared" si="266"/>
        <v>0</v>
      </c>
      <c r="AN319">
        <f t="shared" si="266"/>
        <v>0</v>
      </c>
      <c r="AO319">
        <f t="shared" si="267"/>
        <v>0</v>
      </c>
      <c r="AP319">
        <f t="shared" si="268"/>
        <v>0</v>
      </c>
      <c r="AQ319">
        <f t="shared" si="269"/>
        <v>0</v>
      </c>
      <c r="AR319">
        <f t="shared" si="269"/>
        <v>0</v>
      </c>
      <c r="AS319">
        <f t="shared" si="270"/>
        <v>0</v>
      </c>
      <c r="AT319">
        <f t="shared" si="271"/>
        <v>0</v>
      </c>
      <c r="AU319">
        <f t="shared" si="272"/>
        <v>0</v>
      </c>
      <c r="AV319">
        <f t="shared" si="273"/>
        <v>0</v>
      </c>
      <c r="AW319">
        <f t="shared" si="274"/>
        <v>0</v>
      </c>
      <c r="AX319">
        <f t="shared" si="275"/>
        <v>0</v>
      </c>
      <c r="AY319">
        <f t="shared" si="276"/>
        <v>0</v>
      </c>
      <c r="AZ319">
        <f t="shared" si="277"/>
        <v>0</v>
      </c>
      <c r="BA319">
        <f t="shared" si="278"/>
        <v>0</v>
      </c>
      <c r="BB319">
        <f t="shared" si="279"/>
        <v>0</v>
      </c>
      <c r="BC319">
        <f t="shared" si="280"/>
        <v>0</v>
      </c>
      <c r="BD319">
        <f t="shared" si="281"/>
        <v>0</v>
      </c>
      <c r="BE319">
        <f t="shared" si="282"/>
        <v>0</v>
      </c>
      <c r="BF319">
        <f t="shared" si="283"/>
        <v>0</v>
      </c>
      <c r="BG319">
        <f t="shared" si="284"/>
        <v>0</v>
      </c>
      <c r="BH319">
        <f t="shared" si="285"/>
        <v>0</v>
      </c>
      <c r="BI319">
        <f t="shared" si="286"/>
        <v>0</v>
      </c>
      <c r="BJ319">
        <f t="shared" si="287"/>
        <v>0</v>
      </c>
      <c r="BK319">
        <f t="shared" si="288"/>
        <v>0</v>
      </c>
      <c r="BL319">
        <f t="shared" si="289"/>
        <v>0</v>
      </c>
      <c r="BM319">
        <f t="shared" si="290"/>
        <v>0</v>
      </c>
      <c r="BN319">
        <f t="shared" si="291"/>
        <v>0</v>
      </c>
      <c r="BO319">
        <f t="shared" si="292"/>
        <v>0</v>
      </c>
      <c r="BP319">
        <f t="shared" si="293"/>
        <v>0</v>
      </c>
      <c r="BQ319">
        <f t="shared" si="294"/>
        <v>0</v>
      </c>
      <c r="BR319">
        <f t="shared" si="295"/>
        <v>0</v>
      </c>
      <c r="BS319">
        <f t="shared" si="296"/>
        <v>0</v>
      </c>
      <c r="BT319">
        <f t="shared" si="328"/>
        <v>0</v>
      </c>
      <c r="BW319">
        <f t="shared" si="297"/>
        <v>0</v>
      </c>
      <c r="BX319">
        <f t="shared" si="297"/>
        <v>0</v>
      </c>
      <c r="BY319">
        <f t="shared" si="298"/>
        <v>0</v>
      </c>
      <c r="BZ319">
        <f t="shared" si="299"/>
        <v>0</v>
      </c>
      <c r="CA319">
        <f t="shared" si="300"/>
        <v>0</v>
      </c>
      <c r="CB319">
        <f t="shared" si="300"/>
        <v>0</v>
      </c>
      <c r="CC319">
        <f t="shared" si="301"/>
        <v>0</v>
      </c>
      <c r="CD319">
        <f t="shared" si="302"/>
        <v>0</v>
      </c>
      <c r="CE319">
        <f t="shared" si="303"/>
        <v>0</v>
      </c>
      <c r="CF319">
        <f t="shared" si="304"/>
        <v>0</v>
      </c>
      <c r="CG319">
        <f t="shared" si="305"/>
        <v>0</v>
      </c>
      <c r="CH319">
        <f t="shared" si="306"/>
        <v>0</v>
      </c>
      <c r="CI319">
        <f t="shared" si="307"/>
        <v>0</v>
      </c>
      <c r="CJ319">
        <f t="shared" si="308"/>
        <v>0</v>
      </c>
      <c r="CK319">
        <f t="shared" si="309"/>
        <v>0</v>
      </c>
      <c r="CL319">
        <f t="shared" si="310"/>
        <v>0</v>
      </c>
      <c r="CM319">
        <f t="shared" si="311"/>
        <v>0</v>
      </c>
      <c r="CN319">
        <f t="shared" si="312"/>
        <v>0</v>
      </c>
      <c r="CO319">
        <f t="shared" si="313"/>
        <v>0</v>
      </c>
      <c r="CP319">
        <f t="shared" si="314"/>
        <v>0</v>
      </c>
      <c r="CQ319">
        <f t="shared" si="315"/>
        <v>0</v>
      </c>
      <c r="CR319">
        <f t="shared" si="316"/>
        <v>0</v>
      </c>
      <c r="CS319">
        <f t="shared" si="317"/>
        <v>0</v>
      </c>
      <c r="CT319">
        <f t="shared" si="318"/>
        <v>0</v>
      </c>
      <c r="CU319">
        <f t="shared" si="319"/>
        <v>0</v>
      </c>
      <c r="CV319">
        <f t="shared" si="320"/>
        <v>0</v>
      </c>
      <c r="CW319">
        <f t="shared" si="321"/>
        <v>0</v>
      </c>
      <c r="CX319">
        <f t="shared" si="322"/>
        <v>0</v>
      </c>
      <c r="CY319">
        <f t="shared" si="323"/>
        <v>0</v>
      </c>
      <c r="CZ319">
        <f t="shared" si="324"/>
        <v>0</v>
      </c>
      <c r="DA319">
        <f t="shared" si="325"/>
        <v>0</v>
      </c>
      <c r="DB319">
        <f t="shared" si="326"/>
        <v>0</v>
      </c>
      <c r="DC319">
        <f t="shared" si="327"/>
        <v>0</v>
      </c>
      <c r="DD319">
        <f t="shared" si="329"/>
        <v>0</v>
      </c>
    </row>
    <row r="320" spans="1:108" x14ac:dyDescent="0.2">
      <c r="A320" s="85" t="str">
        <f>IF(Timelister!A319="","",(Timelister!A319))</f>
        <v/>
      </c>
      <c r="B320" s="84" t="str">
        <f>IF(Timelister!B319="","",(Timelister!B319))</f>
        <v/>
      </c>
      <c r="C320" s="20" t="str">
        <f>IF(Timelister!C319="","",(Timelister!C319))</f>
        <v/>
      </c>
      <c r="D320" s="21" t="str">
        <f>IF(Timelister!D319="","",(Timelister!D319))</f>
        <v/>
      </c>
      <c r="E320" s="20" t="str">
        <f>Timelister!O319</f>
        <v/>
      </c>
      <c r="F320" s="20" t="str">
        <f>IF(Timelister!E319="","",(Timelister!E319))</f>
        <v/>
      </c>
      <c r="G320" s="120"/>
      <c r="H320" s="120"/>
      <c r="I320" s="120"/>
      <c r="J320" s="120"/>
      <c r="K320" s="120"/>
      <c r="L320" s="120"/>
      <c r="M320" s="120"/>
      <c r="N320" s="120"/>
      <c r="O320" s="254"/>
      <c r="P320" s="120"/>
      <c r="Q320" s="120"/>
      <c r="R320" s="120"/>
      <c r="S320" s="254"/>
      <c r="T320" s="120"/>
      <c r="U320" s="185"/>
      <c r="V320" s="185"/>
      <c r="W320" s="242"/>
      <c r="X320" s="242"/>
      <c r="Y320" s="120"/>
      <c r="Z320" s="120"/>
      <c r="AA320" s="120"/>
      <c r="AB320" s="120"/>
      <c r="AC320" s="120"/>
      <c r="AD320" s="121"/>
      <c r="AE320" s="121"/>
      <c r="AF320" s="121"/>
      <c r="AG320" s="121"/>
      <c r="AH320" s="121"/>
      <c r="AI320" s="121"/>
      <c r="AJ320" s="24" t="str">
        <f>IF(A320="","",((G320*$G$10+K320*$K$10+#REF!*#REF!+M320*$M$10+N320*$N$10+O320*$O$10+#REF!*#REF!+#REF!*#REF!+P320*$P$10+Q320*$Q$10+R320*$R$10+#REF!+W320+#REF!+X320+Y320+Z320+AA320+AB320*$AB$10+AC320*$AC$10+AD320*$AD$10+#REF!*#REF!+AE320*$AE$10+#REF!*#REF!+AF320*$AF$10+AH320*$AH$10+AG320*$AG$10+AI320)))</f>
        <v/>
      </c>
      <c r="AK320" s="137"/>
      <c r="AM320">
        <f t="shared" si="266"/>
        <v>0</v>
      </c>
      <c r="AN320">
        <f t="shared" si="266"/>
        <v>0</v>
      </c>
      <c r="AO320">
        <f t="shared" si="267"/>
        <v>0</v>
      </c>
      <c r="AP320">
        <f t="shared" si="268"/>
        <v>0</v>
      </c>
      <c r="AQ320">
        <f t="shared" si="269"/>
        <v>0</v>
      </c>
      <c r="AR320">
        <f t="shared" si="269"/>
        <v>0</v>
      </c>
      <c r="AS320">
        <f t="shared" si="270"/>
        <v>0</v>
      </c>
      <c r="AT320">
        <f t="shared" si="271"/>
        <v>0</v>
      </c>
      <c r="AU320">
        <f t="shared" si="272"/>
        <v>0</v>
      </c>
      <c r="AV320">
        <f t="shared" si="273"/>
        <v>0</v>
      </c>
      <c r="AW320">
        <f t="shared" si="274"/>
        <v>0</v>
      </c>
      <c r="AX320">
        <f t="shared" si="275"/>
        <v>0</v>
      </c>
      <c r="AY320">
        <f t="shared" si="276"/>
        <v>0</v>
      </c>
      <c r="AZ320">
        <f t="shared" si="277"/>
        <v>0</v>
      </c>
      <c r="BA320">
        <f t="shared" si="278"/>
        <v>0</v>
      </c>
      <c r="BB320">
        <f t="shared" si="279"/>
        <v>0</v>
      </c>
      <c r="BC320">
        <f t="shared" si="280"/>
        <v>0</v>
      </c>
      <c r="BD320">
        <f t="shared" si="281"/>
        <v>0</v>
      </c>
      <c r="BE320">
        <f t="shared" si="282"/>
        <v>0</v>
      </c>
      <c r="BF320">
        <f t="shared" si="283"/>
        <v>0</v>
      </c>
      <c r="BG320">
        <f t="shared" si="284"/>
        <v>0</v>
      </c>
      <c r="BH320">
        <f t="shared" si="285"/>
        <v>0</v>
      </c>
      <c r="BI320">
        <f t="shared" si="286"/>
        <v>0</v>
      </c>
      <c r="BJ320">
        <f t="shared" si="287"/>
        <v>0</v>
      </c>
      <c r="BK320">
        <f t="shared" si="288"/>
        <v>0</v>
      </c>
      <c r="BL320">
        <f t="shared" si="289"/>
        <v>0</v>
      </c>
      <c r="BM320">
        <f t="shared" si="290"/>
        <v>0</v>
      </c>
      <c r="BN320">
        <f t="shared" si="291"/>
        <v>0</v>
      </c>
      <c r="BO320">
        <f t="shared" si="292"/>
        <v>0</v>
      </c>
      <c r="BP320">
        <f t="shared" si="293"/>
        <v>0</v>
      </c>
      <c r="BQ320">
        <f t="shared" si="294"/>
        <v>0</v>
      </c>
      <c r="BR320">
        <f t="shared" si="295"/>
        <v>0</v>
      </c>
      <c r="BS320">
        <f t="shared" si="296"/>
        <v>0</v>
      </c>
      <c r="BT320">
        <f t="shared" si="328"/>
        <v>0</v>
      </c>
      <c r="BW320">
        <f t="shared" si="297"/>
        <v>0</v>
      </c>
      <c r="BX320">
        <f t="shared" si="297"/>
        <v>0</v>
      </c>
      <c r="BY320">
        <f t="shared" si="298"/>
        <v>0</v>
      </c>
      <c r="BZ320">
        <f t="shared" si="299"/>
        <v>0</v>
      </c>
      <c r="CA320">
        <f t="shared" si="300"/>
        <v>0</v>
      </c>
      <c r="CB320">
        <f t="shared" si="300"/>
        <v>0</v>
      </c>
      <c r="CC320">
        <f t="shared" si="301"/>
        <v>0</v>
      </c>
      <c r="CD320">
        <f t="shared" si="302"/>
        <v>0</v>
      </c>
      <c r="CE320">
        <f t="shared" si="303"/>
        <v>0</v>
      </c>
      <c r="CF320">
        <f t="shared" si="304"/>
        <v>0</v>
      </c>
      <c r="CG320">
        <f t="shared" si="305"/>
        <v>0</v>
      </c>
      <c r="CH320">
        <f t="shared" si="306"/>
        <v>0</v>
      </c>
      <c r="CI320">
        <f t="shared" si="307"/>
        <v>0</v>
      </c>
      <c r="CJ320">
        <f t="shared" si="308"/>
        <v>0</v>
      </c>
      <c r="CK320">
        <f t="shared" si="309"/>
        <v>0</v>
      </c>
      <c r="CL320">
        <f t="shared" si="310"/>
        <v>0</v>
      </c>
      <c r="CM320">
        <f t="shared" si="311"/>
        <v>0</v>
      </c>
      <c r="CN320">
        <f t="shared" si="312"/>
        <v>0</v>
      </c>
      <c r="CO320">
        <f t="shared" si="313"/>
        <v>0</v>
      </c>
      <c r="CP320">
        <f t="shared" si="314"/>
        <v>0</v>
      </c>
      <c r="CQ320">
        <f t="shared" si="315"/>
        <v>0</v>
      </c>
      <c r="CR320">
        <f t="shared" si="316"/>
        <v>0</v>
      </c>
      <c r="CS320">
        <f t="shared" si="317"/>
        <v>0</v>
      </c>
      <c r="CT320">
        <f t="shared" si="318"/>
        <v>0</v>
      </c>
      <c r="CU320">
        <f t="shared" si="319"/>
        <v>0</v>
      </c>
      <c r="CV320">
        <f t="shared" si="320"/>
        <v>0</v>
      </c>
      <c r="CW320">
        <f t="shared" si="321"/>
        <v>0</v>
      </c>
      <c r="CX320">
        <f t="shared" si="322"/>
        <v>0</v>
      </c>
      <c r="CY320">
        <f t="shared" si="323"/>
        <v>0</v>
      </c>
      <c r="CZ320">
        <f t="shared" si="324"/>
        <v>0</v>
      </c>
      <c r="DA320">
        <f t="shared" si="325"/>
        <v>0</v>
      </c>
      <c r="DB320">
        <f t="shared" si="326"/>
        <v>0</v>
      </c>
      <c r="DC320">
        <f t="shared" si="327"/>
        <v>0</v>
      </c>
      <c r="DD320">
        <f t="shared" si="329"/>
        <v>0</v>
      </c>
    </row>
    <row r="321" spans="1:108" x14ac:dyDescent="0.2">
      <c r="A321" s="85" t="str">
        <f>IF(Timelister!A320="","",(Timelister!A320))</f>
        <v/>
      </c>
      <c r="B321" s="84" t="str">
        <f>IF(Timelister!B320="","",(Timelister!B320))</f>
        <v/>
      </c>
      <c r="C321" s="20" t="str">
        <f>IF(Timelister!C320="","",(Timelister!C320))</f>
        <v/>
      </c>
      <c r="D321" s="21" t="str">
        <f>IF(Timelister!D320="","",(Timelister!D320))</f>
        <v/>
      </c>
      <c r="E321" s="20" t="str">
        <f>Timelister!O320</f>
        <v/>
      </c>
      <c r="F321" s="20" t="str">
        <f>IF(Timelister!E320="","",(Timelister!E320))</f>
        <v/>
      </c>
      <c r="G321" s="120"/>
      <c r="H321" s="120"/>
      <c r="I321" s="120"/>
      <c r="J321" s="120"/>
      <c r="K321" s="120"/>
      <c r="L321" s="120"/>
      <c r="M321" s="120"/>
      <c r="N321" s="120"/>
      <c r="O321" s="254"/>
      <c r="P321" s="120"/>
      <c r="Q321" s="120"/>
      <c r="R321" s="120"/>
      <c r="S321" s="254"/>
      <c r="T321" s="120"/>
      <c r="U321" s="185"/>
      <c r="V321" s="185"/>
      <c r="W321" s="242"/>
      <c r="X321" s="242"/>
      <c r="Y321" s="120"/>
      <c r="Z321" s="120"/>
      <c r="AA321" s="120"/>
      <c r="AB321" s="120"/>
      <c r="AC321" s="120"/>
      <c r="AD321" s="121"/>
      <c r="AE321" s="121"/>
      <c r="AF321" s="121"/>
      <c r="AG321" s="121"/>
      <c r="AH321" s="121"/>
      <c r="AI321" s="121"/>
      <c r="AJ321" s="24" t="str">
        <f>IF(A321="","",((G321*$G$10+K321*$K$10+#REF!*#REF!+M321*$M$10+N321*$N$10+O321*$O$10+#REF!*#REF!+#REF!*#REF!+P321*$P$10+Q321*$Q$10+R321*$R$10+#REF!+W321+#REF!+X321+Y321+Z321+AA321+AB321*$AB$10+AC321*$AC$10+AD321*$AD$10+#REF!*#REF!+AE321*$AE$10+#REF!*#REF!+AF321*$AF$10+AH321*$AH$10+AG321*$AG$10+AI321)))</f>
        <v/>
      </c>
      <c r="AK321" s="137"/>
      <c r="AM321">
        <f t="shared" si="266"/>
        <v>0</v>
      </c>
      <c r="AN321">
        <f t="shared" si="266"/>
        <v>0</v>
      </c>
      <c r="AO321">
        <f t="shared" si="267"/>
        <v>0</v>
      </c>
      <c r="AP321">
        <f t="shared" si="268"/>
        <v>0</v>
      </c>
      <c r="AQ321">
        <f t="shared" si="269"/>
        <v>0</v>
      </c>
      <c r="AR321">
        <f t="shared" si="269"/>
        <v>0</v>
      </c>
      <c r="AS321">
        <f t="shared" si="270"/>
        <v>0</v>
      </c>
      <c r="AT321">
        <f t="shared" si="271"/>
        <v>0</v>
      </c>
      <c r="AU321">
        <f t="shared" si="272"/>
        <v>0</v>
      </c>
      <c r="AV321">
        <f t="shared" si="273"/>
        <v>0</v>
      </c>
      <c r="AW321">
        <f t="shared" si="274"/>
        <v>0</v>
      </c>
      <c r="AX321">
        <f t="shared" si="275"/>
        <v>0</v>
      </c>
      <c r="AY321">
        <f t="shared" si="276"/>
        <v>0</v>
      </c>
      <c r="AZ321">
        <f t="shared" si="277"/>
        <v>0</v>
      </c>
      <c r="BA321">
        <f t="shared" si="278"/>
        <v>0</v>
      </c>
      <c r="BB321">
        <f t="shared" si="279"/>
        <v>0</v>
      </c>
      <c r="BC321">
        <f t="shared" si="280"/>
        <v>0</v>
      </c>
      <c r="BD321">
        <f t="shared" si="281"/>
        <v>0</v>
      </c>
      <c r="BE321">
        <f t="shared" si="282"/>
        <v>0</v>
      </c>
      <c r="BF321">
        <f t="shared" si="283"/>
        <v>0</v>
      </c>
      <c r="BG321">
        <f t="shared" si="284"/>
        <v>0</v>
      </c>
      <c r="BH321">
        <f t="shared" si="285"/>
        <v>0</v>
      </c>
      <c r="BI321">
        <f t="shared" si="286"/>
        <v>0</v>
      </c>
      <c r="BJ321">
        <f t="shared" si="287"/>
        <v>0</v>
      </c>
      <c r="BK321">
        <f t="shared" si="288"/>
        <v>0</v>
      </c>
      <c r="BL321">
        <f t="shared" si="289"/>
        <v>0</v>
      </c>
      <c r="BM321">
        <f t="shared" si="290"/>
        <v>0</v>
      </c>
      <c r="BN321">
        <f t="shared" si="291"/>
        <v>0</v>
      </c>
      <c r="BO321">
        <f t="shared" si="292"/>
        <v>0</v>
      </c>
      <c r="BP321">
        <f t="shared" si="293"/>
        <v>0</v>
      </c>
      <c r="BQ321">
        <f t="shared" si="294"/>
        <v>0</v>
      </c>
      <c r="BR321">
        <f t="shared" si="295"/>
        <v>0</v>
      </c>
      <c r="BS321">
        <f t="shared" si="296"/>
        <v>0</v>
      </c>
      <c r="BT321">
        <f t="shared" si="328"/>
        <v>0</v>
      </c>
      <c r="BW321">
        <f t="shared" si="297"/>
        <v>0</v>
      </c>
      <c r="BX321">
        <f t="shared" si="297"/>
        <v>0</v>
      </c>
      <c r="BY321">
        <f t="shared" si="298"/>
        <v>0</v>
      </c>
      <c r="BZ321">
        <f t="shared" si="299"/>
        <v>0</v>
      </c>
      <c r="CA321">
        <f t="shared" si="300"/>
        <v>0</v>
      </c>
      <c r="CB321">
        <f t="shared" si="300"/>
        <v>0</v>
      </c>
      <c r="CC321">
        <f t="shared" si="301"/>
        <v>0</v>
      </c>
      <c r="CD321">
        <f t="shared" si="302"/>
        <v>0</v>
      </c>
      <c r="CE321">
        <f t="shared" si="303"/>
        <v>0</v>
      </c>
      <c r="CF321">
        <f t="shared" si="304"/>
        <v>0</v>
      </c>
      <c r="CG321">
        <f t="shared" si="305"/>
        <v>0</v>
      </c>
      <c r="CH321">
        <f t="shared" si="306"/>
        <v>0</v>
      </c>
      <c r="CI321">
        <f t="shared" si="307"/>
        <v>0</v>
      </c>
      <c r="CJ321">
        <f t="shared" si="308"/>
        <v>0</v>
      </c>
      <c r="CK321">
        <f t="shared" si="309"/>
        <v>0</v>
      </c>
      <c r="CL321">
        <f t="shared" si="310"/>
        <v>0</v>
      </c>
      <c r="CM321">
        <f t="shared" si="311"/>
        <v>0</v>
      </c>
      <c r="CN321">
        <f t="shared" si="312"/>
        <v>0</v>
      </c>
      <c r="CO321">
        <f t="shared" si="313"/>
        <v>0</v>
      </c>
      <c r="CP321">
        <f t="shared" si="314"/>
        <v>0</v>
      </c>
      <c r="CQ321">
        <f t="shared" si="315"/>
        <v>0</v>
      </c>
      <c r="CR321">
        <f t="shared" si="316"/>
        <v>0</v>
      </c>
      <c r="CS321">
        <f t="shared" si="317"/>
        <v>0</v>
      </c>
      <c r="CT321">
        <f t="shared" si="318"/>
        <v>0</v>
      </c>
      <c r="CU321">
        <f t="shared" si="319"/>
        <v>0</v>
      </c>
      <c r="CV321">
        <f t="shared" si="320"/>
        <v>0</v>
      </c>
      <c r="CW321">
        <f t="shared" si="321"/>
        <v>0</v>
      </c>
      <c r="CX321">
        <f t="shared" si="322"/>
        <v>0</v>
      </c>
      <c r="CY321">
        <f t="shared" si="323"/>
        <v>0</v>
      </c>
      <c r="CZ321">
        <f t="shared" si="324"/>
        <v>0</v>
      </c>
      <c r="DA321">
        <f t="shared" si="325"/>
        <v>0</v>
      </c>
      <c r="DB321">
        <f t="shared" si="326"/>
        <v>0</v>
      </c>
      <c r="DC321">
        <f t="shared" si="327"/>
        <v>0</v>
      </c>
      <c r="DD321">
        <f t="shared" si="329"/>
        <v>0</v>
      </c>
    </row>
    <row r="322" spans="1:108" x14ac:dyDescent="0.2">
      <c r="A322" s="85" t="str">
        <f>IF(Timelister!A321="","",(Timelister!A321))</f>
        <v/>
      </c>
      <c r="B322" s="84" t="str">
        <f>IF(Timelister!B321="","",(Timelister!B321))</f>
        <v/>
      </c>
      <c r="C322" s="20" t="str">
        <f>IF(Timelister!C321="","",(Timelister!C321))</f>
        <v/>
      </c>
      <c r="D322" s="21" t="str">
        <f>IF(Timelister!D321="","",(Timelister!D321))</f>
        <v/>
      </c>
      <c r="E322" s="20" t="str">
        <f>Timelister!O321</f>
        <v/>
      </c>
      <c r="F322" s="20" t="str">
        <f>IF(Timelister!E321="","",(Timelister!E321))</f>
        <v/>
      </c>
      <c r="G322" s="120"/>
      <c r="H322" s="120"/>
      <c r="I322" s="120"/>
      <c r="J322" s="120"/>
      <c r="K322" s="120"/>
      <c r="L322" s="120"/>
      <c r="M322" s="120"/>
      <c r="N322" s="120"/>
      <c r="O322" s="254"/>
      <c r="P322" s="120"/>
      <c r="Q322" s="120"/>
      <c r="R322" s="120"/>
      <c r="S322" s="254"/>
      <c r="T322" s="120"/>
      <c r="U322" s="185"/>
      <c r="V322" s="185"/>
      <c r="W322" s="242"/>
      <c r="X322" s="242"/>
      <c r="Y322" s="120"/>
      <c r="Z322" s="120"/>
      <c r="AA322" s="120"/>
      <c r="AB322" s="120"/>
      <c r="AC322" s="120"/>
      <c r="AD322" s="121"/>
      <c r="AE322" s="121"/>
      <c r="AF322" s="121"/>
      <c r="AG322" s="121"/>
      <c r="AH322" s="121"/>
      <c r="AI322" s="121"/>
      <c r="AJ322" s="24" t="str">
        <f>IF(A322="","",((G322*$G$10+K322*$K$10+#REF!*#REF!+M322*$M$10+N322*$N$10+O322*$O$10+#REF!*#REF!+#REF!*#REF!+P322*$P$10+Q322*$Q$10+R322*$R$10+#REF!+W322+#REF!+X322+Y322+Z322+AA322+AB322*$AB$10+AC322*$AC$10+AD322*$AD$10+#REF!*#REF!+AE322*$AE$10+#REF!*#REF!+AF322*$AF$10+AH322*$AH$10+AG322*$AG$10+AI322)))</f>
        <v/>
      </c>
      <c r="AK322" s="137"/>
      <c r="AM322">
        <f t="shared" si="266"/>
        <v>0</v>
      </c>
      <c r="AN322">
        <f t="shared" si="266"/>
        <v>0</v>
      </c>
      <c r="AO322">
        <f t="shared" si="267"/>
        <v>0</v>
      </c>
      <c r="AP322">
        <f t="shared" si="268"/>
        <v>0</v>
      </c>
      <c r="AQ322">
        <f t="shared" si="269"/>
        <v>0</v>
      </c>
      <c r="AR322">
        <f t="shared" si="269"/>
        <v>0</v>
      </c>
      <c r="AS322">
        <f t="shared" si="270"/>
        <v>0</v>
      </c>
      <c r="AT322">
        <f t="shared" si="271"/>
        <v>0</v>
      </c>
      <c r="AU322">
        <f t="shared" si="272"/>
        <v>0</v>
      </c>
      <c r="AV322">
        <f t="shared" si="273"/>
        <v>0</v>
      </c>
      <c r="AW322">
        <f t="shared" si="274"/>
        <v>0</v>
      </c>
      <c r="AX322">
        <f t="shared" si="275"/>
        <v>0</v>
      </c>
      <c r="AY322">
        <f t="shared" si="276"/>
        <v>0</v>
      </c>
      <c r="AZ322">
        <f t="shared" si="277"/>
        <v>0</v>
      </c>
      <c r="BA322">
        <f t="shared" si="278"/>
        <v>0</v>
      </c>
      <c r="BB322">
        <f t="shared" si="279"/>
        <v>0</v>
      </c>
      <c r="BC322">
        <f t="shared" si="280"/>
        <v>0</v>
      </c>
      <c r="BD322">
        <f t="shared" si="281"/>
        <v>0</v>
      </c>
      <c r="BE322">
        <f t="shared" si="282"/>
        <v>0</v>
      </c>
      <c r="BF322">
        <f t="shared" si="283"/>
        <v>0</v>
      </c>
      <c r="BG322">
        <f t="shared" si="284"/>
        <v>0</v>
      </c>
      <c r="BH322">
        <f t="shared" si="285"/>
        <v>0</v>
      </c>
      <c r="BI322">
        <f t="shared" si="286"/>
        <v>0</v>
      </c>
      <c r="BJ322">
        <f t="shared" si="287"/>
        <v>0</v>
      </c>
      <c r="BK322">
        <f t="shared" si="288"/>
        <v>0</v>
      </c>
      <c r="BL322">
        <f t="shared" si="289"/>
        <v>0</v>
      </c>
      <c r="BM322">
        <f t="shared" si="290"/>
        <v>0</v>
      </c>
      <c r="BN322">
        <f t="shared" si="291"/>
        <v>0</v>
      </c>
      <c r="BO322">
        <f t="shared" si="292"/>
        <v>0</v>
      </c>
      <c r="BP322">
        <f t="shared" si="293"/>
        <v>0</v>
      </c>
      <c r="BQ322">
        <f t="shared" si="294"/>
        <v>0</v>
      </c>
      <c r="BR322">
        <f t="shared" si="295"/>
        <v>0</v>
      </c>
      <c r="BS322">
        <f t="shared" si="296"/>
        <v>0</v>
      </c>
      <c r="BT322">
        <f t="shared" si="328"/>
        <v>0</v>
      </c>
      <c r="BW322">
        <f t="shared" si="297"/>
        <v>0</v>
      </c>
      <c r="BX322">
        <f t="shared" si="297"/>
        <v>0</v>
      </c>
      <c r="BY322">
        <f t="shared" si="298"/>
        <v>0</v>
      </c>
      <c r="BZ322">
        <f t="shared" si="299"/>
        <v>0</v>
      </c>
      <c r="CA322">
        <f t="shared" si="300"/>
        <v>0</v>
      </c>
      <c r="CB322">
        <f t="shared" si="300"/>
        <v>0</v>
      </c>
      <c r="CC322">
        <f t="shared" si="301"/>
        <v>0</v>
      </c>
      <c r="CD322">
        <f t="shared" si="302"/>
        <v>0</v>
      </c>
      <c r="CE322">
        <f t="shared" si="303"/>
        <v>0</v>
      </c>
      <c r="CF322">
        <f t="shared" si="304"/>
        <v>0</v>
      </c>
      <c r="CG322">
        <f t="shared" si="305"/>
        <v>0</v>
      </c>
      <c r="CH322">
        <f t="shared" si="306"/>
        <v>0</v>
      </c>
      <c r="CI322">
        <f t="shared" si="307"/>
        <v>0</v>
      </c>
      <c r="CJ322">
        <f t="shared" si="308"/>
        <v>0</v>
      </c>
      <c r="CK322">
        <f t="shared" si="309"/>
        <v>0</v>
      </c>
      <c r="CL322">
        <f t="shared" si="310"/>
        <v>0</v>
      </c>
      <c r="CM322">
        <f t="shared" si="311"/>
        <v>0</v>
      </c>
      <c r="CN322">
        <f t="shared" si="312"/>
        <v>0</v>
      </c>
      <c r="CO322">
        <f t="shared" si="313"/>
        <v>0</v>
      </c>
      <c r="CP322">
        <f t="shared" si="314"/>
        <v>0</v>
      </c>
      <c r="CQ322">
        <f t="shared" si="315"/>
        <v>0</v>
      </c>
      <c r="CR322">
        <f t="shared" si="316"/>
        <v>0</v>
      </c>
      <c r="CS322">
        <f t="shared" si="317"/>
        <v>0</v>
      </c>
      <c r="CT322">
        <f t="shared" si="318"/>
        <v>0</v>
      </c>
      <c r="CU322">
        <f t="shared" si="319"/>
        <v>0</v>
      </c>
      <c r="CV322">
        <f t="shared" si="320"/>
        <v>0</v>
      </c>
      <c r="CW322">
        <f t="shared" si="321"/>
        <v>0</v>
      </c>
      <c r="CX322">
        <f t="shared" si="322"/>
        <v>0</v>
      </c>
      <c r="CY322">
        <f t="shared" si="323"/>
        <v>0</v>
      </c>
      <c r="CZ322">
        <f t="shared" si="324"/>
        <v>0</v>
      </c>
      <c r="DA322">
        <f t="shared" si="325"/>
        <v>0</v>
      </c>
      <c r="DB322">
        <f t="shared" si="326"/>
        <v>0</v>
      </c>
      <c r="DC322">
        <f t="shared" si="327"/>
        <v>0</v>
      </c>
      <c r="DD322">
        <f t="shared" si="329"/>
        <v>0</v>
      </c>
    </row>
    <row r="323" spans="1:108" x14ac:dyDescent="0.2">
      <c r="A323" s="85" t="str">
        <f>IF(Timelister!A322="","",(Timelister!A322))</f>
        <v/>
      </c>
      <c r="B323" s="84" t="str">
        <f>IF(Timelister!B322="","",(Timelister!B322))</f>
        <v/>
      </c>
      <c r="C323" s="20" t="str">
        <f>IF(Timelister!C322="","",(Timelister!C322))</f>
        <v/>
      </c>
      <c r="D323" s="21" t="str">
        <f>IF(Timelister!D322="","",(Timelister!D322))</f>
        <v/>
      </c>
      <c r="E323" s="20" t="str">
        <f>Timelister!O322</f>
        <v/>
      </c>
      <c r="F323" s="20" t="str">
        <f>IF(Timelister!E322="","",(Timelister!E322))</f>
        <v/>
      </c>
      <c r="G323" s="120"/>
      <c r="H323" s="120"/>
      <c r="I323" s="120"/>
      <c r="J323" s="120"/>
      <c r="K323" s="120"/>
      <c r="L323" s="120"/>
      <c r="M323" s="120"/>
      <c r="N323" s="120"/>
      <c r="O323" s="254"/>
      <c r="P323" s="120"/>
      <c r="Q323" s="120"/>
      <c r="R323" s="120"/>
      <c r="S323" s="254"/>
      <c r="T323" s="120"/>
      <c r="U323" s="185"/>
      <c r="V323" s="185"/>
      <c r="W323" s="242"/>
      <c r="X323" s="242"/>
      <c r="Y323" s="120"/>
      <c r="Z323" s="120"/>
      <c r="AA323" s="120"/>
      <c r="AB323" s="120"/>
      <c r="AC323" s="120"/>
      <c r="AD323" s="121"/>
      <c r="AE323" s="121"/>
      <c r="AF323" s="121"/>
      <c r="AG323" s="121"/>
      <c r="AH323" s="121"/>
      <c r="AI323" s="121"/>
      <c r="AJ323" s="24" t="str">
        <f>IF(A323="","",((G323*$G$10+K323*$K$10+#REF!*#REF!+M323*$M$10+N323*$N$10+O323*$O$10+#REF!*#REF!+#REF!*#REF!+P323*$P$10+Q323*$Q$10+R323*$R$10+#REF!+W323+#REF!+X323+Y323+Z323+AA323+AB323*$AB$10+AC323*$AC$10+AD323*$AD$10+#REF!*#REF!+AE323*$AE$10+#REF!*#REF!+AF323*$AF$10+AH323*$AH$10+AG323*$AG$10+AI323)))</f>
        <v/>
      </c>
      <c r="AK323" s="137"/>
      <c r="AM323">
        <f t="shared" si="266"/>
        <v>0</v>
      </c>
      <c r="AN323">
        <f t="shared" si="266"/>
        <v>0</v>
      </c>
      <c r="AO323">
        <f t="shared" si="267"/>
        <v>0</v>
      </c>
      <c r="AP323">
        <f t="shared" si="268"/>
        <v>0</v>
      </c>
      <c r="AQ323">
        <f t="shared" si="269"/>
        <v>0</v>
      </c>
      <c r="AR323">
        <f t="shared" si="269"/>
        <v>0</v>
      </c>
      <c r="AS323">
        <f t="shared" si="270"/>
        <v>0</v>
      </c>
      <c r="AT323">
        <f t="shared" si="271"/>
        <v>0</v>
      </c>
      <c r="AU323">
        <f t="shared" si="272"/>
        <v>0</v>
      </c>
      <c r="AV323">
        <f t="shared" si="273"/>
        <v>0</v>
      </c>
      <c r="AW323">
        <f t="shared" si="274"/>
        <v>0</v>
      </c>
      <c r="AX323">
        <f t="shared" si="275"/>
        <v>0</v>
      </c>
      <c r="AY323">
        <f t="shared" si="276"/>
        <v>0</v>
      </c>
      <c r="AZ323">
        <f t="shared" si="277"/>
        <v>0</v>
      </c>
      <c r="BA323">
        <f t="shared" si="278"/>
        <v>0</v>
      </c>
      <c r="BB323">
        <f t="shared" si="279"/>
        <v>0</v>
      </c>
      <c r="BC323">
        <f t="shared" si="280"/>
        <v>0</v>
      </c>
      <c r="BD323">
        <f t="shared" si="281"/>
        <v>0</v>
      </c>
      <c r="BE323">
        <f t="shared" si="282"/>
        <v>0</v>
      </c>
      <c r="BF323">
        <f t="shared" si="283"/>
        <v>0</v>
      </c>
      <c r="BG323">
        <f t="shared" si="284"/>
        <v>0</v>
      </c>
      <c r="BH323">
        <f t="shared" si="285"/>
        <v>0</v>
      </c>
      <c r="BI323">
        <f t="shared" si="286"/>
        <v>0</v>
      </c>
      <c r="BJ323">
        <f t="shared" si="287"/>
        <v>0</v>
      </c>
      <c r="BK323">
        <f t="shared" si="288"/>
        <v>0</v>
      </c>
      <c r="BL323">
        <f t="shared" si="289"/>
        <v>0</v>
      </c>
      <c r="BM323">
        <f t="shared" si="290"/>
        <v>0</v>
      </c>
      <c r="BN323">
        <f t="shared" si="291"/>
        <v>0</v>
      </c>
      <c r="BO323">
        <f t="shared" si="292"/>
        <v>0</v>
      </c>
      <c r="BP323">
        <f t="shared" si="293"/>
        <v>0</v>
      </c>
      <c r="BQ323">
        <f t="shared" si="294"/>
        <v>0</v>
      </c>
      <c r="BR323">
        <f t="shared" si="295"/>
        <v>0</v>
      </c>
      <c r="BS323">
        <f t="shared" si="296"/>
        <v>0</v>
      </c>
      <c r="BT323">
        <f t="shared" si="328"/>
        <v>0</v>
      </c>
      <c r="BW323">
        <f t="shared" si="297"/>
        <v>0</v>
      </c>
      <c r="BX323">
        <f t="shared" si="297"/>
        <v>0</v>
      </c>
      <c r="BY323">
        <f t="shared" si="298"/>
        <v>0</v>
      </c>
      <c r="BZ323">
        <f t="shared" si="299"/>
        <v>0</v>
      </c>
      <c r="CA323">
        <f t="shared" si="300"/>
        <v>0</v>
      </c>
      <c r="CB323">
        <f t="shared" si="300"/>
        <v>0</v>
      </c>
      <c r="CC323">
        <f t="shared" si="301"/>
        <v>0</v>
      </c>
      <c r="CD323">
        <f t="shared" si="302"/>
        <v>0</v>
      </c>
      <c r="CE323">
        <f t="shared" si="303"/>
        <v>0</v>
      </c>
      <c r="CF323">
        <f t="shared" si="304"/>
        <v>0</v>
      </c>
      <c r="CG323">
        <f t="shared" si="305"/>
        <v>0</v>
      </c>
      <c r="CH323">
        <f t="shared" si="306"/>
        <v>0</v>
      </c>
      <c r="CI323">
        <f t="shared" si="307"/>
        <v>0</v>
      </c>
      <c r="CJ323">
        <f t="shared" si="308"/>
        <v>0</v>
      </c>
      <c r="CK323">
        <f t="shared" si="309"/>
        <v>0</v>
      </c>
      <c r="CL323">
        <f t="shared" si="310"/>
        <v>0</v>
      </c>
      <c r="CM323">
        <f t="shared" si="311"/>
        <v>0</v>
      </c>
      <c r="CN323">
        <f t="shared" si="312"/>
        <v>0</v>
      </c>
      <c r="CO323">
        <f t="shared" si="313"/>
        <v>0</v>
      </c>
      <c r="CP323">
        <f t="shared" si="314"/>
        <v>0</v>
      </c>
      <c r="CQ323">
        <f t="shared" si="315"/>
        <v>0</v>
      </c>
      <c r="CR323">
        <f t="shared" si="316"/>
        <v>0</v>
      </c>
      <c r="CS323">
        <f t="shared" si="317"/>
        <v>0</v>
      </c>
      <c r="CT323">
        <f t="shared" si="318"/>
        <v>0</v>
      </c>
      <c r="CU323">
        <f t="shared" si="319"/>
        <v>0</v>
      </c>
      <c r="CV323">
        <f t="shared" si="320"/>
        <v>0</v>
      </c>
      <c r="CW323">
        <f t="shared" si="321"/>
        <v>0</v>
      </c>
      <c r="CX323">
        <f t="shared" si="322"/>
        <v>0</v>
      </c>
      <c r="CY323">
        <f t="shared" si="323"/>
        <v>0</v>
      </c>
      <c r="CZ323">
        <f t="shared" si="324"/>
        <v>0</v>
      </c>
      <c r="DA323">
        <f t="shared" si="325"/>
        <v>0</v>
      </c>
      <c r="DB323">
        <f t="shared" si="326"/>
        <v>0</v>
      </c>
      <c r="DC323">
        <f t="shared" si="327"/>
        <v>0</v>
      </c>
      <c r="DD323">
        <f t="shared" si="329"/>
        <v>0</v>
      </c>
    </row>
    <row r="324" spans="1:108" x14ac:dyDescent="0.2">
      <c r="A324" s="85" t="str">
        <f>IF(Timelister!A323="","",(Timelister!A323))</f>
        <v/>
      </c>
      <c r="B324" s="84" t="str">
        <f>IF(Timelister!B323="","",(Timelister!B323))</f>
        <v/>
      </c>
      <c r="C324" s="20" t="str">
        <f>IF(Timelister!C323="","",(Timelister!C323))</f>
        <v/>
      </c>
      <c r="D324" s="21" t="str">
        <f>IF(Timelister!D323="","",(Timelister!D323))</f>
        <v/>
      </c>
      <c r="E324" s="20" t="str">
        <f>Timelister!O323</f>
        <v/>
      </c>
      <c r="F324" s="20" t="str">
        <f>IF(Timelister!E323="","",(Timelister!E323))</f>
        <v/>
      </c>
      <c r="G324" s="120"/>
      <c r="H324" s="120"/>
      <c r="I324" s="120"/>
      <c r="J324" s="120"/>
      <c r="K324" s="120"/>
      <c r="L324" s="120"/>
      <c r="M324" s="120"/>
      <c r="N324" s="120"/>
      <c r="O324" s="254"/>
      <c r="P324" s="120"/>
      <c r="Q324" s="120"/>
      <c r="R324" s="120"/>
      <c r="S324" s="254"/>
      <c r="T324" s="120"/>
      <c r="U324" s="185"/>
      <c r="V324" s="185"/>
      <c r="W324" s="242"/>
      <c r="X324" s="242"/>
      <c r="Y324" s="120"/>
      <c r="Z324" s="120"/>
      <c r="AA324" s="120"/>
      <c r="AB324" s="120"/>
      <c r="AC324" s="120"/>
      <c r="AD324" s="121"/>
      <c r="AE324" s="121"/>
      <c r="AF324" s="121"/>
      <c r="AG324" s="121"/>
      <c r="AH324" s="121"/>
      <c r="AI324" s="121"/>
      <c r="AJ324" s="24" t="str">
        <f>IF(A324="","",((G324*$G$10+K324*$K$10+#REF!*#REF!+M324*$M$10+N324*$N$10+O324*$O$10+#REF!*#REF!+#REF!*#REF!+P324*$P$10+Q324*$Q$10+R324*$R$10+#REF!+W324+#REF!+X324+Y324+Z324+AA324+AB324*$AB$10+AC324*$AC$10+AD324*$AD$10+#REF!*#REF!+AE324*$AE$10+#REF!*#REF!+AF324*$AF$10+AH324*$AH$10+AG324*$AG$10+AI324)))</f>
        <v/>
      </c>
      <c r="AK324" s="137"/>
      <c r="AM324">
        <f t="shared" si="266"/>
        <v>0</v>
      </c>
      <c r="AN324">
        <f t="shared" si="266"/>
        <v>0</v>
      </c>
      <c r="AO324">
        <f t="shared" si="267"/>
        <v>0</v>
      </c>
      <c r="AP324">
        <f t="shared" si="268"/>
        <v>0</v>
      </c>
      <c r="AQ324">
        <f t="shared" si="269"/>
        <v>0</v>
      </c>
      <c r="AR324">
        <f t="shared" si="269"/>
        <v>0</v>
      </c>
      <c r="AS324">
        <f t="shared" si="270"/>
        <v>0</v>
      </c>
      <c r="AT324">
        <f t="shared" si="271"/>
        <v>0</v>
      </c>
      <c r="AU324">
        <f t="shared" si="272"/>
        <v>0</v>
      </c>
      <c r="AV324">
        <f t="shared" si="273"/>
        <v>0</v>
      </c>
      <c r="AW324">
        <f t="shared" si="274"/>
        <v>0</v>
      </c>
      <c r="AX324">
        <f t="shared" si="275"/>
        <v>0</v>
      </c>
      <c r="AY324">
        <f t="shared" si="276"/>
        <v>0</v>
      </c>
      <c r="AZ324">
        <f t="shared" si="277"/>
        <v>0</v>
      </c>
      <c r="BA324">
        <f t="shared" si="278"/>
        <v>0</v>
      </c>
      <c r="BB324">
        <f t="shared" si="279"/>
        <v>0</v>
      </c>
      <c r="BC324">
        <f t="shared" si="280"/>
        <v>0</v>
      </c>
      <c r="BD324">
        <f t="shared" si="281"/>
        <v>0</v>
      </c>
      <c r="BE324">
        <f t="shared" si="282"/>
        <v>0</v>
      </c>
      <c r="BF324">
        <f t="shared" si="283"/>
        <v>0</v>
      </c>
      <c r="BG324">
        <f t="shared" si="284"/>
        <v>0</v>
      </c>
      <c r="BH324">
        <f t="shared" si="285"/>
        <v>0</v>
      </c>
      <c r="BI324">
        <f t="shared" si="286"/>
        <v>0</v>
      </c>
      <c r="BJ324">
        <f t="shared" si="287"/>
        <v>0</v>
      </c>
      <c r="BK324">
        <f t="shared" si="288"/>
        <v>0</v>
      </c>
      <c r="BL324">
        <f t="shared" si="289"/>
        <v>0</v>
      </c>
      <c r="BM324">
        <f t="shared" si="290"/>
        <v>0</v>
      </c>
      <c r="BN324">
        <f t="shared" si="291"/>
        <v>0</v>
      </c>
      <c r="BO324">
        <f t="shared" si="292"/>
        <v>0</v>
      </c>
      <c r="BP324">
        <f t="shared" si="293"/>
        <v>0</v>
      </c>
      <c r="BQ324">
        <f t="shared" si="294"/>
        <v>0</v>
      </c>
      <c r="BR324">
        <f t="shared" si="295"/>
        <v>0</v>
      </c>
      <c r="BS324">
        <f t="shared" si="296"/>
        <v>0</v>
      </c>
      <c r="BT324">
        <f t="shared" si="328"/>
        <v>0</v>
      </c>
      <c r="BW324">
        <f t="shared" si="297"/>
        <v>0</v>
      </c>
      <c r="BX324">
        <f t="shared" si="297"/>
        <v>0</v>
      </c>
      <c r="BY324">
        <f t="shared" si="298"/>
        <v>0</v>
      </c>
      <c r="BZ324">
        <f t="shared" si="299"/>
        <v>0</v>
      </c>
      <c r="CA324">
        <f t="shared" si="300"/>
        <v>0</v>
      </c>
      <c r="CB324">
        <f t="shared" si="300"/>
        <v>0</v>
      </c>
      <c r="CC324">
        <f t="shared" si="301"/>
        <v>0</v>
      </c>
      <c r="CD324">
        <f t="shared" si="302"/>
        <v>0</v>
      </c>
      <c r="CE324">
        <f t="shared" si="303"/>
        <v>0</v>
      </c>
      <c r="CF324">
        <f t="shared" si="304"/>
        <v>0</v>
      </c>
      <c r="CG324">
        <f t="shared" si="305"/>
        <v>0</v>
      </c>
      <c r="CH324">
        <f t="shared" si="306"/>
        <v>0</v>
      </c>
      <c r="CI324">
        <f t="shared" si="307"/>
        <v>0</v>
      </c>
      <c r="CJ324">
        <f t="shared" si="308"/>
        <v>0</v>
      </c>
      <c r="CK324">
        <f t="shared" si="309"/>
        <v>0</v>
      </c>
      <c r="CL324">
        <f t="shared" si="310"/>
        <v>0</v>
      </c>
      <c r="CM324">
        <f t="shared" si="311"/>
        <v>0</v>
      </c>
      <c r="CN324">
        <f t="shared" si="312"/>
        <v>0</v>
      </c>
      <c r="CO324">
        <f t="shared" si="313"/>
        <v>0</v>
      </c>
      <c r="CP324">
        <f t="shared" si="314"/>
        <v>0</v>
      </c>
      <c r="CQ324">
        <f t="shared" si="315"/>
        <v>0</v>
      </c>
      <c r="CR324">
        <f t="shared" si="316"/>
        <v>0</v>
      </c>
      <c r="CS324">
        <f t="shared" si="317"/>
        <v>0</v>
      </c>
      <c r="CT324">
        <f t="shared" si="318"/>
        <v>0</v>
      </c>
      <c r="CU324">
        <f t="shared" si="319"/>
        <v>0</v>
      </c>
      <c r="CV324">
        <f t="shared" si="320"/>
        <v>0</v>
      </c>
      <c r="CW324">
        <f t="shared" si="321"/>
        <v>0</v>
      </c>
      <c r="CX324">
        <f t="shared" si="322"/>
        <v>0</v>
      </c>
      <c r="CY324">
        <f t="shared" si="323"/>
        <v>0</v>
      </c>
      <c r="CZ324">
        <f t="shared" si="324"/>
        <v>0</v>
      </c>
      <c r="DA324">
        <f t="shared" si="325"/>
        <v>0</v>
      </c>
      <c r="DB324">
        <f t="shared" si="326"/>
        <v>0</v>
      </c>
      <c r="DC324">
        <f t="shared" si="327"/>
        <v>0</v>
      </c>
      <c r="DD324">
        <f t="shared" si="329"/>
        <v>0</v>
      </c>
    </row>
    <row r="325" spans="1:108" x14ac:dyDescent="0.2">
      <c r="A325" s="85" t="str">
        <f>IF(Timelister!A324="","",(Timelister!A324))</f>
        <v/>
      </c>
      <c r="B325" s="84" t="str">
        <f>IF(Timelister!B324="","",(Timelister!B324))</f>
        <v/>
      </c>
      <c r="C325" s="20" t="str">
        <f>IF(Timelister!C324="","",(Timelister!C324))</f>
        <v/>
      </c>
      <c r="D325" s="21" t="str">
        <f>IF(Timelister!D324="","",(Timelister!D324))</f>
        <v/>
      </c>
      <c r="E325" s="20" t="str">
        <f>Timelister!O324</f>
        <v/>
      </c>
      <c r="F325" s="20" t="str">
        <f>IF(Timelister!E324="","",(Timelister!E324))</f>
        <v/>
      </c>
      <c r="G325" s="120"/>
      <c r="H325" s="120"/>
      <c r="I325" s="120"/>
      <c r="J325" s="120"/>
      <c r="K325" s="120"/>
      <c r="L325" s="120"/>
      <c r="M325" s="120"/>
      <c r="N325" s="120"/>
      <c r="O325" s="254"/>
      <c r="P325" s="120"/>
      <c r="Q325" s="120"/>
      <c r="R325" s="120"/>
      <c r="S325" s="254"/>
      <c r="T325" s="120"/>
      <c r="U325" s="185"/>
      <c r="V325" s="185"/>
      <c r="W325" s="242"/>
      <c r="X325" s="242"/>
      <c r="Y325" s="120"/>
      <c r="Z325" s="120"/>
      <c r="AA325" s="120"/>
      <c r="AB325" s="120"/>
      <c r="AC325" s="120"/>
      <c r="AD325" s="121"/>
      <c r="AE325" s="121"/>
      <c r="AF325" s="121"/>
      <c r="AG325" s="121"/>
      <c r="AH325" s="121"/>
      <c r="AI325" s="121"/>
      <c r="AJ325" s="24" t="str">
        <f>IF(A325="","",((G325*$G$10+K325*$K$10+#REF!*#REF!+M325*$M$10+N325*$N$10+O325*$O$10+#REF!*#REF!+#REF!*#REF!+P325*$P$10+Q325*$Q$10+R325*$R$10+#REF!+W325+#REF!+X325+Y325+Z325+AA325+AB325*$AB$10+AC325*$AC$10+AD325*$AD$10+#REF!*#REF!+AE325*$AE$10+#REF!*#REF!+AF325*$AF$10+AH325*$AH$10+AG325*$AG$10+AI325)))</f>
        <v/>
      </c>
      <c r="AK325" s="137"/>
      <c r="AM325">
        <f t="shared" si="266"/>
        <v>0</v>
      </c>
      <c r="AN325">
        <f t="shared" si="266"/>
        <v>0</v>
      </c>
      <c r="AO325">
        <f t="shared" si="267"/>
        <v>0</v>
      </c>
      <c r="AP325">
        <f t="shared" si="268"/>
        <v>0</v>
      </c>
      <c r="AQ325">
        <f t="shared" si="269"/>
        <v>0</v>
      </c>
      <c r="AR325">
        <f t="shared" si="269"/>
        <v>0</v>
      </c>
      <c r="AS325">
        <f t="shared" si="270"/>
        <v>0</v>
      </c>
      <c r="AT325">
        <f t="shared" si="271"/>
        <v>0</v>
      </c>
      <c r="AU325">
        <f t="shared" si="272"/>
        <v>0</v>
      </c>
      <c r="AV325">
        <f t="shared" si="273"/>
        <v>0</v>
      </c>
      <c r="AW325">
        <f t="shared" si="274"/>
        <v>0</v>
      </c>
      <c r="AX325">
        <f t="shared" si="275"/>
        <v>0</v>
      </c>
      <c r="AY325">
        <f t="shared" si="276"/>
        <v>0</v>
      </c>
      <c r="AZ325">
        <f t="shared" si="277"/>
        <v>0</v>
      </c>
      <c r="BA325">
        <f t="shared" si="278"/>
        <v>0</v>
      </c>
      <c r="BB325">
        <f t="shared" si="279"/>
        <v>0</v>
      </c>
      <c r="BC325">
        <f t="shared" si="280"/>
        <v>0</v>
      </c>
      <c r="BD325">
        <f t="shared" si="281"/>
        <v>0</v>
      </c>
      <c r="BE325">
        <f t="shared" si="282"/>
        <v>0</v>
      </c>
      <c r="BF325">
        <f t="shared" si="283"/>
        <v>0</v>
      </c>
      <c r="BG325">
        <f t="shared" si="284"/>
        <v>0</v>
      </c>
      <c r="BH325">
        <f t="shared" si="285"/>
        <v>0</v>
      </c>
      <c r="BI325">
        <f t="shared" si="286"/>
        <v>0</v>
      </c>
      <c r="BJ325">
        <f t="shared" si="287"/>
        <v>0</v>
      </c>
      <c r="BK325">
        <f t="shared" si="288"/>
        <v>0</v>
      </c>
      <c r="BL325">
        <f t="shared" si="289"/>
        <v>0</v>
      </c>
      <c r="BM325">
        <f t="shared" si="290"/>
        <v>0</v>
      </c>
      <c r="BN325">
        <f t="shared" si="291"/>
        <v>0</v>
      </c>
      <c r="BO325">
        <f t="shared" si="292"/>
        <v>0</v>
      </c>
      <c r="BP325">
        <f t="shared" si="293"/>
        <v>0</v>
      </c>
      <c r="BQ325">
        <f t="shared" si="294"/>
        <v>0</v>
      </c>
      <c r="BR325">
        <f t="shared" si="295"/>
        <v>0</v>
      </c>
      <c r="BS325">
        <f t="shared" si="296"/>
        <v>0</v>
      </c>
      <c r="BT325">
        <f t="shared" si="328"/>
        <v>0</v>
      </c>
      <c r="BW325">
        <f t="shared" si="297"/>
        <v>0</v>
      </c>
      <c r="BX325">
        <f t="shared" si="297"/>
        <v>0</v>
      </c>
      <c r="BY325">
        <f t="shared" si="298"/>
        <v>0</v>
      </c>
      <c r="BZ325">
        <f t="shared" si="299"/>
        <v>0</v>
      </c>
      <c r="CA325">
        <f t="shared" si="300"/>
        <v>0</v>
      </c>
      <c r="CB325">
        <f t="shared" si="300"/>
        <v>0</v>
      </c>
      <c r="CC325">
        <f t="shared" si="301"/>
        <v>0</v>
      </c>
      <c r="CD325">
        <f t="shared" si="302"/>
        <v>0</v>
      </c>
      <c r="CE325">
        <f t="shared" si="303"/>
        <v>0</v>
      </c>
      <c r="CF325">
        <f t="shared" si="304"/>
        <v>0</v>
      </c>
      <c r="CG325">
        <f t="shared" si="305"/>
        <v>0</v>
      </c>
      <c r="CH325">
        <f t="shared" si="306"/>
        <v>0</v>
      </c>
      <c r="CI325">
        <f t="shared" si="307"/>
        <v>0</v>
      </c>
      <c r="CJ325">
        <f t="shared" si="308"/>
        <v>0</v>
      </c>
      <c r="CK325">
        <f t="shared" si="309"/>
        <v>0</v>
      </c>
      <c r="CL325">
        <f t="shared" si="310"/>
        <v>0</v>
      </c>
      <c r="CM325">
        <f t="shared" si="311"/>
        <v>0</v>
      </c>
      <c r="CN325">
        <f t="shared" si="312"/>
        <v>0</v>
      </c>
      <c r="CO325">
        <f t="shared" si="313"/>
        <v>0</v>
      </c>
      <c r="CP325">
        <f t="shared" si="314"/>
        <v>0</v>
      </c>
      <c r="CQ325">
        <f t="shared" si="315"/>
        <v>0</v>
      </c>
      <c r="CR325">
        <f t="shared" si="316"/>
        <v>0</v>
      </c>
      <c r="CS325">
        <f t="shared" si="317"/>
        <v>0</v>
      </c>
      <c r="CT325">
        <f t="shared" si="318"/>
        <v>0</v>
      </c>
      <c r="CU325">
        <f t="shared" si="319"/>
        <v>0</v>
      </c>
      <c r="CV325">
        <f t="shared" si="320"/>
        <v>0</v>
      </c>
      <c r="CW325">
        <f t="shared" si="321"/>
        <v>0</v>
      </c>
      <c r="CX325">
        <f t="shared" si="322"/>
        <v>0</v>
      </c>
      <c r="CY325">
        <f t="shared" si="323"/>
        <v>0</v>
      </c>
      <c r="CZ325">
        <f t="shared" si="324"/>
        <v>0</v>
      </c>
      <c r="DA325">
        <f t="shared" si="325"/>
        <v>0</v>
      </c>
      <c r="DB325">
        <f t="shared" si="326"/>
        <v>0</v>
      </c>
      <c r="DC325">
        <f t="shared" si="327"/>
        <v>0</v>
      </c>
      <c r="DD325">
        <f t="shared" si="329"/>
        <v>0</v>
      </c>
    </row>
    <row r="326" spans="1:108" x14ac:dyDescent="0.2">
      <c r="A326" s="85" t="str">
        <f>IF(Timelister!A325="","",(Timelister!A325))</f>
        <v/>
      </c>
      <c r="B326" s="84" t="str">
        <f>IF(Timelister!B325="","",(Timelister!B325))</f>
        <v/>
      </c>
      <c r="C326" s="20" t="str">
        <f>IF(Timelister!C325="","",(Timelister!C325))</f>
        <v/>
      </c>
      <c r="D326" s="21" t="str">
        <f>IF(Timelister!D325="","",(Timelister!D325))</f>
        <v/>
      </c>
      <c r="E326" s="20" t="str">
        <f>Timelister!O325</f>
        <v/>
      </c>
      <c r="F326" s="20" t="str">
        <f>IF(Timelister!E325="","",(Timelister!E325))</f>
        <v/>
      </c>
      <c r="G326" s="120"/>
      <c r="H326" s="120"/>
      <c r="I326" s="120"/>
      <c r="J326" s="120"/>
      <c r="K326" s="120"/>
      <c r="L326" s="120"/>
      <c r="M326" s="120"/>
      <c r="N326" s="120"/>
      <c r="O326" s="254"/>
      <c r="P326" s="120"/>
      <c r="Q326" s="120"/>
      <c r="R326" s="120"/>
      <c r="S326" s="254"/>
      <c r="T326" s="120"/>
      <c r="U326" s="185"/>
      <c r="V326" s="185"/>
      <c r="W326" s="242"/>
      <c r="X326" s="242"/>
      <c r="Y326" s="120"/>
      <c r="Z326" s="120"/>
      <c r="AA326" s="120"/>
      <c r="AB326" s="120"/>
      <c r="AC326" s="120"/>
      <c r="AD326" s="121"/>
      <c r="AE326" s="121"/>
      <c r="AF326" s="121"/>
      <c r="AG326" s="121"/>
      <c r="AH326" s="121"/>
      <c r="AI326" s="121"/>
      <c r="AJ326" s="24" t="str">
        <f>IF(A326="","",((G326*$G$10+K326*$K$10+#REF!*#REF!+M326*$M$10+N326*$N$10+O326*$O$10+#REF!*#REF!+#REF!*#REF!+P326*$P$10+Q326*$Q$10+R326*$R$10+#REF!+W326+#REF!+X326+Y326+Z326+AA326+AB326*$AB$10+AC326*$AC$10+AD326*$AD$10+#REF!*#REF!+AE326*$AE$10+#REF!*#REF!+AF326*$AF$10+AH326*$AH$10+AG326*$AG$10+AI326)))</f>
        <v/>
      </c>
      <c r="AK326" s="137"/>
      <c r="AM326">
        <f t="shared" si="266"/>
        <v>0</v>
      </c>
      <c r="AN326">
        <f t="shared" si="266"/>
        <v>0</v>
      </c>
      <c r="AO326">
        <f t="shared" si="267"/>
        <v>0</v>
      </c>
      <c r="AP326">
        <f t="shared" si="268"/>
        <v>0</v>
      </c>
      <c r="AQ326">
        <f t="shared" si="269"/>
        <v>0</v>
      </c>
      <c r="AR326">
        <f t="shared" si="269"/>
        <v>0</v>
      </c>
      <c r="AS326">
        <f t="shared" si="270"/>
        <v>0</v>
      </c>
      <c r="AT326">
        <f t="shared" si="271"/>
        <v>0</v>
      </c>
      <c r="AU326">
        <f t="shared" si="272"/>
        <v>0</v>
      </c>
      <c r="AV326">
        <f t="shared" si="273"/>
        <v>0</v>
      </c>
      <c r="AW326">
        <f t="shared" si="274"/>
        <v>0</v>
      </c>
      <c r="AX326">
        <f t="shared" si="275"/>
        <v>0</v>
      </c>
      <c r="AY326">
        <f t="shared" si="276"/>
        <v>0</v>
      </c>
      <c r="AZ326">
        <f t="shared" si="277"/>
        <v>0</v>
      </c>
      <c r="BA326">
        <f t="shared" si="278"/>
        <v>0</v>
      </c>
      <c r="BB326">
        <f t="shared" si="279"/>
        <v>0</v>
      </c>
      <c r="BC326">
        <f t="shared" si="280"/>
        <v>0</v>
      </c>
      <c r="BD326">
        <f t="shared" si="281"/>
        <v>0</v>
      </c>
      <c r="BE326">
        <f t="shared" si="282"/>
        <v>0</v>
      </c>
      <c r="BF326">
        <f t="shared" si="283"/>
        <v>0</v>
      </c>
      <c r="BG326">
        <f t="shared" si="284"/>
        <v>0</v>
      </c>
      <c r="BH326">
        <f t="shared" si="285"/>
        <v>0</v>
      </c>
      <c r="BI326">
        <f t="shared" si="286"/>
        <v>0</v>
      </c>
      <c r="BJ326">
        <f t="shared" si="287"/>
        <v>0</v>
      </c>
      <c r="BK326">
        <f t="shared" si="288"/>
        <v>0</v>
      </c>
      <c r="BL326">
        <f t="shared" si="289"/>
        <v>0</v>
      </c>
      <c r="BM326">
        <f t="shared" si="290"/>
        <v>0</v>
      </c>
      <c r="BN326">
        <f t="shared" si="291"/>
        <v>0</v>
      </c>
      <c r="BO326">
        <f t="shared" si="292"/>
        <v>0</v>
      </c>
      <c r="BP326">
        <f t="shared" si="293"/>
        <v>0</v>
      </c>
      <c r="BQ326">
        <f t="shared" si="294"/>
        <v>0</v>
      </c>
      <c r="BR326">
        <f t="shared" si="295"/>
        <v>0</v>
      </c>
      <c r="BS326">
        <f t="shared" si="296"/>
        <v>0</v>
      </c>
      <c r="BT326">
        <f t="shared" si="328"/>
        <v>0</v>
      </c>
      <c r="BW326">
        <f t="shared" si="297"/>
        <v>0</v>
      </c>
      <c r="BX326">
        <f t="shared" si="297"/>
        <v>0</v>
      </c>
      <c r="BY326">
        <f t="shared" si="298"/>
        <v>0</v>
      </c>
      <c r="BZ326">
        <f t="shared" si="299"/>
        <v>0</v>
      </c>
      <c r="CA326">
        <f t="shared" si="300"/>
        <v>0</v>
      </c>
      <c r="CB326">
        <f t="shared" si="300"/>
        <v>0</v>
      </c>
      <c r="CC326">
        <f t="shared" si="301"/>
        <v>0</v>
      </c>
      <c r="CD326">
        <f t="shared" si="302"/>
        <v>0</v>
      </c>
      <c r="CE326">
        <f t="shared" si="303"/>
        <v>0</v>
      </c>
      <c r="CF326">
        <f t="shared" si="304"/>
        <v>0</v>
      </c>
      <c r="CG326">
        <f t="shared" si="305"/>
        <v>0</v>
      </c>
      <c r="CH326">
        <f t="shared" si="306"/>
        <v>0</v>
      </c>
      <c r="CI326">
        <f t="shared" si="307"/>
        <v>0</v>
      </c>
      <c r="CJ326">
        <f t="shared" si="308"/>
        <v>0</v>
      </c>
      <c r="CK326">
        <f t="shared" si="309"/>
        <v>0</v>
      </c>
      <c r="CL326">
        <f t="shared" si="310"/>
        <v>0</v>
      </c>
      <c r="CM326">
        <f t="shared" si="311"/>
        <v>0</v>
      </c>
      <c r="CN326">
        <f t="shared" si="312"/>
        <v>0</v>
      </c>
      <c r="CO326">
        <f t="shared" si="313"/>
        <v>0</v>
      </c>
      <c r="CP326">
        <f t="shared" si="314"/>
        <v>0</v>
      </c>
      <c r="CQ326">
        <f t="shared" si="315"/>
        <v>0</v>
      </c>
      <c r="CR326">
        <f t="shared" si="316"/>
        <v>0</v>
      </c>
      <c r="CS326">
        <f t="shared" si="317"/>
        <v>0</v>
      </c>
      <c r="CT326">
        <f t="shared" si="318"/>
        <v>0</v>
      </c>
      <c r="CU326">
        <f t="shared" si="319"/>
        <v>0</v>
      </c>
      <c r="CV326">
        <f t="shared" si="320"/>
        <v>0</v>
      </c>
      <c r="CW326">
        <f t="shared" si="321"/>
        <v>0</v>
      </c>
      <c r="CX326">
        <f t="shared" si="322"/>
        <v>0</v>
      </c>
      <c r="CY326">
        <f t="shared" si="323"/>
        <v>0</v>
      </c>
      <c r="CZ326">
        <f t="shared" si="324"/>
        <v>0</v>
      </c>
      <c r="DA326">
        <f t="shared" si="325"/>
        <v>0</v>
      </c>
      <c r="DB326">
        <f t="shared" si="326"/>
        <v>0</v>
      </c>
      <c r="DC326">
        <f t="shared" si="327"/>
        <v>0</v>
      </c>
      <c r="DD326">
        <f t="shared" si="329"/>
        <v>0</v>
      </c>
    </row>
    <row r="327" spans="1:108" x14ac:dyDescent="0.2">
      <c r="A327" s="85" t="str">
        <f>IF(Timelister!A326="","",(Timelister!A326))</f>
        <v/>
      </c>
      <c r="B327" s="84" t="str">
        <f>IF(Timelister!B326="","",(Timelister!B326))</f>
        <v/>
      </c>
      <c r="C327" s="20" t="str">
        <f>IF(Timelister!C326="","",(Timelister!C326))</f>
        <v/>
      </c>
      <c r="D327" s="21" t="str">
        <f>IF(Timelister!D326="","",(Timelister!D326))</f>
        <v/>
      </c>
      <c r="E327" s="20" t="str">
        <f>Timelister!O326</f>
        <v/>
      </c>
      <c r="F327" s="20" t="str">
        <f>IF(Timelister!E326="","",(Timelister!E326))</f>
        <v/>
      </c>
      <c r="G327" s="120"/>
      <c r="H327" s="120"/>
      <c r="I327" s="120"/>
      <c r="J327" s="120"/>
      <c r="K327" s="120"/>
      <c r="L327" s="120"/>
      <c r="M327" s="120"/>
      <c r="N327" s="120"/>
      <c r="O327" s="254"/>
      <c r="P327" s="120"/>
      <c r="Q327" s="120"/>
      <c r="R327" s="120"/>
      <c r="S327" s="254"/>
      <c r="T327" s="120"/>
      <c r="U327" s="185"/>
      <c r="V327" s="185"/>
      <c r="W327" s="242"/>
      <c r="X327" s="242"/>
      <c r="Y327" s="120"/>
      <c r="Z327" s="120"/>
      <c r="AA327" s="120"/>
      <c r="AB327" s="120"/>
      <c r="AC327" s="120"/>
      <c r="AD327" s="121"/>
      <c r="AE327" s="121"/>
      <c r="AF327" s="121"/>
      <c r="AG327" s="121"/>
      <c r="AH327" s="121"/>
      <c r="AI327" s="121"/>
      <c r="AJ327" s="24" t="str">
        <f>IF(A327="","",((G327*$G$10+K327*$K$10+#REF!*#REF!+M327*$M$10+N327*$N$10+O327*$O$10+#REF!*#REF!+#REF!*#REF!+P327*$P$10+Q327*$Q$10+R327*$R$10+#REF!+W327+#REF!+X327+Y327+Z327+AA327+AB327*$AB$10+AC327*$AC$10+AD327*$AD$10+#REF!*#REF!+AE327*$AE$10+#REF!*#REF!+AF327*$AF$10+AH327*$AH$10+AG327*$AG$10+AI327)))</f>
        <v/>
      </c>
      <c r="AK327" s="137"/>
      <c r="AM327">
        <f t="shared" si="266"/>
        <v>0</v>
      </c>
      <c r="AN327">
        <f t="shared" si="266"/>
        <v>0</v>
      </c>
      <c r="AO327">
        <f t="shared" si="267"/>
        <v>0</v>
      </c>
      <c r="AP327">
        <f t="shared" si="268"/>
        <v>0</v>
      </c>
      <c r="AQ327">
        <f t="shared" si="269"/>
        <v>0</v>
      </c>
      <c r="AR327">
        <f t="shared" si="269"/>
        <v>0</v>
      </c>
      <c r="AS327">
        <f t="shared" si="270"/>
        <v>0</v>
      </c>
      <c r="AT327">
        <f t="shared" si="271"/>
        <v>0</v>
      </c>
      <c r="AU327">
        <f t="shared" si="272"/>
        <v>0</v>
      </c>
      <c r="AV327">
        <f t="shared" si="273"/>
        <v>0</v>
      </c>
      <c r="AW327">
        <f t="shared" si="274"/>
        <v>0</v>
      </c>
      <c r="AX327">
        <f t="shared" si="275"/>
        <v>0</v>
      </c>
      <c r="AY327">
        <f t="shared" si="276"/>
        <v>0</v>
      </c>
      <c r="AZ327">
        <f t="shared" si="277"/>
        <v>0</v>
      </c>
      <c r="BA327">
        <f t="shared" si="278"/>
        <v>0</v>
      </c>
      <c r="BB327">
        <f t="shared" si="279"/>
        <v>0</v>
      </c>
      <c r="BC327">
        <f t="shared" si="280"/>
        <v>0</v>
      </c>
      <c r="BD327">
        <f t="shared" si="281"/>
        <v>0</v>
      </c>
      <c r="BE327">
        <f t="shared" si="282"/>
        <v>0</v>
      </c>
      <c r="BF327">
        <f t="shared" si="283"/>
        <v>0</v>
      </c>
      <c r="BG327">
        <f t="shared" si="284"/>
        <v>0</v>
      </c>
      <c r="BH327">
        <f t="shared" si="285"/>
        <v>0</v>
      </c>
      <c r="BI327">
        <f t="shared" si="286"/>
        <v>0</v>
      </c>
      <c r="BJ327">
        <f t="shared" si="287"/>
        <v>0</v>
      </c>
      <c r="BK327">
        <f t="shared" si="288"/>
        <v>0</v>
      </c>
      <c r="BL327">
        <f t="shared" si="289"/>
        <v>0</v>
      </c>
      <c r="BM327">
        <f t="shared" si="290"/>
        <v>0</v>
      </c>
      <c r="BN327">
        <f t="shared" si="291"/>
        <v>0</v>
      </c>
      <c r="BO327">
        <f t="shared" si="292"/>
        <v>0</v>
      </c>
      <c r="BP327">
        <f t="shared" si="293"/>
        <v>0</v>
      </c>
      <c r="BQ327">
        <f t="shared" si="294"/>
        <v>0</v>
      </c>
      <c r="BR327">
        <f t="shared" si="295"/>
        <v>0</v>
      </c>
      <c r="BS327">
        <f t="shared" si="296"/>
        <v>0</v>
      </c>
      <c r="BT327">
        <f t="shared" si="328"/>
        <v>0</v>
      </c>
      <c r="BW327">
        <f t="shared" si="297"/>
        <v>0</v>
      </c>
      <c r="BX327">
        <f t="shared" si="297"/>
        <v>0</v>
      </c>
      <c r="BY327">
        <f t="shared" si="298"/>
        <v>0</v>
      </c>
      <c r="BZ327">
        <f t="shared" si="299"/>
        <v>0</v>
      </c>
      <c r="CA327">
        <f t="shared" si="300"/>
        <v>0</v>
      </c>
      <c r="CB327">
        <f t="shared" si="300"/>
        <v>0</v>
      </c>
      <c r="CC327">
        <f t="shared" si="301"/>
        <v>0</v>
      </c>
      <c r="CD327">
        <f t="shared" si="302"/>
        <v>0</v>
      </c>
      <c r="CE327">
        <f t="shared" si="303"/>
        <v>0</v>
      </c>
      <c r="CF327">
        <f t="shared" si="304"/>
        <v>0</v>
      </c>
      <c r="CG327">
        <f t="shared" si="305"/>
        <v>0</v>
      </c>
      <c r="CH327">
        <f t="shared" si="306"/>
        <v>0</v>
      </c>
      <c r="CI327">
        <f t="shared" si="307"/>
        <v>0</v>
      </c>
      <c r="CJ327">
        <f t="shared" si="308"/>
        <v>0</v>
      </c>
      <c r="CK327">
        <f t="shared" si="309"/>
        <v>0</v>
      </c>
      <c r="CL327">
        <f t="shared" si="310"/>
        <v>0</v>
      </c>
      <c r="CM327">
        <f t="shared" si="311"/>
        <v>0</v>
      </c>
      <c r="CN327">
        <f t="shared" si="312"/>
        <v>0</v>
      </c>
      <c r="CO327">
        <f t="shared" si="313"/>
        <v>0</v>
      </c>
      <c r="CP327">
        <f t="shared" si="314"/>
        <v>0</v>
      </c>
      <c r="CQ327">
        <f t="shared" si="315"/>
        <v>0</v>
      </c>
      <c r="CR327">
        <f t="shared" si="316"/>
        <v>0</v>
      </c>
      <c r="CS327">
        <f t="shared" si="317"/>
        <v>0</v>
      </c>
      <c r="CT327">
        <f t="shared" si="318"/>
        <v>0</v>
      </c>
      <c r="CU327">
        <f t="shared" si="319"/>
        <v>0</v>
      </c>
      <c r="CV327">
        <f t="shared" si="320"/>
        <v>0</v>
      </c>
      <c r="CW327">
        <f t="shared" si="321"/>
        <v>0</v>
      </c>
      <c r="CX327">
        <f t="shared" si="322"/>
        <v>0</v>
      </c>
      <c r="CY327">
        <f t="shared" si="323"/>
        <v>0</v>
      </c>
      <c r="CZ327">
        <f t="shared" si="324"/>
        <v>0</v>
      </c>
      <c r="DA327">
        <f t="shared" si="325"/>
        <v>0</v>
      </c>
      <c r="DB327">
        <f t="shared" si="326"/>
        <v>0</v>
      </c>
      <c r="DC327">
        <f t="shared" si="327"/>
        <v>0</v>
      </c>
      <c r="DD327">
        <f t="shared" si="329"/>
        <v>0</v>
      </c>
    </row>
    <row r="328" spans="1:108" x14ac:dyDescent="0.2">
      <c r="A328" s="85" t="str">
        <f>IF(Timelister!A327="","",(Timelister!A327))</f>
        <v/>
      </c>
      <c r="B328" s="84" t="str">
        <f>IF(Timelister!B327="","",(Timelister!B327))</f>
        <v/>
      </c>
      <c r="C328" s="20" t="str">
        <f>IF(Timelister!C327="","",(Timelister!C327))</f>
        <v/>
      </c>
      <c r="D328" s="21" t="str">
        <f>IF(Timelister!D327="","",(Timelister!D327))</f>
        <v/>
      </c>
      <c r="E328" s="20" t="str">
        <f>Timelister!O327</f>
        <v/>
      </c>
      <c r="F328" s="20" t="str">
        <f>IF(Timelister!E327="","",(Timelister!E327))</f>
        <v/>
      </c>
      <c r="G328" s="120"/>
      <c r="H328" s="120"/>
      <c r="I328" s="120"/>
      <c r="J328" s="120"/>
      <c r="K328" s="120"/>
      <c r="L328" s="120"/>
      <c r="M328" s="120"/>
      <c r="N328" s="120"/>
      <c r="O328" s="254"/>
      <c r="P328" s="120"/>
      <c r="Q328" s="120"/>
      <c r="R328" s="120"/>
      <c r="S328" s="254"/>
      <c r="T328" s="120"/>
      <c r="U328" s="185"/>
      <c r="V328" s="185"/>
      <c r="W328" s="242"/>
      <c r="X328" s="242"/>
      <c r="Y328" s="120"/>
      <c r="Z328" s="120"/>
      <c r="AA328" s="120"/>
      <c r="AB328" s="120"/>
      <c r="AC328" s="120"/>
      <c r="AD328" s="121"/>
      <c r="AE328" s="121"/>
      <c r="AF328" s="121"/>
      <c r="AG328" s="121"/>
      <c r="AH328" s="121"/>
      <c r="AI328" s="121"/>
      <c r="AJ328" s="24" t="str">
        <f>IF(A328="","",((G328*$G$10+K328*$K$10+#REF!*#REF!+M328*$M$10+N328*$N$10+O328*$O$10+#REF!*#REF!+#REF!*#REF!+P328*$P$10+Q328*$Q$10+R328*$R$10+#REF!+W328+#REF!+X328+Y328+Z328+AA328+AB328*$AB$10+AC328*$AC$10+AD328*$AD$10+#REF!*#REF!+AE328*$AE$10+#REF!*#REF!+AF328*$AF$10+AH328*$AH$10+AG328*$AG$10+AI328)))</f>
        <v/>
      </c>
      <c r="AK328" s="137"/>
      <c r="AM328">
        <f t="shared" ref="AM328:AN396" si="330">IF($C328="DØVE",(G328),0)</f>
        <v>0</v>
      </c>
      <c r="AN328">
        <f t="shared" si="330"/>
        <v>0</v>
      </c>
      <c r="AO328">
        <f t="shared" ref="AO328:AO396" si="331">IF($C328="DØVE",(I328),0)</f>
        <v>0</v>
      </c>
      <c r="AP328">
        <f t="shared" ref="AP328:AP396" si="332">IF($C328="DØVE",(J328),0)</f>
        <v>0</v>
      </c>
      <c r="AQ328">
        <f t="shared" ref="AQ328:AR396" si="333">IF($C328="DØVE",(K328),0)</f>
        <v>0</v>
      </c>
      <c r="AR328">
        <f t="shared" si="333"/>
        <v>0</v>
      </c>
      <c r="AS328">
        <f t="shared" ref="AS328:AS396" si="334">IF($C328="DØVE",(M328),0)</f>
        <v>0</v>
      </c>
      <c r="AT328">
        <f t="shared" ref="AT328:AT396" si="335">IF($C328="DØVE",(N328),0)</f>
        <v>0</v>
      </c>
      <c r="AU328">
        <f t="shared" ref="AU328:AU396" si="336">IF($C328="DØVE",(O328),0)</f>
        <v>0</v>
      </c>
      <c r="AV328">
        <f t="shared" ref="AV328:AV396" si="337">IF($C328="DØVE",(P328),0)</f>
        <v>0</v>
      </c>
      <c r="AW328">
        <f t="shared" ref="AW328:AW396" si="338">IF($C328="DØVE",(Q328),0)</f>
        <v>0</v>
      </c>
      <c r="AX328">
        <f t="shared" ref="AX328:AX396" si="339">IF($C328="DØVE",(R328),0)</f>
        <v>0</v>
      </c>
      <c r="AY328">
        <f t="shared" ref="AY328:AY396" si="340">IF($C328="DØVE",(S328),0)</f>
        <v>0</v>
      </c>
      <c r="AZ328">
        <f t="shared" ref="AZ328:AZ396" si="341">IF($C328="DØVE",(T328),0)</f>
        <v>0</v>
      </c>
      <c r="BA328">
        <f t="shared" ref="BA328:BA396" si="342">IF($C328="DØVE",(U328),0)</f>
        <v>0</v>
      </c>
      <c r="BB328">
        <f t="shared" ref="BB328:BB396" si="343">IF($C328="DØVE",(V328),0)</f>
        <v>0</v>
      </c>
      <c r="BC328">
        <f t="shared" ref="BC328:BC396" si="344">IF($C328="DØVE",(W328),0)</f>
        <v>0</v>
      </c>
      <c r="BD328">
        <f t="shared" ref="BD328:BD396" si="345">IF($C328="DØVE",(X328),0)</f>
        <v>0</v>
      </c>
      <c r="BE328">
        <f t="shared" ref="BE328:BE396" si="346">IF($C328="DØVE",(Y328),0)</f>
        <v>0</v>
      </c>
      <c r="BF328">
        <f t="shared" ref="BF328:BF396" si="347">IF($C328="DØVE",(Z328),0)</f>
        <v>0</v>
      </c>
      <c r="BG328">
        <f t="shared" ref="BG328:BG396" si="348">IF($C328="DØVE",(AA328),0)</f>
        <v>0</v>
      </c>
      <c r="BH328">
        <f t="shared" ref="BH328:BH396" si="349">IF($C328="DØVE",(AB328),0)</f>
        <v>0</v>
      </c>
      <c r="BI328">
        <f t="shared" ref="BI328:BI396" si="350">IF($C328="DØVE",(AC328),0)</f>
        <v>0</v>
      </c>
      <c r="BJ328">
        <f t="shared" ref="BJ328:BJ396" si="351">IF($C328="DØVE",(AD328),0)</f>
        <v>0</v>
      </c>
      <c r="BK328">
        <f t="shared" ref="BK328:BK396" si="352">IF($C328="DØVE",(AE328),0)</f>
        <v>0</v>
      </c>
      <c r="BL328">
        <f t="shared" ref="BL328:BL392" si="353">IF($C328="DØVE",(AF328),0)</f>
        <v>0</v>
      </c>
      <c r="BM328">
        <f t="shared" ref="BM328:BM392" si="354">IF($C328="DØVE",(AH328),0)</f>
        <v>0</v>
      </c>
      <c r="BN328">
        <f t="shared" ref="BN328:BN396" si="355">IF($C328="DØVE",(AG328),0)</f>
        <v>0</v>
      </c>
      <c r="BO328">
        <f t="shared" ref="BO328:BO396" si="356">IF(AND($B328="D",$C328="DØVE"),$AI328,0)</f>
        <v>0</v>
      </c>
      <c r="BP328">
        <f t="shared" ref="BP328:BP396" si="357">IF(AND($B328="A",$C328="DØVE"),$AI328,0)</f>
        <v>0</v>
      </c>
      <c r="BQ328">
        <f t="shared" ref="BQ328:BQ396" si="358">IF(AND($B328="U",$C328="DØVE"),$AI328,0)</f>
        <v>0</v>
      </c>
      <c r="BR328">
        <f t="shared" ref="BR328:BR396" si="359">IF(AND($B328="L",$C328="DØVE"),$AI328,0)</f>
        <v>0</v>
      </c>
      <c r="BS328">
        <f t="shared" ref="BS328:BS396" si="360">IF(AND($B328="B",$C328="DØVE"),$AI328,0)</f>
        <v>0</v>
      </c>
      <c r="BT328">
        <f t="shared" si="328"/>
        <v>0</v>
      </c>
      <c r="BW328">
        <f t="shared" ref="BW328:BX396" si="361">IF($C328="døvblinde",(G328),0)</f>
        <v>0</v>
      </c>
      <c r="BX328">
        <f t="shared" si="361"/>
        <v>0</v>
      </c>
      <c r="BY328">
        <f t="shared" ref="BY328:BY396" si="362">IF($C328="døvblinde",(I328),0)</f>
        <v>0</v>
      </c>
      <c r="BZ328">
        <f t="shared" ref="BZ328:BZ396" si="363">IF($C328="døvblinde",(J328),0)</f>
        <v>0</v>
      </c>
      <c r="CA328">
        <f t="shared" ref="CA328:CB396" si="364">IF($C328="døvblinde",(K328),0)</f>
        <v>0</v>
      </c>
      <c r="CB328">
        <f t="shared" si="364"/>
        <v>0</v>
      </c>
      <c r="CC328">
        <f t="shared" ref="CC328:CC396" si="365">IF($C328="døvblinde",(M328),0)</f>
        <v>0</v>
      </c>
      <c r="CD328">
        <f t="shared" ref="CD328:CD396" si="366">IF($C328="døvblinde",(N328),0)</f>
        <v>0</v>
      </c>
      <c r="CE328">
        <f t="shared" ref="CE328:CE396" si="367">IF($C328="døvblinde",(O328),0)</f>
        <v>0</v>
      </c>
      <c r="CF328">
        <f t="shared" ref="CF328:CF396" si="368">IF($C328="døvblinde",(P328),0)</f>
        <v>0</v>
      </c>
      <c r="CG328">
        <f t="shared" ref="CG328:CG396" si="369">IF($C328="døvblinde",(Q328),0)</f>
        <v>0</v>
      </c>
      <c r="CH328">
        <f t="shared" ref="CH328:CH396" si="370">IF($C328="døvblinde",(R328),0)</f>
        <v>0</v>
      </c>
      <c r="CI328">
        <f t="shared" ref="CI328:CI396" si="371">IF($C328="døvblinde",(S328),0)</f>
        <v>0</v>
      </c>
      <c r="CJ328">
        <f t="shared" ref="CJ328:CJ396" si="372">IF($C328="døvblinde",(T328),0)</f>
        <v>0</v>
      </c>
      <c r="CK328">
        <f t="shared" ref="CK328:CK396" si="373">IF($C328="døvblinde",(U328),0)</f>
        <v>0</v>
      </c>
      <c r="CL328">
        <f t="shared" ref="CL328:CL396" si="374">IF($C328="døvblinde",(V328),0)</f>
        <v>0</v>
      </c>
      <c r="CM328">
        <f t="shared" ref="CM328:CM396" si="375">IF($C328="døvblinde",(W328),0)</f>
        <v>0</v>
      </c>
      <c r="CN328">
        <f t="shared" ref="CN328:CN396" si="376">IF($C328="døvblinde",(X328),0)</f>
        <v>0</v>
      </c>
      <c r="CO328">
        <f t="shared" ref="CO328:CO396" si="377">IF($C328="døvblinde",(Y328),0)</f>
        <v>0</v>
      </c>
      <c r="CP328">
        <f t="shared" ref="CP328:CP396" si="378">IF($C328="døvblinde",(Z328),0)</f>
        <v>0</v>
      </c>
      <c r="CQ328">
        <f t="shared" ref="CQ328:CQ396" si="379">IF($C328="døvblinde",(AA328),0)</f>
        <v>0</v>
      </c>
      <c r="CR328">
        <f t="shared" ref="CR328:CR396" si="380">IF($C328="døvblinde",(AB328),0)</f>
        <v>0</v>
      </c>
      <c r="CS328">
        <f t="shared" ref="CS328:CS396" si="381">IF($C328="døvblinde",(AC328),0)</f>
        <v>0</v>
      </c>
      <c r="CT328">
        <f t="shared" ref="CT328:CT396" si="382">IF($C328="døvblinde",(AD328),0)</f>
        <v>0</v>
      </c>
      <c r="CU328">
        <f t="shared" ref="CU328:CU396" si="383">IF($C328="døvblinde",(AE328),0)</f>
        <v>0</v>
      </c>
      <c r="CV328">
        <f t="shared" si="320"/>
        <v>0</v>
      </c>
      <c r="CW328">
        <f t="shared" si="321"/>
        <v>0</v>
      </c>
      <c r="CX328">
        <f t="shared" ref="CX328:CX396" si="384">IF($C328="døvblinde",(AG328),0)</f>
        <v>0</v>
      </c>
      <c r="CY328">
        <f t="shared" ref="CY328:CY396" si="385">IF(AND($B328="D",$C328="DØVBLINDE"),$AI328,0)</f>
        <v>0</v>
      </c>
      <c r="CZ328">
        <f t="shared" ref="CZ328:CZ396" si="386">IF(AND($B328="A",$C328="DØVblinde"),$AI328,0)</f>
        <v>0</v>
      </c>
      <c r="DA328">
        <f t="shared" ref="DA328:DA396" si="387">IF(AND($B328="U",$C328="DØVBLINDE"),$AI328,0)</f>
        <v>0</v>
      </c>
      <c r="DB328">
        <f t="shared" ref="DB328:DB396" si="388">IF(AND($B328="L",$C328="DØVBLINDE"),$AI328,0)</f>
        <v>0</v>
      </c>
      <c r="DC328">
        <f t="shared" ref="DC328:DC396" si="389">IF(AND($B328="B",$C328="DØVBLINDE"),$AI328,0)</f>
        <v>0</v>
      </c>
      <c r="DD328">
        <f t="shared" si="329"/>
        <v>0</v>
      </c>
    </row>
    <row r="329" spans="1:108" x14ac:dyDescent="0.2">
      <c r="A329" s="85" t="str">
        <f>IF(Timelister!A328="","",(Timelister!A328))</f>
        <v/>
      </c>
      <c r="B329" s="84" t="str">
        <f>IF(Timelister!B328="","",(Timelister!B328))</f>
        <v/>
      </c>
      <c r="C329" s="20" t="str">
        <f>IF(Timelister!C328="","",(Timelister!C328))</f>
        <v/>
      </c>
      <c r="D329" s="21" t="str">
        <f>IF(Timelister!D328="","",(Timelister!D328))</f>
        <v/>
      </c>
      <c r="E329" s="20" t="str">
        <f>Timelister!O328</f>
        <v/>
      </c>
      <c r="F329" s="20" t="str">
        <f>IF(Timelister!E328="","",(Timelister!E328))</f>
        <v/>
      </c>
      <c r="G329" s="120"/>
      <c r="H329" s="120"/>
      <c r="I329" s="120"/>
      <c r="J329" s="120"/>
      <c r="K329" s="120"/>
      <c r="L329" s="120"/>
      <c r="M329" s="120"/>
      <c r="N329" s="120"/>
      <c r="O329" s="254"/>
      <c r="P329" s="120"/>
      <c r="Q329" s="120"/>
      <c r="R329" s="120"/>
      <c r="S329" s="254"/>
      <c r="T329" s="120"/>
      <c r="U329" s="185"/>
      <c r="V329" s="185"/>
      <c r="W329" s="242"/>
      <c r="X329" s="242"/>
      <c r="Y329" s="120"/>
      <c r="Z329" s="120"/>
      <c r="AA329" s="120"/>
      <c r="AB329" s="120"/>
      <c r="AC329" s="120"/>
      <c r="AD329" s="121"/>
      <c r="AE329" s="121"/>
      <c r="AF329" s="121"/>
      <c r="AG329" s="121"/>
      <c r="AH329" s="121"/>
      <c r="AI329" s="121"/>
      <c r="AJ329" s="24" t="str">
        <f>IF(A329="","",((G329*$G$10+K329*$K$10+#REF!*#REF!+M329*$M$10+N329*$N$10+O329*$O$10+#REF!*#REF!+#REF!*#REF!+P329*$P$10+Q329*$Q$10+R329*$R$10+#REF!+W329+#REF!+X329+Y329+Z329+AA329+AB329*$AB$10+AC329*$AC$10+AD329*$AD$10+#REF!*#REF!+AE329*$AE$10+#REF!*#REF!+AF329*$AF$10+AH329*$AH$10+AG329*$AG$10+AI329)))</f>
        <v/>
      </c>
      <c r="AK329" s="137"/>
      <c r="AM329">
        <f t="shared" si="330"/>
        <v>0</v>
      </c>
      <c r="AN329">
        <f t="shared" si="330"/>
        <v>0</v>
      </c>
      <c r="AO329">
        <f t="shared" si="331"/>
        <v>0</v>
      </c>
      <c r="AP329">
        <f t="shared" si="332"/>
        <v>0</v>
      </c>
      <c r="AQ329">
        <f t="shared" si="333"/>
        <v>0</v>
      </c>
      <c r="AR329">
        <f t="shared" si="333"/>
        <v>0</v>
      </c>
      <c r="AS329">
        <f t="shared" si="334"/>
        <v>0</v>
      </c>
      <c r="AT329">
        <f t="shared" si="335"/>
        <v>0</v>
      </c>
      <c r="AU329">
        <f t="shared" si="336"/>
        <v>0</v>
      </c>
      <c r="AV329">
        <f t="shared" si="337"/>
        <v>0</v>
      </c>
      <c r="AW329">
        <f t="shared" si="338"/>
        <v>0</v>
      </c>
      <c r="AX329">
        <f t="shared" si="339"/>
        <v>0</v>
      </c>
      <c r="AY329">
        <f t="shared" si="340"/>
        <v>0</v>
      </c>
      <c r="AZ329">
        <f t="shared" si="341"/>
        <v>0</v>
      </c>
      <c r="BA329">
        <f t="shared" si="342"/>
        <v>0</v>
      </c>
      <c r="BB329">
        <f t="shared" si="343"/>
        <v>0</v>
      </c>
      <c r="BC329">
        <f t="shared" si="344"/>
        <v>0</v>
      </c>
      <c r="BD329">
        <f t="shared" si="345"/>
        <v>0</v>
      </c>
      <c r="BE329">
        <f t="shared" si="346"/>
        <v>0</v>
      </c>
      <c r="BF329">
        <f t="shared" si="347"/>
        <v>0</v>
      </c>
      <c r="BG329">
        <f t="shared" si="348"/>
        <v>0</v>
      </c>
      <c r="BH329">
        <f t="shared" si="349"/>
        <v>0</v>
      </c>
      <c r="BI329">
        <f t="shared" si="350"/>
        <v>0</v>
      </c>
      <c r="BJ329">
        <f t="shared" si="351"/>
        <v>0</v>
      </c>
      <c r="BK329">
        <f t="shared" si="352"/>
        <v>0</v>
      </c>
      <c r="BL329">
        <f t="shared" si="353"/>
        <v>0</v>
      </c>
      <c r="BM329">
        <f t="shared" si="354"/>
        <v>0</v>
      </c>
      <c r="BN329">
        <f t="shared" si="355"/>
        <v>0</v>
      </c>
      <c r="BO329">
        <f t="shared" si="356"/>
        <v>0</v>
      </c>
      <c r="BP329">
        <f t="shared" si="357"/>
        <v>0</v>
      </c>
      <c r="BQ329">
        <f t="shared" si="358"/>
        <v>0</v>
      </c>
      <c r="BR329">
        <f t="shared" si="359"/>
        <v>0</v>
      </c>
      <c r="BS329">
        <f t="shared" si="360"/>
        <v>0</v>
      </c>
      <c r="BT329">
        <f t="shared" ref="BT329:BT392" si="390">IF(AND($B329="R",$C329="DØVE"),$AI329,0)</f>
        <v>0</v>
      </c>
      <c r="BW329">
        <f t="shared" si="361"/>
        <v>0</v>
      </c>
      <c r="BX329">
        <f t="shared" si="361"/>
        <v>0</v>
      </c>
      <c r="BY329">
        <f t="shared" si="362"/>
        <v>0</v>
      </c>
      <c r="BZ329">
        <f t="shared" si="363"/>
        <v>0</v>
      </c>
      <c r="CA329">
        <f t="shared" si="364"/>
        <v>0</v>
      </c>
      <c r="CB329">
        <f t="shared" si="364"/>
        <v>0</v>
      </c>
      <c r="CC329">
        <f t="shared" si="365"/>
        <v>0</v>
      </c>
      <c r="CD329">
        <f t="shared" si="366"/>
        <v>0</v>
      </c>
      <c r="CE329">
        <f t="shared" si="367"/>
        <v>0</v>
      </c>
      <c r="CF329">
        <f t="shared" si="368"/>
        <v>0</v>
      </c>
      <c r="CG329">
        <f t="shared" si="369"/>
        <v>0</v>
      </c>
      <c r="CH329">
        <f t="shared" si="370"/>
        <v>0</v>
      </c>
      <c r="CI329">
        <f t="shared" si="371"/>
        <v>0</v>
      </c>
      <c r="CJ329">
        <f t="shared" si="372"/>
        <v>0</v>
      </c>
      <c r="CK329">
        <f t="shared" si="373"/>
        <v>0</v>
      </c>
      <c r="CL329">
        <f t="shared" si="374"/>
        <v>0</v>
      </c>
      <c r="CM329">
        <f t="shared" si="375"/>
        <v>0</v>
      </c>
      <c r="CN329">
        <f t="shared" si="376"/>
        <v>0</v>
      </c>
      <c r="CO329">
        <f t="shared" si="377"/>
        <v>0</v>
      </c>
      <c r="CP329">
        <f t="shared" si="378"/>
        <v>0</v>
      </c>
      <c r="CQ329">
        <f t="shared" si="379"/>
        <v>0</v>
      </c>
      <c r="CR329">
        <f t="shared" si="380"/>
        <v>0</v>
      </c>
      <c r="CS329">
        <f t="shared" si="381"/>
        <v>0</v>
      </c>
      <c r="CT329">
        <f t="shared" si="382"/>
        <v>0</v>
      </c>
      <c r="CU329">
        <f t="shared" si="383"/>
        <v>0</v>
      </c>
      <c r="CV329">
        <f t="shared" ref="CV329:CV392" si="391">IF($C329="døvblinde",(AF329),0)</f>
        <v>0</v>
      </c>
      <c r="CW329">
        <f t="shared" ref="CW329:CW392" si="392">IF($C329="døvblinde",(AH329),0)</f>
        <v>0</v>
      </c>
      <c r="CX329">
        <f t="shared" si="384"/>
        <v>0</v>
      </c>
      <c r="CY329">
        <f t="shared" si="385"/>
        <v>0</v>
      </c>
      <c r="CZ329">
        <f t="shared" si="386"/>
        <v>0</v>
      </c>
      <c r="DA329">
        <f t="shared" si="387"/>
        <v>0</v>
      </c>
      <c r="DB329">
        <f t="shared" si="388"/>
        <v>0</v>
      </c>
      <c r="DC329">
        <f t="shared" si="389"/>
        <v>0</v>
      </c>
      <c r="DD329">
        <f t="shared" ref="DD329:DD392" si="393">IF(AND($B329="R",$C329="DØVBLINDE"),$AI329,0)</f>
        <v>0</v>
      </c>
    </row>
    <row r="330" spans="1:108" x14ac:dyDescent="0.2">
      <c r="A330" s="85" t="str">
        <f>IF(Timelister!A329="","",(Timelister!A329))</f>
        <v/>
      </c>
      <c r="B330" s="84" t="str">
        <f>IF(Timelister!B329="","",(Timelister!B329))</f>
        <v/>
      </c>
      <c r="C330" s="20" t="str">
        <f>IF(Timelister!C329="","",(Timelister!C329))</f>
        <v/>
      </c>
      <c r="D330" s="21" t="str">
        <f>IF(Timelister!D329="","",(Timelister!D329))</f>
        <v/>
      </c>
      <c r="E330" s="20" t="str">
        <f>Timelister!O329</f>
        <v/>
      </c>
      <c r="F330" s="20" t="str">
        <f>IF(Timelister!E329="","",(Timelister!E329))</f>
        <v/>
      </c>
      <c r="G330" s="120"/>
      <c r="H330" s="120"/>
      <c r="I330" s="120"/>
      <c r="J330" s="120"/>
      <c r="K330" s="120"/>
      <c r="L330" s="120"/>
      <c r="M330" s="120"/>
      <c r="N330" s="120"/>
      <c r="O330" s="254"/>
      <c r="P330" s="120"/>
      <c r="Q330" s="120"/>
      <c r="R330" s="120"/>
      <c r="S330" s="254"/>
      <c r="T330" s="120"/>
      <c r="U330" s="185"/>
      <c r="V330" s="185"/>
      <c r="W330" s="242"/>
      <c r="X330" s="242"/>
      <c r="Y330" s="120"/>
      <c r="Z330" s="120"/>
      <c r="AA330" s="120"/>
      <c r="AB330" s="120"/>
      <c r="AC330" s="120"/>
      <c r="AD330" s="121"/>
      <c r="AE330" s="121"/>
      <c r="AF330" s="121"/>
      <c r="AG330" s="121"/>
      <c r="AH330" s="121"/>
      <c r="AI330" s="121"/>
      <c r="AJ330" s="24" t="str">
        <f>IF(A330="","",((G330*$G$10+K330*$K$10+#REF!*#REF!+M330*$M$10+N330*$N$10+O330*$O$10+#REF!*#REF!+#REF!*#REF!+P330*$P$10+Q330*$Q$10+R330*$R$10+#REF!+W330+#REF!+X330+Y330+Z330+AA330+AB330*$AB$10+AC330*$AC$10+AD330*$AD$10+#REF!*#REF!+AE330*$AE$10+#REF!*#REF!+AF330*$AF$10+AH330*$AH$10+AG330*$AG$10+AI330)))</f>
        <v/>
      </c>
      <c r="AK330" s="137"/>
      <c r="AM330">
        <f t="shared" si="330"/>
        <v>0</v>
      </c>
      <c r="AN330">
        <f t="shared" si="330"/>
        <v>0</v>
      </c>
      <c r="AO330">
        <f t="shared" si="331"/>
        <v>0</v>
      </c>
      <c r="AP330">
        <f t="shared" si="332"/>
        <v>0</v>
      </c>
      <c r="AQ330">
        <f t="shared" si="333"/>
        <v>0</v>
      </c>
      <c r="AR330">
        <f t="shared" si="333"/>
        <v>0</v>
      </c>
      <c r="AS330">
        <f t="shared" si="334"/>
        <v>0</v>
      </c>
      <c r="AT330">
        <f t="shared" si="335"/>
        <v>0</v>
      </c>
      <c r="AU330">
        <f t="shared" si="336"/>
        <v>0</v>
      </c>
      <c r="AV330">
        <f t="shared" si="337"/>
        <v>0</v>
      </c>
      <c r="AW330">
        <f t="shared" si="338"/>
        <v>0</v>
      </c>
      <c r="AX330">
        <f t="shared" si="339"/>
        <v>0</v>
      </c>
      <c r="AY330">
        <f t="shared" si="340"/>
        <v>0</v>
      </c>
      <c r="AZ330">
        <f t="shared" si="341"/>
        <v>0</v>
      </c>
      <c r="BA330">
        <f t="shared" si="342"/>
        <v>0</v>
      </c>
      <c r="BB330">
        <f t="shared" si="343"/>
        <v>0</v>
      </c>
      <c r="BC330">
        <f t="shared" si="344"/>
        <v>0</v>
      </c>
      <c r="BD330">
        <f t="shared" si="345"/>
        <v>0</v>
      </c>
      <c r="BE330">
        <f t="shared" si="346"/>
        <v>0</v>
      </c>
      <c r="BF330">
        <f t="shared" si="347"/>
        <v>0</v>
      </c>
      <c r="BG330">
        <f t="shared" si="348"/>
        <v>0</v>
      </c>
      <c r="BH330">
        <f t="shared" si="349"/>
        <v>0</v>
      </c>
      <c r="BI330">
        <f t="shared" si="350"/>
        <v>0</v>
      </c>
      <c r="BJ330">
        <f t="shared" si="351"/>
        <v>0</v>
      </c>
      <c r="BK330">
        <f t="shared" si="352"/>
        <v>0</v>
      </c>
      <c r="BL330">
        <f t="shared" si="353"/>
        <v>0</v>
      </c>
      <c r="BM330">
        <f t="shared" si="354"/>
        <v>0</v>
      </c>
      <c r="BN330">
        <f t="shared" si="355"/>
        <v>0</v>
      </c>
      <c r="BO330">
        <f t="shared" si="356"/>
        <v>0</v>
      </c>
      <c r="BP330">
        <f t="shared" si="357"/>
        <v>0</v>
      </c>
      <c r="BQ330">
        <f t="shared" si="358"/>
        <v>0</v>
      </c>
      <c r="BR330">
        <f t="shared" si="359"/>
        <v>0</v>
      </c>
      <c r="BS330">
        <f t="shared" si="360"/>
        <v>0</v>
      </c>
      <c r="BT330">
        <f t="shared" si="390"/>
        <v>0</v>
      </c>
      <c r="BW330">
        <f t="shared" si="361"/>
        <v>0</v>
      </c>
      <c r="BX330">
        <f t="shared" si="361"/>
        <v>0</v>
      </c>
      <c r="BY330">
        <f t="shared" si="362"/>
        <v>0</v>
      </c>
      <c r="BZ330">
        <f t="shared" si="363"/>
        <v>0</v>
      </c>
      <c r="CA330">
        <f t="shared" si="364"/>
        <v>0</v>
      </c>
      <c r="CB330">
        <f t="shared" si="364"/>
        <v>0</v>
      </c>
      <c r="CC330">
        <f t="shared" si="365"/>
        <v>0</v>
      </c>
      <c r="CD330">
        <f t="shared" si="366"/>
        <v>0</v>
      </c>
      <c r="CE330">
        <f t="shared" si="367"/>
        <v>0</v>
      </c>
      <c r="CF330">
        <f t="shared" si="368"/>
        <v>0</v>
      </c>
      <c r="CG330">
        <f t="shared" si="369"/>
        <v>0</v>
      </c>
      <c r="CH330">
        <f t="shared" si="370"/>
        <v>0</v>
      </c>
      <c r="CI330">
        <f t="shared" si="371"/>
        <v>0</v>
      </c>
      <c r="CJ330">
        <f t="shared" si="372"/>
        <v>0</v>
      </c>
      <c r="CK330">
        <f t="shared" si="373"/>
        <v>0</v>
      </c>
      <c r="CL330">
        <f t="shared" si="374"/>
        <v>0</v>
      </c>
      <c r="CM330">
        <f t="shared" si="375"/>
        <v>0</v>
      </c>
      <c r="CN330">
        <f t="shared" si="376"/>
        <v>0</v>
      </c>
      <c r="CO330">
        <f t="shared" si="377"/>
        <v>0</v>
      </c>
      <c r="CP330">
        <f t="shared" si="378"/>
        <v>0</v>
      </c>
      <c r="CQ330">
        <f t="shared" si="379"/>
        <v>0</v>
      </c>
      <c r="CR330">
        <f t="shared" si="380"/>
        <v>0</v>
      </c>
      <c r="CS330">
        <f t="shared" si="381"/>
        <v>0</v>
      </c>
      <c r="CT330">
        <f t="shared" si="382"/>
        <v>0</v>
      </c>
      <c r="CU330">
        <f t="shared" si="383"/>
        <v>0</v>
      </c>
      <c r="CV330">
        <f t="shared" si="391"/>
        <v>0</v>
      </c>
      <c r="CW330">
        <f t="shared" si="392"/>
        <v>0</v>
      </c>
      <c r="CX330">
        <f t="shared" si="384"/>
        <v>0</v>
      </c>
      <c r="CY330">
        <f t="shared" si="385"/>
        <v>0</v>
      </c>
      <c r="CZ330">
        <f t="shared" si="386"/>
        <v>0</v>
      </c>
      <c r="DA330">
        <f t="shared" si="387"/>
        <v>0</v>
      </c>
      <c r="DB330">
        <f t="shared" si="388"/>
        <v>0</v>
      </c>
      <c r="DC330">
        <f t="shared" si="389"/>
        <v>0</v>
      </c>
      <c r="DD330">
        <f t="shared" si="393"/>
        <v>0</v>
      </c>
    </row>
    <row r="331" spans="1:108" x14ac:dyDescent="0.2">
      <c r="A331" s="85" t="str">
        <f>IF(Timelister!A330="","",(Timelister!A330))</f>
        <v/>
      </c>
      <c r="B331" s="84" t="str">
        <f>IF(Timelister!B330="","",(Timelister!B330))</f>
        <v/>
      </c>
      <c r="C331" s="20" t="str">
        <f>IF(Timelister!C330="","",(Timelister!C330))</f>
        <v/>
      </c>
      <c r="D331" s="21" t="str">
        <f>IF(Timelister!D330="","",(Timelister!D330))</f>
        <v/>
      </c>
      <c r="E331" s="20" t="str">
        <f>Timelister!O330</f>
        <v/>
      </c>
      <c r="F331" s="20" t="str">
        <f>IF(Timelister!E330="","",(Timelister!E330))</f>
        <v/>
      </c>
      <c r="G331" s="120"/>
      <c r="H331" s="120"/>
      <c r="I331" s="120"/>
      <c r="J331" s="120"/>
      <c r="K331" s="120"/>
      <c r="L331" s="120"/>
      <c r="M331" s="120"/>
      <c r="N331" s="120"/>
      <c r="O331" s="254"/>
      <c r="P331" s="120"/>
      <c r="Q331" s="120"/>
      <c r="R331" s="120"/>
      <c r="S331" s="254"/>
      <c r="T331" s="120"/>
      <c r="U331" s="185"/>
      <c r="V331" s="185"/>
      <c r="W331" s="242"/>
      <c r="X331" s="242"/>
      <c r="Y331" s="120"/>
      <c r="Z331" s="120"/>
      <c r="AA331" s="120"/>
      <c r="AB331" s="120"/>
      <c r="AC331" s="120"/>
      <c r="AD331" s="121"/>
      <c r="AE331" s="121"/>
      <c r="AF331" s="121"/>
      <c r="AG331" s="121"/>
      <c r="AH331" s="121"/>
      <c r="AI331" s="121"/>
      <c r="AJ331" s="24" t="str">
        <f>IF(A331="","",((G331*$G$10+K331*$K$10+#REF!*#REF!+M331*$M$10+N331*$N$10+O331*$O$10+#REF!*#REF!+#REF!*#REF!+P331*$P$10+Q331*$Q$10+R331*$R$10+#REF!+W331+#REF!+X331+Y331+Z331+AA331+AB331*$AB$10+AC331*$AC$10+AD331*$AD$10+#REF!*#REF!+AE331*$AE$10+#REF!*#REF!+AF331*$AF$10+AH331*$AH$10+AG331*$AG$10+AI331)))</f>
        <v/>
      </c>
      <c r="AK331" s="137"/>
      <c r="AM331">
        <f t="shared" si="330"/>
        <v>0</v>
      </c>
      <c r="AN331">
        <f t="shared" si="330"/>
        <v>0</v>
      </c>
      <c r="AO331">
        <f t="shared" si="331"/>
        <v>0</v>
      </c>
      <c r="AP331">
        <f t="shared" si="332"/>
        <v>0</v>
      </c>
      <c r="AQ331">
        <f t="shared" si="333"/>
        <v>0</v>
      </c>
      <c r="AR331">
        <f t="shared" si="333"/>
        <v>0</v>
      </c>
      <c r="AS331">
        <f t="shared" si="334"/>
        <v>0</v>
      </c>
      <c r="AT331">
        <f t="shared" si="335"/>
        <v>0</v>
      </c>
      <c r="AU331">
        <f t="shared" si="336"/>
        <v>0</v>
      </c>
      <c r="AV331">
        <f t="shared" si="337"/>
        <v>0</v>
      </c>
      <c r="AW331">
        <f t="shared" si="338"/>
        <v>0</v>
      </c>
      <c r="AX331">
        <f t="shared" si="339"/>
        <v>0</v>
      </c>
      <c r="AY331">
        <f t="shared" si="340"/>
        <v>0</v>
      </c>
      <c r="AZ331">
        <f t="shared" si="341"/>
        <v>0</v>
      </c>
      <c r="BA331">
        <f t="shared" si="342"/>
        <v>0</v>
      </c>
      <c r="BB331">
        <f t="shared" si="343"/>
        <v>0</v>
      </c>
      <c r="BC331">
        <f t="shared" si="344"/>
        <v>0</v>
      </c>
      <c r="BD331">
        <f t="shared" si="345"/>
        <v>0</v>
      </c>
      <c r="BE331">
        <f t="shared" si="346"/>
        <v>0</v>
      </c>
      <c r="BF331">
        <f t="shared" si="347"/>
        <v>0</v>
      </c>
      <c r="BG331">
        <f t="shared" si="348"/>
        <v>0</v>
      </c>
      <c r="BH331">
        <f t="shared" si="349"/>
        <v>0</v>
      </c>
      <c r="BI331">
        <f t="shared" si="350"/>
        <v>0</v>
      </c>
      <c r="BJ331">
        <f t="shared" si="351"/>
        <v>0</v>
      </c>
      <c r="BK331">
        <f t="shared" si="352"/>
        <v>0</v>
      </c>
      <c r="BL331">
        <f t="shared" si="353"/>
        <v>0</v>
      </c>
      <c r="BM331">
        <f t="shared" si="354"/>
        <v>0</v>
      </c>
      <c r="BN331">
        <f t="shared" si="355"/>
        <v>0</v>
      </c>
      <c r="BO331">
        <f t="shared" si="356"/>
        <v>0</v>
      </c>
      <c r="BP331">
        <f t="shared" si="357"/>
        <v>0</v>
      </c>
      <c r="BQ331">
        <f t="shared" si="358"/>
        <v>0</v>
      </c>
      <c r="BR331">
        <f t="shared" si="359"/>
        <v>0</v>
      </c>
      <c r="BS331">
        <f t="shared" si="360"/>
        <v>0</v>
      </c>
      <c r="BT331">
        <f t="shared" si="390"/>
        <v>0</v>
      </c>
      <c r="BW331">
        <f t="shared" si="361"/>
        <v>0</v>
      </c>
      <c r="BX331">
        <f t="shared" si="361"/>
        <v>0</v>
      </c>
      <c r="BY331">
        <f t="shared" si="362"/>
        <v>0</v>
      </c>
      <c r="BZ331">
        <f t="shared" si="363"/>
        <v>0</v>
      </c>
      <c r="CA331">
        <f t="shared" si="364"/>
        <v>0</v>
      </c>
      <c r="CB331">
        <f t="shared" si="364"/>
        <v>0</v>
      </c>
      <c r="CC331">
        <f t="shared" si="365"/>
        <v>0</v>
      </c>
      <c r="CD331">
        <f t="shared" si="366"/>
        <v>0</v>
      </c>
      <c r="CE331">
        <f t="shared" si="367"/>
        <v>0</v>
      </c>
      <c r="CF331">
        <f t="shared" si="368"/>
        <v>0</v>
      </c>
      <c r="CG331">
        <f t="shared" si="369"/>
        <v>0</v>
      </c>
      <c r="CH331">
        <f t="shared" si="370"/>
        <v>0</v>
      </c>
      <c r="CI331">
        <f t="shared" si="371"/>
        <v>0</v>
      </c>
      <c r="CJ331">
        <f t="shared" si="372"/>
        <v>0</v>
      </c>
      <c r="CK331">
        <f t="shared" si="373"/>
        <v>0</v>
      </c>
      <c r="CL331">
        <f t="shared" si="374"/>
        <v>0</v>
      </c>
      <c r="CM331">
        <f t="shared" si="375"/>
        <v>0</v>
      </c>
      <c r="CN331">
        <f t="shared" si="376"/>
        <v>0</v>
      </c>
      <c r="CO331">
        <f t="shared" si="377"/>
        <v>0</v>
      </c>
      <c r="CP331">
        <f t="shared" si="378"/>
        <v>0</v>
      </c>
      <c r="CQ331">
        <f t="shared" si="379"/>
        <v>0</v>
      </c>
      <c r="CR331">
        <f t="shared" si="380"/>
        <v>0</v>
      </c>
      <c r="CS331">
        <f t="shared" si="381"/>
        <v>0</v>
      </c>
      <c r="CT331">
        <f t="shared" si="382"/>
        <v>0</v>
      </c>
      <c r="CU331">
        <f t="shared" si="383"/>
        <v>0</v>
      </c>
      <c r="CV331">
        <f t="shared" si="391"/>
        <v>0</v>
      </c>
      <c r="CW331">
        <f t="shared" si="392"/>
        <v>0</v>
      </c>
      <c r="CX331">
        <f t="shared" si="384"/>
        <v>0</v>
      </c>
      <c r="CY331">
        <f t="shared" si="385"/>
        <v>0</v>
      </c>
      <c r="CZ331">
        <f t="shared" si="386"/>
        <v>0</v>
      </c>
      <c r="DA331">
        <f t="shared" si="387"/>
        <v>0</v>
      </c>
      <c r="DB331">
        <f t="shared" si="388"/>
        <v>0</v>
      </c>
      <c r="DC331">
        <f t="shared" si="389"/>
        <v>0</v>
      </c>
      <c r="DD331">
        <f t="shared" si="393"/>
        <v>0</v>
      </c>
    </row>
    <row r="332" spans="1:108" x14ac:dyDescent="0.2">
      <c r="A332" s="85" t="str">
        <f>IF(Timelister!A331="","",(Timelister!A331))</f>
        <v/>
      </c>
      <c r="B332" s="84" t="str">
        <f>IF(Timelister!B331="","",(Timelister!B331))</f>
        <v/>
      </c>
      <c r="C332" s="20" t="str">
        <f>IF(Timelister!C331="","",(Timelister!C331))</f>
        <v/>
      </c>
      <c r="D332" s="21" t="str">
        <f>IF(Timelister!D331="","",(Timelister!D331))</f>
        <v/>
      </c>
      <c r="E332" s="20" t="str">
        <f>Timelister!O331</f>
        <v/>
      </c>
      <c r="F332" s="20" t="str">
        <f>IF(Timelister!E331="","",(Timelister!E331))</f>
        <v/>
      </c>
      <c r="G332" s="120"/>
      <c r="H332" s="120"/>
      <c r="I332" s="120"/>
      <c r="J332" s="120"/>
      <c r="K332" s="120"/>
      <c r="L332" s="120"/>
      <c r="M332" s="120"/>
      <c r="N332" s="120"/>
      <c r="O332" s="254"/>
      <c r="P332" s="120"/>
      <c r="Q332" s="120"/>
      <c r="R332" s="120"/>
      <c r="S332" s="254"/>
      <c r="T332" s="120"/>
      <c r="U332" s="185"/>
      <c r="V332" s="185"/>
      <c r="W332" s="242"/>
      <c r="X332" s="242"/>
      <c r="Y332" s="120"/>
      <c r="Z332" s="120"/>
      <c r="AA332" s="120"/>
      <c r="AB332" s="120"/>
      <c r="AC332" s="120"/>
      <c r="AD332" s="121"/>
      <c r="AE332" s="121"/>
      <c r="AF332" s="121"/>
      <c r="AG332" s="121"/>
      <c r="AH332" s="121"/>
      <c r="AI332" s="121"/>
      <c r="AJ332" s="24" t="str">
        <f>IF(A332="","",((G332*$G$10+K332*$K$10+#REF!*#REF!+M332*$M$10+N332*$N$10+O332*$O$10+#REF!*#REF!+#REF!*#REF!+P332*$P$10+Q332*$Q$10+R332*$R$10+#REF!+W332+#REF!+X332+Y332+Z332+AA332+AB332*$AB$10+AC332*$AC$10+AD332*$AD$10+#REF!*#REF!+AE332*$AE$10+#REF!*#REF!+AF332*$AF$10+AH332*$AH$10+AG332*$AG$10+AI332)))</f>
        <v/>
      </c>
      <c r="AK332" s="137"/>
      <c r="AM332">
        <f t="shared" si="330"/>
        <v>0</v>
      </c>
      <c r="AN332">
        <f t="shared" si="330"/>
        <v>0</v>
      </c>
      <c r="AO332">
        <f t="shared" si="331"/>
        <v>0</v>
      </c>
      <c r="AP332">
        <f t="shared" si="332"/>
        <v>0</v>
      </c>
      <c r="AQ332">
        <f t="shared" si="333"/>
        <v>0</v>
      </c>
      <c r="AR332">
        <f t="shared" si="333"/>
        <v>0</v>
      </c>
      <c r="AS332">
        <f t="shared" si="334"/>
        <v>0</v>
      </c>
      <c r="AT332">
        <f t="shared" si="335"/>
        <v>0</v>
      </c>
      <c r="AU332">
        <f t="shared" si="336"/>
        <v>0</v>
      </c>
      <c r="AV332">
        <f t="shared" si="337"/>
        <v>0</v>
      </c>
      <c r="AW332">
        <f t="shared" si="338"/>
        <v>0</v>
      </c>
      <c r="AX332">
        <f t="shared" si="339"/>
        <v>0</v>
      </c>
      <c r="AY332">
        <f t="shared" si="340"/>
        <v>0</v>
      </c>
      <c r="AZ332">
        <f t="shared" si="341"/>
        <v>0</v>
      </c>
      <c r="BA332">
        <f t="shared" si="342"/>
        <v>0</v>
      </c>
      <c r="BB332">
        <f t="shared" si="343"/>
        <v>0</v>
      </c>
      <c r="BC332">
        <f t="shared" si="344"/>
        <v>0</v>
      </c>
      <c r="BD332">
        <f t="shared" si="345"/>
        <v>0</v>
      </c>
      <c r="BE332">
        <f t="shared" si="346"/>
        <v>0</v>
      </c>
      <c r="BF332">
        <f t="shared" si="347"/>
        <v>0</v>
      </c>
      <c r="BG332">
        <f t="shared" si="348"/>
        <v>0</v>
      </c>
      <c r="BH332">
        <f t="shared" si="349"/>
        <v>0</v>
      </c>
      <c r="BI332">
        <f t="shared" si="350"/>
        <v>0</v>
      </c>
      <c r="BJ332">
        <f t="shared" si="351"/>
        <v>0</v>
      </c>
      <c r="BK332">
        <f t="shared" si="352"/>
        <v>0</v>
      </c>
      <c r="BL332">
        <f t="shared" si="353"/>
        <v>0</v>
      </c>
      <c r="BM332">
        <f t="shared" si="354"/>
        <v>0</v>
      </c>
      <c r="BN332">
        <f t="shared" si="355"/>
        <v>0</v>
      </c>
      <c r="BO332">
        <f t="shared" si="356"/>
        <v>0</v>
      </c>
      <c r="BP332">
        <f t="shared" si="357"/>
        <v>0</v>
      </c>
      <c r="BQ332">
        <f t="shared" si="358"/>
        <v>0</v>
      </c>
      <c r="BR332">
        <f t="shared" si="359"/>
        <v>0</v>
      </c>
      <c r="BS332">
        <f t="shared" si="360"/>
        <v>0</v>
      </c>
      <c r="BT332">
        <f t="shared" si="390"/>
        <v>0</v>
      </c>
      <c r="BW332">
        <f t="shared" si="361"/>
        <v>0</v>
      </c>
      <c r="BX332">
        <f t="shared" si="361"/>
        <v>0</v>
      </c>
      <c r="BY332">
        <f t="shared" si="362"/>
        <v>0</v>
      </c>
      <c r="BZ332">
        <f t="shared" si="363"/>
        <v>0</v>
      </c>
      <c r="CA332">
        <f t="shared" si="364"/>
        <v>0</v>
      </c>
      <c r="CB332">
        <f t="shared" si="364"/>
        <v>0</v>
      </c>
      <c r="CC332">
        <f t="shared" si="365"/>
        <v>0</v>
      </c>
      <c r="CD332">
        <f t="shared" si="366"/>
        <v>0</v>
      </c>
      <c r="CE332">
        <f t="shared" si="367"/>
        <v>0</v>
      </c>
      <c r="CF332">
        <f t="shared" si="368"/>
        <v>0</v>
      </c>
      <c r="CG332">
        <f t="shared" si="369"/>
        <v>0</v>
      </c>
      <c r="CH332">
        <f t="shared" si="370"/>
        <v>0</v>
      </c>
      <c r="CI332">
        <f t="shared" si="371"/>
        <v>0</v>
      </c>
      <c r="CJ332">
        <f t="shared" si="372"/>
        <v>0</v>
      </c>
      <c r="CK332">
        <f t="shared" si="373"/>
        <v>0</v>
      </c>
      <c r="CL332">
        <f t="shared" si="374"/>
        <v>0</v>
      </c>
      <c r="CM332">
        <f t="shared" si="375"/>
        <v>0</v>
      </c>
      <c r="CN332">
        <f t="shared" si="376"/>
        <v>0</v>
      </c>
      <c r="CO332">
        <f t="shared" si="377"/>
        <v>0</v>
      </c>
      <c r="CP332">
        <f t="shared" si="378"/>
        <v>0</v>
      </c>
      <c r="CQ332">
        <f t="shared" si="379"/>
        <v>0</v>
      </c>
      <c r="CR332">
        <f t="shared" si="380"/>
        <v>0</v>
      </c>
      <c r="CS332">
        <f t="shared" si="381"/>
        <v>0</v>
      </c>
      <c r="CT332">
        <f t="shared" si="382"/>
        <v>0</v>
      </c>
      <c r="CU332">
        <f t="shared" si="383"/>
        <v>0</v>
      </c>
      <c r="CV332">
        <f t="shared" si="391"/>
        <v>0</v>
      </c>
      <c r="CW332">
        <f t="shared" si="392"/>
        <v>0</v>
      </c>
      <c r="CX332">
        <f t="shared" si="384"/>
        <v>0</v>
      </c>
      <c r="CY332">
        <f t="shared" si="385"/>
        <v>0</v>
      </c>
      <c r="CZ332">
        <f t="shared" si="386"/>
        <v>0</v>
      </c>
      <c r="DA332">
        <f t="shared" si="387"/>
        <v>0</v>
      </c>
      <c r="DB332">
        <f t="shared" si="388"/>
        <v>0</v>
      </c>
      <c r="DC332">
        <f t="shared" si="389"/>
        <v>0</v>
      </c>
      <c r="DD332">
        <f t="shared" si="393"/>
        <v>0</v>
      </c>
    </row>
    <row r="333" spans="1:108" x14ac:dyDescent="0.2">
      <c r="A333" s="85" t="str">
        <f>IF(Timelister!A332="","",(Timelister!A332))</f>
        <v/>
      </c>
      <c r="B333" s="84" t="str">
        <f>IF(Timelister!B332="","",(Timelister!B332))</f>
        <v/>
      </c>
      <c r="C333" s="20" t="str">
        <f>IF(Timelister!C332="","",(Timelister!C332))</f>
        <v/>
      </c>
      <c r="D333" s="21" t="str">
        <f>IF(Timelister!D332="","",(Timelister!D332))</f>
        <v/>
      </c>
      <c r="E333" s="20" t="str">
        <f>Timelister!O332</f>
        <v/>
      </c>
      <c r="F333" s="20" t="str">
        <f>IF(Timelister!E332="","",(Timelister!E332))</f>
        <v/>
      </c>
      <c r="G333" s="120"/>
      <c r="H333" s="120"/>
      <c r="I333" s="120"/>
      <c r="J333" s="120"/>
      <c r="K333" s="120"/>
      <c r="L333" s="120"/>
      <c r="M333" s="120"/>
      <c r="N333" s="120"/>
      <c r="O333" s="254"/>
      <c r="P333" s="120"/>
      <c r="Q333" s="120"/>
      <c r="R333" s="120"/>
      <c r="S333" s="254"/>
      <c r="T333" s="120"/>
      <c r="U333" s="185"/>
      <c r="V333" s="185"/>
      <c r="W333" s="242"/>
      <c r="X333" s="242"/>
      <c r="Y333" s="120"/>
      <c r="Z333" s="120"/>
      <c r="AA333" s="120"/>
      <c r="AB333" s="120"/>
      <c r="AC333" s="120"/>
      <c r="AD333" s="121"/>
      <c r="AE333" s="121"/>
      <c r="AF333" s="121"/>
      <c r="AG333" s="121"/>
      <c r="AH333" s="121"/>
      <c r="AI333" s="121"/>
      <c r="AJ333" s="24" t="str">
        <f>IF(A333="","",((G333*$G$10+K333*$K$10+#REF!*#REF!+M333*$M$10+N333*$N$10+O333*$O$10+#REF!*#REF!+#REF!*#REF!+P333*$P$10+Q333*$Q$10+R333*$R$10+#REF!+W333+#REF!+X333+Y333+Z333+AA333+AB333*$AB$10+AC333*$AC$10+AD333*$AD$10+#REF!*#REF!+AE333*$AE$10+#REF!*#REF!+AF333*$AF$10+AH333*$AH$10+AG333*$AG$10+AI333)))</f>
        <v/>
      </c>
      <c r="AK333" s="137"/>
      <c r="AM333">
        <f t="shared" si="330"/>
        <v>0</v>
      </c>
      <c r="AN333">
        <f t="shared" si="330"/>
        <v>0</v>
      </c>
      <c r="AO333">
        <f t="shared" si="331"/>
        <v>0</v>
      </c>
      <c r="AP333">
        <f t="shared" si="332"/>
        <v>0</v>
      </c>
      <c r="AQ333">
        <f t="shared" si="333"/>
        <v>0</v>
      </c>
      <c r="AR333">
        <f t="shared" si="333"/>
        <v>0</v>
      </c>
      <c r="AS333">
        <f t="shared" si="334"/>
        <v>0</v>
      </c>
      <c r="AT333">
        <f t="shared" si="335"/>
        <v>0</v>
      </c>
      <c r="AU333">
        <f t="shared" si="336"/>
        <v>0</v>
      </c>
      <c r="AV333">
        <f t="shared" si="337"/>
        <v>0</v>
      </c>
      <c r="AW333">
        <f t="shared" si="338"/>
        <v>0</v>
      </c>
      <c r="AX333">
        <f t="shared" si="339"/>
        <v>0</v>
      </c>
      <c r="AY333">
        <f t="shared" si="340"/>
        <v>0</v>
      </c>
      <c r="AZ333">
        <f t="shared" si="341"/>
        <v>0</v>
      </c>
      <c r="BA333">
        <f t="shared" si="342"/>
        <v>0</v>
      </c>
      <c r="BB333">
        <f t="shared" si="343"/>
        <v>0</v>
      </c>
      <c r="BC333">
        <f t="shared" si="344"/>
        <v>0</v>
      </c>
      <c r="BD333">
        <f t="shared" si="345"/>
        <v>0</v>
      </c>
      <c r="BE333">
        <f t="shared" si="346"/>
        <v>0</v>
      </c>
      <c r="BF333">
        <f t="shared" si="347"/>
        <v>0</v>
      </c>
      <c r="BG333">
        <f t="shared" si="348"/>
        <v>0</v>
      </c>
      <c r="BH333">
        <f t="shared" si="349"/>
        <v>0</v>
      </c>
      <c r="BI333">
        <f t="shared" si="350"/>
        <v>0</v>
      </c>
      <c r="BJ333">
        <f t="shared" si="351"/>
        <v>0</v>
      </c>
      <c r="BK333">
        <f t="shared" si="352"/>
        <v>0</v>
      </c>
      <c r="BL333">
        <f t="shared" si="353"/>
        <v>0</v>
      </c>
      <c r="BM333">
        <f t="shared" si="354"/>
        <v>0</v>
      </c>
      <c r="BN333">
        <f t="shared" si="355"/>
        <v>0</v>
      </c>
      <c r="BO333">
        <f t="shared" si="356"/>
        <v>0</v>
      </c>
      <c r="BP333">
        <f t="shared" si="357"/>
        <v>0</v>
      </c>
      <c r="BQ333">
        <f t="shared" si="358"/>
        <v>0</v>
      </c>
      <c r="BR333">
        <f t="shared" si="359"/>
        <v>0</v>
      </c>
      <c r="BS333">
        <f t="shared" si="360"/>
        <v>0</v>
      </c>
      <c r="BT333">
        <f t="shared" si="390"/>
        <v>0</v>
      </c>
      <c r="BW333">
        <f t="shared" si="361"/>
        <v>0</v>
      </c>
      <c r="BX333">
        <f t="shared" si="361"/>
        <v>0</v>
      </c>
      <c r="BY333">
        <f t="shared" si="362"/>
        <v>0</v>
      </c>
      <c r="BZ333">
        <f t="shared" si="363"/>
        <v>0</v>
      </c>
      <c r="CA333">
        <f t="shared" si="364"/>
        <v>0</v>
      </c>
      <c r="CB333">
        <f t="shared" si="364"/>
        <v>0</v>
      </c>
      <c r="CC333">
        <f t="shared" si="365"/>
        <v>0</v>
      </c>
      <c r="CD333">
        <f t="shared" si="366"/>
        <v>0</v>
      </c>
      <c r="CE333">
        <f t="shared" si="367"/>
        <v>0</v>
      </c>
      <c r="CF333">
        <f t="shared" si="368"/>
        <v>0</v>
      </c>
      <c r="CG333">
        <f t="shared" si="369"/>
        <v>0</v>
      </c>
      <c r="CH333">
        <f t="shared" si="370"/>
        <v>0</v>
      </c>
      <c r="CI333">
        <f t="shared" si="371"/>
        <v>0</v>
      </c>
      <c r="CJ333">
        <f t="shared" si="372"/>
        <v>0</v>
      </c>
      <c r="CK333">
        <f t="shared" si="373"/>
        <v>0</v>
      </c>
      <c r="CL333">
        <f t="shared" si="374"/>
        <v>0</v>
      </c>
      <c r="CM333">
        <f t="shared" si="375"/>
        <v>0</v>
      </c>
      <c r="CN333">
        <f t="shared" si="376"/>
        <v>0</v>
      </c>
      <c r="CO333">
        <f t="shared" si="377"/>
        <v>0</v>
      </c>
      <c r="CP333">
        <f t="shared" si="378"/>
        <v>0</v>
      </c>
      <c r="CQ333">
        <f t="shared" si="379"/>
        <v>0</v>
      </c>
      <c r="CR333">
        <f t="shared" si="380"/>
        <v>0</v>
      </c>
      <c r="CS333">
        <f t="shared" si="381"/>
        <v>0</v>
      </c>
      <c r="CT333">
        <f t="shared" si="382"/>
        <v>0</v>
      </c>
      <c r="CU333">
        <f t="shared" si="383"/>
        <v>0</v>
      </c>
      <c r="CV333">
        <f t="shared" si="391"/>
        <v>0</v>
      </c>
      <c r="CW333">
        <f t="shared" si="392"/>
        <v>0</v>
      </c>
      <c r="CX333">
        <f t="shared" si="384"/>
        <v>0</v>
      </c>
      <c r="CY333">
        <f t="shared" si="385"/>
        <v>0</v>
      </c>
      <c r="CZ333">
        <f t="shared" si="386"/>
        <v>0</v>
      </c>
      <c r="DA333">
        <f t="shared" si="387"/>
        <v>0</v>
      </c>
      <c r="DB333">
        <f t="shared" si="388"/>
        <v>0</v>
      </c>
      <c r="DC333">
        <f t="shared" si="389"/>
        <v>0</v>
      </c>
      <c r="DD333">
        <f t="shared" si="393"/>
        <v>0</v>
      </c>
    </row>
    <row r="334" spans="1:108" x14ac:dyDescent="0.2">
      <c r="A334" s="85" t="str">
        <f>IF(Timelister!A333="","",(Timelister!A333))</f>
        <v/>
      </c>
      <c r="B334" s="84" t="str">
        <f>IF(Timelister!B333="","",(Timelister!B333))</f>
        <v/>
      </c>
      <c r="C334" s="20" t="str">
        <f>IF(Timelister!C333="","",(Timelister!C333))</f>
        <v/>
      </c>
      <c r="D334" s="21" t="str">
        <f>IF(Timelister!D333="","",(Timelister!D333))</f>
        <v/>
      </c>
      <c r="E334" s="20" t="str">
        <f>Timelister!O333</f>
        <v/>
      </c>
      <c r="F334" s="20" t="str">
        <f>IF(Timelister!E333="","",(Timelister!E333))</f>
        <v/>
      </c>
      <c r="G334" s="120"/>
      <c r="H334" s="120"/>
      <c r="I334" s="120"/>
      <c r="J334" s="120"/>
      <c r="K334" s="120"/>
      <c r="L334" s="120"/>
      <c r="M334" s="120"/>
      <c r="N334" s="120"/>
      <c r="O334" s="254"/>
      <c r="P334" s="120"/>
      <c r="Q334" s="120"/>
      <c r="R334" s="120"/>
      <c r="S334" s="254"/>
      <c r="T334" s="120"/>
      <c r="U334" s="185"/>
      <c r="V334" s="185"/>
      <c r="W334" s="242"/>
      <c r="X334" s="242"/>
      <c r="Y334" s="120"/>
      <c r="Z334" s="120"/>
      <c r="AA334" s="120"/>
      <c r="AB334" s="120"/>
      <c r="AC334" s="120"/>
      <c r="AD334" s="121"/>
      <c r="AE334" s="121"/>
      <c r="AF334" s="121"/>
      <c r="AG334" s="121"/>
      <c r="AH334" s="121"/>
      <c r="AI334" s="121"/>
      <c r="AJ334" s="24" t="str">
        <f>IF(A334="","",((G334*$G$10+K334*$K$10+#REF!*#REF!+M334*$M$10+N334*$N$10+O334*$O$10+#REF!*#REF!+#REF!*#REF!+P334*$P$10+Q334*$Q$10+R334*$R$10+#REF!+W334+#REF!+X334+Y334+Z334+AA334+AB334*$AB$10+AC334*$AC$10+AD334*$AD$10+#REF!*#REF!+AE334*$AE$10+#REF!*#REF!+AF334*$AF$10+AH334*$AH$10+AG334*$AG$10+AI334)))</f>
        <v/>
      </c>
      <c r="AK334" s="137"/>
      <c r="AM334">
        <f t="shared" si="330"/>
        <v>0</v>
      </c>
      <c r="AN334">
        <f t="shared" si="330"/>
        <v>0</v>
      </c>
      <c r="AO334">
        <f t="shared" si="331"/>
        <v>0</v>
      </c>
      <c r="AP334">
        <f t="shared" si="332"/>
        <v>0</v>
      </c>
      <c r="AQ334">
        <f t="shared" si="333"/>
        <v>0</v>
      </c>
      <c r="AR334">
        <f t="shared" si="333"/>
        <v>0</v>
      </c>
      <c r="AS334">
        <f t="shared" si="334"/>
        <v>0</v>
      </c>
      <c r="AT334">
        <f t="shared" si="335"/>
        <v>0</v>
      </c>
      <c r="AU334">
        <f t="shared" si="336"/>
        <v>0</v>
      </c>
      <c r="AV334">
        <f t="shared" si="337"/>
        <v>0</v>
      </c>
      <c r="AW334">
        <f t="shared" si="338"/>
        <v>0</v>
      </c>
      <c r="AX334">
        <f t="shared" si="339"/>
        <v>0</v>
      </c>
      <c r="AY334">
        <f t="shared" si="340"/>
        <v>0</v>
      </c>
      <c r="AZ334">
        <f t="shared" si="341"/>
        <v>0</v>
      </c>
      <c r="BA334">
        <f t="shared" si="342"/>
        <v>0</v>
      </c>
      <c r="BB334">
        <f t="shared" si="343"/>
        <v>0</v>
      </c>
      <c r="BC334">
        <f t="shared" si="344"/>
        <v>0</v>
      </c>
      <c r="BD334">
        <f t="shared" si="345"/>
        <v>0</v>
      </c>
      <c r="BE334">
        <f t="shared" si="346"/>
        <v>0</v>
      </c>
      <c r="BF334">
        <f t="shared" si="347"/>
        <v>0</v>
      </c>
      <c r="BG334">
        <f t="shared" si="348"/>
        <v>0</v>
      </c>
      <c r="BH334">
        <f t="shared" si="349"/>
        <v>0</v>
      </c>
      <c r="BI334">
        <f t="shared" si="350"/>
        <v>0</v>
      </c>
      <c r="BJ334">
        <f t="shared" si="351"/>
        <v>0</v>
      </c>
      <c r="BK334">
        <f t="shared" si="352"/>
        <v>0</v>
      </c>
      <c r="BL334">
        <f t="shared" si="353"/>
        <v>0</v>
      </c>
      <c r="BM334">
        <f t="shared" si="354"/>
        <v>0</v>
      </c>
      <c r="BN334">
        <f t="shared" si="355"/>
        <v>0</v>
      </c>
      <c r="BO334">
        <f t="shared" si="356"/>
        <v>0</v>
      </c>
      <c r="BP334">
        <f t="shared" si="357"/>
        <v>0</v>
      </c>
      <c r="BQ334">
        <f t="shared" si="358"/>
        <v>0</v>
      </c>
      <c r="BR334">
        <f t="shared" si="359"/>
        <v>0</v>
      </c>
      <c r="BS334">
        <f t="shared" si="360"/>
        <v>0</v>
      </c>
      <c r="BT334">
        <f t="shared" si="390"/>
        <v>0</v>
      </c>
      <c r="BW334">
        <f t="shared" si="361"/>
        <v>0</v>
      </c>
      <c r="BX334">
        <f t="shared" si="361"/>
        <v>0</v>
      </c>
      <c r="BY334">
        <f t="shared" si="362"/>
        <v>0</v>
      </c>
      <c r="BZ334">
        <f t="shared" si="363"/>
        <v>0</v>
      </c>
      <c r="CA334">
        <f t="shared" si="364"/>
        <v>0</v>
      </c>
      <c r="CB334">
        <f t="shared" si="364"/>
        <v>0</v>
      </c>
      <c r="CC334">
        <f t="shared" si="365"/>
        <v>0</v>
      </c>
      <c r="CD334">
        <f t="shared" si="366"/>
        <v>0</v>
      </c>
      <c r="CE334">
        <f t="shared" si="367"/>
        <v>0</v>
      </c>
      <c r="CF334">
        <f t="shared" si="368"/>
        <v>0</v>
      </c>
      <c r="CG334">
        <f t="shared" si="369"/>
        <v>0</v>
      </c>
      <c r="CH334">
        <f t="shared" si="370"/>
        <v>0</v>
      </c>
      <c r="CI334">
        <f t="shared" si="371"/>
        <v>0</v>
      </c>
      <c r="CJ334">
        <f t="shared" si="372"/>
        <v>0</v>
      </c>
      <c r="CK334">
        <f t="shared" si="373"/>
        <v>0</v>
      </c>
      <c r="CL334">
        <f t="shared" si="374"/>
        <v>0</v>
      </c>
      <c r="CM334">
        <f t="shared" si="375"/>
        <v>0</v>
      </c>
      <c r="CN334">
        <f t="shared" si="376"/>
        <v>0</v>
      </c>
      <c r="CO334">
        <f t="shared" si="377"/>
        <v>0</v>
      </c>
      <c r="CP334">
        <f t="shared" si="378"/>
        <v>0</v>
      </c>
      <c r="CQ334">
        <f t="shared" si="379"/>
        <v>0</v>
      </c>
      <c r="CR334">
        <f t="shared" si="380"/>
        <v>0</v>
      </c>
      <c r="CS334">
        <f t="shared" si="381"/>
        <v>0</v>
      </c>
      <c r="CT334">
        <f t="shared" si="382"/>
        <v>0</v>
      </c>
      <c r="CU334">
        <f t="shared" si="383"/>
        <v>0</v>
      </c>
      <c r="CV334">
        <f t="shared" si="391"/>
        <v>0</v>
      </c>
      <c r="CW334">
        <f t="shared" si="392"/>
        <v>0</v>
      </c>
      <c r="CX334">
        <f t="shared" si="384"/>
        <v>0</v>
      </c>
      <c r="CY334">
        <f t="shared" si="385"/>
        <v>0</v>
      </c>
      <c r="CZ334">
        <f t="shared" si="386"/>
        <v>0</v>
      </c>
      <c r="DA334">
        <f t="shared" si="387"/>
        <v>0</v>
      </c>
      <c r="DB334">
        <f t="shared" si="388"/>
        <v>0</v>
      </c>
      <c r="DC334">
        <f t="shared" si="389"/>
        <v>0</v>
      </c>
      <c r="DD334">
        <f t="shared" si="393"/>
        <v>0</v>
      </c>
    </row>
    <row r="335" spans="1:108" x14ac:dyDescent="0.2">
      <c r="A335" s="85" t="str">
        <f>IF(Timelister!A334="","",(Timelister!A334))</f>
        <v/>
      </c>
      <c r="B335" s="84" t="str">
        <f>IF(Timelister!B334="","",(Timelister!B334))</f>
        <v/>
      </c>
      <c r="C335" s="20" t="str">
        <f>IF(Timelister!C334="","",(Timelister!C334))</f>
        <v/>
      </c>
      <c r="D335" s="21" t="str">
        <f>IF(Timelister!D334="","",(Timelister!D334))</f>
        <v/>
      </c>
      <c r="E335" s="20" t="str">
        <f>Timelister!O334</f>
        <v/>
      </c>
      <c r="F335" s="20" t="str">
        <f>IF(Timelister!E334="","",(Timelister!E334))</f>
        <v/>
      </c>
      <c r="G335" s="120"/>
      <c r="H335" s="120"/>
      <c r="I335" s="120"/>
      <c r="J335" s="120"/>
      <c r="K335" s="120"/>
      <c r="L335" s="120"/>
      <c r="M335" s="120"/>
      <c r="N335" s="120"/>
      <c r="O335" s="254"/>
      <c r="P335" s="120"/>
      <c r="Q335" s="120"/>
      <c r="R335" s="120"/>
      <c r="S335" s="254"/>
      <c r="T335" s="120"/>
      <c r="U335" s="185"/>
      <c r="V335" s="185"/>
      <c r="W335" s="242"/>
      <c r="X335" s="242"/>
      <c r="Y335" s="120"/>
      <c r="Z335" s="120"/>
      <c r="AA335" s="120"/>
      <c r="AB335" s="120"/>
      <c r="AC335" s="120"/>
      <c r="AD335" s="121"/>
      <c r="AE335" s="121"/>
      <c r="AF335" s="121"/>
      <c r="AG335" s="121"/>
      <c r="AH335" s="121"/>
      <c r="AI335" s="121"/>
      <c r="AJ335" s="24" t="str">
        <f>IF(A335="","",((G335*$G$10+K335*$K$10+#REF!*#REF!+M335*$M$10+N335*$N$10+O335*$O$10+#REF!*#REF!+#REF!*#REF!+P335*$P$10+Q335*$Q$10+R335*$R$10+#REF!+W335+#REF!+X335+Y335+Z335+AA335+AB335*$AB$10+AC335*$AC$10+AD335*$AD$10+#REF!*#REF!+AE335*$AE$10+#REF!*#REF!+AF335*$AF$10+AH335*$AH$10+AG335*$AG$10+AI335)))</f>
        <v/>
      </c>
      <c r="AK335" s="137"/>
      <c r="AM335">
        <f t="shared" si="330"/>
        <v>0</v>
      </c>
      <c r="AN335">
        <f t="shared" si="330"/>
        <v>0</v>
      </c>
      <c r="AO335">
        <f t="shared" si="331"/>
        <v>0</v>
      </c>
      <c r="AP335">
        <f t="shared" si="332"/>
        <v>0</v>
      </c>
      <c r="AQ335">
        <f t="shared" si="333"/>
        <v>0</v>
      </c>
      <c r="AR335">
        <f t="shared" si="333"/>
        <v>0</v>
      </c>
      <c r="AS335">
        <f t="shared" si="334"/>
        <v>0</v>
      </c>
      <c r="AT335">
        <f t="shared" si="335"/>
        <v>0</v>
      </c>
      <c r="AU335">
        <f t="shared" si="336"/>
        <v>0</v>
      </c>
      <c r="AV335">
        <f t="shared" si="337"/>
        <v>0</v>
      </c>
      <c r="AW335">
        <f t="shared" si="338"/>
        <v>0</v>
      </c>
      <c r="AX335">
        <f t="shared" si="339"/>
        <v>0</v>
      </c>
      <c r="AY335">
        <f t="shared" si="340"/>
        <v>0</v>
      </c>
      <c r="AZ335">
        <f t="shared" si="341"/>
        <v>0</v>
      </c>
      <c r="BA335">
        <f t="shared" si="342"/>
        <v>0</v>
      </c>
      <c r="BB335">
        <f t="shared" si="343"/>
        <v>0</v>
      </c>
      <c r="BC335">
        <f t="shared" si="344"/>
        <v>0</v>
      </c>
      <c r="BD335">
        <f t="shared" si="345"/>
        <v>0</v>
      </c>
      <c r="BE335">
        <f t="shared" si="346"/>
        <v>0</v>
      </c>
      <c r="BF335">
        <f t="shared" si="347"/>
        <v>0</v>
      </c>
      <c r="BG335">
        <f t="shared" si="348"/>
        <v>0</v>
      </c>
      <c r="BH335">
        <f t="shared" si="349"/>
        <v>0</v>
      </c>
      <c r="BI335">
        <f t="shared" si="350"/>
        <v>0</v>
      </c>
      <c r="BJ335">
        <f t="shared" si="351"/>
        <v>0</v>
      </c>
      <c r="BK335">
        <f t="shared" si="352"/>
        <v>0</v>
      </c>
      <c r="BL335">
        <f t="shared" si="353"/>
        <v>0</v>
      </c>
      <c r="BM335">
        <f t="shared" si="354"/>
        <v>0</v>
      </c>
      <c r="BN335">
        <f t="shared" si="355"/>
        <v>0</v>
      </c>
      <c r="BO335">
        <f t="shared" si="356"/>
        <v>0</v>
      </c>
      <c r="BP335">
        <f t="shared" si="357"/>
        <v>0</v>
      </c>
      <c r="BQ335">
        <f t="shared" si="358"/>
        <v>0</v>
      </c>
      <c r="BR335">
        <f t="shared" si="359"/>
        <v>0</v>
      </c>
      <c r="BS335">
        <f t="shared" si="360"/>
        <v>0</v>
      </c>
      <c r="BT335">
        <f t="shared" si="390"/>
        <v>0</v>
      </c>
      <c r="BW335">
        <f t="shared" si="361"/>
        <v>0</v>
      </c>
      <c r="BX335">
        <f t="shared" si="361"/>
        <v>0</v>
      </c>
      <c r="BY335">
        <f t="shared" si="362"/>
        <v>0</v>
      </c>
      <c r="BZ335">
        <f t="shared" si="363"/>
        <v>0</v>
      </c>
      <c r="CA335">
        <f t="shared" si="364"/>
        <v>0</v>
      </c>
      <c r="CB335">
        <f t="shared" si="364"/>
        <v>0</v>
      </c>
      <c r="CC335">
        <f t="shared" si="365"/>
        <v>0</v>
      </c>
      <c r="CD335">
        <f t="shared" si="366"/>
        <v>0</v>
      </c>
      <c r="CE335">
        <f t="shared" si="367"/>
        <v>0</v>
      </c>
      <c r="CF335">
        <f t="shared" si="368"/>
        <v>0</v>
      </c>
      <c r="CG335">
        <f t="shared" si="369"/>
        <v>0</v>
      </c>
      <c r="CH335">
        <f t="shared" si="370"/>
        <v>0</v>
      </c>
      <c r="CI335">
        <f t="shared" si="371"/>
        <v>0</v>
      </c>
      <c r="CJ335">
        <f t="shared" si="372"/>
        <v>0</v>
      </c>
      <c r="CK335">
        <f t="shared" si="373"/>
        <v>0</v>
      </c>
      <c r="CL335">
        <f t="shared" si="374"/>
        <v>0</v>
      </c>
      <c r="CM335">
        <f t="shared" si="375"/>
        <v>0</v>
      </c>
      <c r="CN335">
        <f t="shared" si="376"/>
        <v>0</v>
      </c>
      <c r="CO335">
        <f t="shared" si="377"/>
        <v>0</v>
      </c>
      <c r="CP335">
        <f t="shared" si="378"/>
        <v>0</v>
      </c>
      <c r="CQ335">
        <f t="shared" si="379"/>
        <v>0</v>
      </c>
      <c r="CR335">
        <f t="shared" si="380"/>
        <v>0</v>
      </c>
      <c r="CS335">
        <f t="shared" si="381"/>
        <v>0</v>
      </c>
      <c r="CT335">
        <f t="shared" si="382"/>
        <v>0</v>
      </c>
      <c r="CU335">
        <f t="shared" si="383"/>
        <v>0</v>
      </c>
      <c r="CV335">
        <f t="shared" si="391"/>
        <v>0</v>
      </c>
      <c r="CW335">
        <f t="shared" si="392"/>
        <v>0</v>
      </c>
      <c r="CX335">
        <f t="shared" si="384"/>
        <v>0</v>
      </c>
      <c r="CY335">
        <f t="shared" si="385"/>
        <v>0</v>
      </c>
      <c r="CZ335">
        <f t="shared" si="386"/>
        <v>0</v>
      </c>
      <c r="DA335">
        <f t="shared" si="387"/>
        <v>0</v>
      </c>
      <c r="DB335">
        <f t="shared" si="388"/>
        <v>0</v>
      </c>
      <c r="DC335">
        <f t="shared" si="389"/>
        <v>0</v>
      </c>
      <c r="DD335">
        <f t="shared" si="393"/>
        <v>0</v>
      </c>
    </row>
    <row r="336" spans="1:108" x14ac:dyDescent="0.2">
      <c r="A336" s="85" t="str">
        <f>IF(Timelister!A335="","",(Timelister!A335))</f>
        <v/>
      </c>
      <c r="B336" s="84" t="str">
        <f>IF(Timelister!B335="","",(Timelister!B335))</f>
        <v/>
      </c>
      <c r="C336" s="20" t="str">
        <f>IF(Timelister!C335="","",(Timelister!C335))</f>
        <v/>
      </c>
      <c r="D336" s="21" t="str">
        <f>IF(Timelister!D335="","",(Timelister!D335))</f>
        <v/>
      </c>
      <c r="E336" s="20" t="str">
        <f>Timelister!O335</f>
        <v/>
      </c>
      <c r="F336" s="20" t="str">
        <f>IF(Timelister!E335="","",(Timelister!E335))</f>
        <v/>
      </c>
      <c r="G336" s="120"/>
      <c r="H336" s="120"/>
      <c r="I336" s="120"/>
      <c r="J336" s="120"/>
      <c r="K336" s="120"/>
      <c r="L336" s="120"/>
      <c r="M336" s="120"/>
      <c r="N336" s="120"/>
      <c r="O336" s="254"/>
      <c r="P336" s="120"/>
      <c r="Q336" s="120"/>
      <c r="R336" s="120"/>
      <c r="S336" s="254"/>
      <c r="T336" s="120"/>
      <c r="U336" s="185"/>
      <c r="V336" s="185"/>
      <c r="W336" s="242"/>
      <c r="X336" s="242"/>
      <c r="Y336" s="120"/>
      <c r="Z336" s="120"/>
      <c r="AA336" s="120"/>
      <c r="AB336" s="120"/>
      <c r="AC336" s="120"/>
      <c r="AD336" s="121"/>
      <c r="AE336" s="121"/>
      <c r="AF336" s="121"/>
      <c r="AG336" s="121"/>
      <c r="AH336" s="121"/>
      <c r="AI336" s="121"/>
      <c r="AJ336" s="24" t="str">
        <f>IF(A336="","",((G336*$G$10+K336*$K$10+#REF!*#REF!+M336*$M$10+N336*$N$10+O336*$O$10+#REF!*#REF!+#REF!*#REF!+P336*$P$10+Q336*$Q$10+R336*$R$10+#REF!+W336+#REF!+X336+Y336+Z336+AA336+AB336*$AB$10+AC336*$AC$10+AD336*$AD$10+#REF!*#REF!+AE336*$AE$10+#REF!*#REF!+AF336*$AF$10+AH336*$AH$10+AG336*$AG$10+AI336)))</f>
        <v/>
      </c>
      <c r="AK336" s="137"/>
      <c r="AM336">
        <f t="shared" si="330"/>
        <v>0</v>
      </c>
      <c r="AN336">
        <f t="shared" si="330"/>
        <v>0</v>
      </c>
      <c r="AO336">
        <f t="shared" si="331"/>
        <v>0</v>
      </c>
      <c r="AP336">
        <f t="shared" si="332"/>
        <v>0</v>
      </c>
      <c r="AQ336">
        <f t="shared" si="333"/>
        <v>0</v>
      </c>
      <c r="AR336">
        <f t="shared" si="333"/>
        <v>0</v>
      </c>
      <c r="AS336">
        <f t="shared" si="334"/>
        <v>0</v>
      </c>
      <c r="AT336">
        <f t="shared" si="335"/>
        <v>0</v>
      </c>
      <c r="AU336">
        <f t="shared" si="336"/>
        <v>0</v>
      </c>
      <c r="AV336">
        <f t="shared" si="337"/>
        <v>0</v>
      </c>
      <c r="AW336">
        <f t="shared" si="338"/>
        <v>0</v>
      </c>
      <c r="AX336">
        <f t="shared" si="339"/>
        <v>0</v>
      </c>
      <c r="AY336">
        <f t="shared" si="340"/>
        <v>0</v>
      </c>
      <c r="AZ336">
        <f t="shared" si="341"/>
        <v>0</v>
      </c>
      <c r="BA336">
        <f t="shared" si="342"/>
        <v>0</v>
      </c>
      <c r="BB336">
        <f t="shared" si="343"/>
        <v>0</v>
      </c>
      <c r="BC336">
        <f t="shared" si="344"/>
        <v>0</v>
      </c>
      <c r="BD336">
        <f t="shared" si="345"/>
        <v>0</v>
      </c>
      <c r="BE336">
        <f t="shared" si="346"/>
        <v>0</v>
      </c>
      <c r="BF336">
        <f t="shared" si="347"/>
        <v>0</v>
      </c>
      <c r="BG336">
        <f t="shared" si="348"/>
        <v>0</v>
      </c>
      <c r="BH336">
        <f t="shared" si="349"/>
        <v>0</v>
      </c>
      <c r="BI336">
        <f t="shared" si="350"/>
        <v>0</v>
      </c>
      <c r="BJ336">
        <f t="shared" si="351"/>
        <v>0</v>
      </c>
      <c r="BK336">
        <f t="shared" si="352"/>
        <v>0</v>
      </c>
      <c r="BL336">
        <f t="shared" si="353"/>
        <v>0</v>
      </c>
      <c r="BM336">
        <f t="shared" si="354"/>
        <v>0</v>
      </c>
      <c r="BN336">
        <f t="shared" si="355"/>
        <v>0</v>
      </c>
      <c r="BO336">
        <f t="shared" si="356"/>
        <v>0</v>
      </c>
      <c r="BP336">
        <f t="shared" si="357"/>
        <v>0</v>
      </c>
      <c r="BQ336">
        <f t="shared" si="358"/>
        <v>0</v>
      </c>
      <c r="BR336">
        <f t="shared" si="359"/>
        <v>0</v>
      </c>
      <c r="BS336">
        <f t="shared" si="360"/>
        <v>0</v>
      </c>
      <c r="BT336">
        <f t="shared" si="390"/>
        <v>0</v>
      </c>
      <c r="BW336">
        <f t="shared" si="361"/>
        <v>0</v>
      </c>
      <c r="BX336">
        <f t="shared" si="361"/>
        <v>0</v>
      </c>
      <c r="BY336">
        <f t="shared" si="362"/>
        <v>0</v>
      </c>
      <c r="BZ336">
        <f t="shared" si="363"/>
        <v>0</v>
      </c>
      <c r="CA336">
        <f t="shared" si="364"/>
        <v>0</v>
      </c>
      <c r="CB336">
        <f t="shared" si="364"/>
        <v>0</v>
      </c>
      <c r="CC336">
        <f t="shared" si="365"/>
        <v>0</v>
      </c>
      <c r="CD336">
        <f t="shared" si="366"/>
        <v>0</v>
      </c>
      <c r="CE336">
        <f t="shared" si="367"/>
        <v>0</v>
      </c>
      <c r="CF336">
        <f t="shared" si="368"/>
        <v>0</v>
      </c>
      <c r="CG336">
        <f t="shared" si="369"/>
        <v>0</v>
      </c>
      <c r="CH336">
        <f t="shared" si="370"/>
        <v>0</v>
      </c>
      <c r="CI336">
        <f t="shared" si="371"/>
        <v>0</v>
      </c>
      <c r="CJ336">
        <f t="shared" si="372"/>
        <v>0</v>
      </c>
      <c r="CK336">
        <f t="shared" si="373"/>
        <v>0</v>
      </c>
      <c r="CL336">
        <f t="shared" si="374"/>
        <v>0</v>
      </c>
      <c r="CM336">
        <f t="shared" si="375"/>
        <v>0</v>
      </c>
      <c r="CN336">
        <f t="shared" si="376"/>
        <v>0</v>
      </c>
      <c r="CO336">
        <f t="shared" si="377"/>
        <v>0</v>
      </c>
      <c r="CP336">
        <f t="shared" si="378"/>
        <v>0</v>
      </c>
      <c r="CQ336">
        <f t="shared" si="379"/>
        <v>0</v>
      </c>
      <c r="CR336">
        <f t="shared" si="380"/>
        <v>0</v>
      </c>
      <c r="CS336">
        <f t="shared" si="381"/>
        <v>0</v>
      </c>
      <c r="CT336">
        <f t="shared" si="382"/>
        <v>0</v>
      </c>
      <c r="CU336">
        <f t="shared" si="383"/>
        <v>0</v>
      </c>
      <c r="CV336">
        <f t="shared" si="391"/>
        <v>0</v>
      </c>
      <c r="CW336">
        <f t="shared" si="392"/>
        <v>0</v>
      </c>
      <c r="CX336">
        <f t="shared" si="384"/>
        <v>0</v>
      </c>
      <c r="CY336">
        <f t="shared" si="385"/>
        <v>0</v>
      </c>
      <c r="CZ336">
        <f t="shared" si="386"/>
        <v>0</v>
      </c>
      <c r="DA336">
        <f t="shared" si="387"/>
        <v>0</v>
      </c>
      <c r="DB336">
        <f t="shared" si="388"/>
        <v>0</v>
      </c>
      <c r="DC336">
        <f t="shared" si="389"/>
        <v>0</v>
      </c>
      <c r="DD336">
        <f t="shared" si="393"/>
        <v>0</v>
      </c>
    </row>
    <row r="337" spans="1:108" x14ac:dyDescent="0.2">
      <c r="A337" s="85" t="str">
        <f>IF(Timelister!A336="","",(Timelister!A336))</f>
        <v/>
      </c>
      <c r="B337" s="84" t="str">
        <f>IF(Timelister!B336="","",(Timelister!B336))</f>
        <v/>
      </c>
      <c r="C337" s="20" t="str">
        <f>IF(Timelister!C336="","",(Timelister!C336))</f>
        <v/>
      </c>
      <c r="D337" s="21" t="str">
        <f>IF(Timelister!D336="","",(Timelister!D336))</f>
        <v/>
      </c>
      <c r="E337" s="20" t="str">
        <f>Timelister!O336</f>
        <v/>
      </c>
      <c r="F337" s="20" t="str">
        <f>IF(Timelister!E336="","",(Timelister!E336))</f>
        <v/>
      </c>
      <c r="G337" s="120"/>
      <c r="H337" s="120"/>
      <c r="I337" s="120"/>
      <c r="J337" s="120"/>
      <c r="K337" s="120"/>
      <c r="L337" s="120"/>
      <c r="M337" s="120"/>
      <c r="N337" s="120"/>
      <c r="O337" s="254"/>
      <c r="P337" s="120"/>
      <c r="Q337" s="120"/>
      <c r="R337" s="120"/>
      <c r="S337" s="254"/>
      <c r="T337" s="120"/>
      <c r="U337" s="185"/>
      <c r="V337" s="185"/>
      <c r="W337" s="242"/>
      <c r="X337" s="242"/>
      <c r="Y337" s="120"/>
      <c r="Z337" s="120"/>
      <c r="AA337" s="120"/>
      <c r="AB337" s="120"/>
      <c r="AC337" s="120"/>
      <c r="AD337" s="121"/>
      <c r="AE337" s="121"/>
      <c r="AF337" s="121"/>
      <c r="AG337" s="121"/>
      <c r="AH337" s="121"/>
      <c r="AI337" s="121"/>
      <c r="AJ337" s="24" t="str">
        <f>IF(A337="","",((G337*$G$10+K337*$K$10+#REF!*#REF!+M337*$M$10+N337*$N$10+O337*$O$10+#REF!*#REF!+#REF!*#REF!+P337*$P$10+Q337*$Q$10+R337*$R$10+#REF!+W337+#REF!+X337+Y337+Z337+AA337+AB337*$AB$10+AC337*$AC$10+AD337*$AD$10+#REF!*#REF!+AE337*$AE$10+#REF!*#REF!+AF337*$AF$10+AH337*$AH$10+AG337*$AG$10+AI337)))</f>
        <v/>
      </c>
      <c r="AK337" s="137"/>
      <c r="AM337">
        <f t="shared" si="330"/>
        <v>0</v>
      </c>
      <c r="AN337">
        <f t="shared" si="330"/>
        <v>0</v>
      </c>
      <c r="AO337">
        <f t="shared" si="331"/>
        <v>0</v>
      </c>
      <c r="AP337">
        <f t="shared" si="332"/>
        <v>0</v>
      </c>
      <c r="AQ337">
        <f t="shared" si="333"/>
        <v>0</v>
      </c>
      <c r="AR337">
        <f t="shared" si="333"/>
        <v>0</v>
      </c>
      <c r="AS337">
        <f t="shared" si="334"/>
        <v>0</v>
      </c>
      <c r="AT337">
        <f t="shared" si="335"/>
        <v>0</v>
      </c>
      <c r="AU337">
        <f t="shared" si="336"/>
        <v>0</v>
      </c>
      <c r="AV337">
        <f t="shared" si="337"/>
        <v>0</v>
      </c>
      <c r="AW337">
        <f t="shared" si="338"/>
        <v>0</v>
      </c>
      <c r="AX337">
        <f t="shared" si="339"/>
        <v>0</v>
      </c>
      <c r="AY337">
        <f t="shared" si="340"/>
        <v>0</v>
      </c>
      <c r="AZ337">
        <f t="shared" si="341"/>
        <v>0</v>
      </c>
      <c r="BA337">
        <f t="shared" si="342"/>
        <v>0</v>
      </c>
      <c r="BB337">
        <f t="shared" si="343"/>
        <v>0</v>
      </c>
      <c r="BC337">
        <f t="shared" si="344"/>
        <v>0</v>
      </c>
      <c r="BD337">
        <f t="shared" si="345"/>
        <v>0</v>
      </c>
      <c r="BE337">
        <f t="shared" si="346"/>
        <v>0</v>
      </c>
      <c r="BF337">
        <f t="shared" si="347"/>
        <v>0</v>
      </c>
      <c r="BG337">
        <f t="shared" si="348"/>
        <v>0</v>
      </c>
      <c r="BH337">
        <f t="shared" si="349"/>
        <v>0</v>
      </c>
      <c r="BI337">
        <f t="shared" si="350"/>
        <v>0</v>
      </c>
      <c r="BJ337">
        <f t="shared" si="351"/>
        <v>0</v>
      </c>
      <c r="BK337">
        <f t="shared" si="352"/>
        <v>0</v>
      </c>
      <c r="BL337">
        <f t="shared" si="353"/>
        <v>0</v>
      </c>
      <c r="BM337">
        <f t="shared" si="354"/>
        <v>0</v>
      </c>
      <c r="BN337">
        <f t="shared" si="355"/>
        <v>0</v>
      </c>
      <c r="BO337">
        <f t="shared" si="356"/>
        <v>0</v>
      </c>
      <c r="BP337">
        <f t="shared" si="357"/>
        <v>0</v>
      </c>
      <c r="BQ337">
        <f t="shared" si="358"/>
        <v>0</v>
      </c>
      <c r="BR337">
        <f t="shared" si="359"/>
        <v>0</v>
      </c>
      <c r="BS337">
        <f t="shared" si="360"/>
        <v>0</v>
      </c>
      <c r="BT337">
        <f t="shared" si="390"/>
        <v>0</v>
      </c>
      <c r="BW337">
        <f t="shared" si="361"/>
        <v>0</v>
      </c>
      <c r="BX337">
        <f t="shared" si="361"/>
        <v>0</v>
      </c>
      <c r="BY337">
        <f t="shared" si="362"/>
        <v>0</v>
      </c>
      <c r="BZ337">
        <f t="shared" si="363"/>
        <v>0</v>
      </c>
      <c r="CA337">
        <f t="shared" si="364"/>
        <v>0</v>
      </c>
      <c r="CB337">
        <f t="shared" si="364"/>
        <v>0</v>
      </c>
      <c r="CC337">
        <f t="shared" si="365"/>
        <v>0</v>
      </c>
      <c r="CD337">
        <f t="shared" si="366"/>
        <v>0</v>
      </c>
      <c r="CE337">
        <f t="shared" si="367"/>
        <v>0</v>
      </c>
      <c r="CF337">
        <f t="shared" si="368"/>
        <v>0</v>
      </c>
      <c r="CG337">
        <f t="shared" si="369"/>
        <v>0</v>
      </c>
      <c r="CH337">
        <f t="shared" si="370"/>
        <v>0</v>
      </c>
      <c r="CI337">
        <f t="shared" si="371"/>
        <v>0</v>
      </c>
      <c r="CJ337">
        <f t="shared" si="372"/>
        <v>0</v>
      </c>
      <c r="CK337">
        <f t="shared" si="373"/>
        <v>0</v>
      </c>
      <c r="CL337">
        <f t="shared" si="374"/>
        <v>0</v>
      </c>
      <c r="CM337">
        <f t="shared" si="375"/>
        <v>0</v>
      </c>
      <c r="CN337">
        <f t="shared" si="376"/>
        <v>0</v>
      </c>
      <c r="CO337">
        <f t="shared" si="377"/>
        <v>0</v>
      </c>
      <c r="CP337">
        <f t="shared" si="378"/>
        <v>0</v>
      </c>
      <c r="CQ337">
        <f t="shared" si="379"/>
        <v>0</v>
      </c>
      <c r="CR337">
        <f t="shared" si="380"/>
        <v>0</v>
      </c>
      <c r="CS337">
        <f t="shared" si="381"/>
        <v>0</v>
      </c>
      <c r="CT337">
        <f t="shared" si="382"/>
        <v>0</v>
      </c>
      <c r="CU337">
        <f t="shared" si="383"/>
        <v>0</v>
      </c>
      <c r="CV337">
        <f t="shared" si="391"/>
        <v>0</v>
      </c>
      <c r="CW337">
        <f t="shared" si="392"/>
        <v>0</v>
      </c>
      <c r="CX337">
        <f t="shared" si="384"/>
        <v>0</v>
      </c>
      <c r="CY337">
        <f t="shared" si="385"/>
        <v>0</v>
      </c>
      <c r="CZ337">
        <f t="shared" si="386"/>
        <v>0</v>
      </c>
      <c r="DA337">
        <f t="shared" si="387"/>
        <v>0</v>
      </c>
      <c r="DB337">
        <f t="shared" si="388"/>
        <v>0</v>
      </c>
      <c r="DC337">
        <f t="shared" si="389"/>
        <v>0</v>
      </c>
      <c r="DD337">
        <f t="shared" si="393"/>
        <v>0</v>
      </c>
    </row>
    <row r="338" spans="1:108" x14ac:dyDescent="0.2">
      <c r="A338" s="85" t="str">
        <f>IF(Timelister!A337="","",(Timelister!A337))</f>
        <v/>
      </c>
      <c r="B338" s="84" t="str">
        <f>IF(Timelister!B337="","",(Timelister!B337))</f>
        <v/>
      </c>
      <c r="C338" s="20" t="str">
        <f>IF(Timelister!C337="","",(Timelister!C337))</f>
        <v/>
      </c>
      <c r="D338" s="21" t="str">
        <f>IF(Timelister!D337="","",(Timelister!D337))</f>
        <v/>
      </c>
      <c r="E338" s="20" t="str">
        <f>Timelister!O337</f>
        <v/>
      </c>
      <c r="F338" s="20" t="str">
        <f>IF(Timelister!E337="","",(Timelister!E337))</f>
        <v/>
      </c>
      <c r="G338" s="120"/>
      <c r="H338" s="120"/>
      <c r="I338" s="120"/>
      <c r="J338" s="120"/>
      <c r="K338" s="120"/>
      <c r="L338" s="120"/>
      <c r="M338" s="120"/>
      <c r="N338" s="120"/>
      <c r="O338" s="254"/>
      <c r="P338" s="120"/>
      <c r="Q338" s="120"/>
      <c r="R338" s="120"/>
      <c r="S338" s="254"/>
      <c r="T338" s="120"/>
      <c r="U338" s="185"/>
      <c r="V338" s="185"/>
      <c r="W338" s="242"/>
      <c r="X338" s="242"/>
      <c r="Y338" s="120"/>
      <c r="Z338" s="120"/>
      <c r="AA338" s="120"/>
      <c r="AB338" s="120"/>
      <c r="AC338" s="120"/>
      <c r="AD338" s="121"/>
      <c r="AE338" s="121"/>
      <c r="AF338" s="121"/>
      <c r="AG338" s="121"/>
      <c r="AH338" s="121"/>
      <c r="AI338" s="121"/>
      <c r="AJ338" s="24" t="str">
        <f>IF(A338="","",((G338*$G$10+K338*$K$10+#REF!*#REF!+M338*$M$10+N338*$N$10+O338*$O$10+#REF!*#REF!+#REF!*#REF!+P338*$P$10+Q338*$Q$10+R338*$R$10+#REF!+W338+#REF!+X338+Y338+Z338+AA338+AB338*$AB$10+AC338*$AC$10+AD338*$AD$10+#REF!*#REF!+AE338*$AE$10+#REF!*#REF!+AF338*$AF$10+AH338*$AH$10+AG338*$AG$10+AI338)))</f>
        <v/>
      </c>
      <c r="AK338" s="137"/>
      <c r="AM338">
        <f t="shared" si="330"/>
        <v>0</v>
      </c>
      <c r="AN338">
        <f t="shared" si="330"/>
        <v>0</v>
      </c>
      <c r="AO338">
        <f t="shared" si="331"/>
        <v>0</v>
      </c>
      <c r="AP338">
        <f t="shared" si="332"/>
        <v>0</v>
      </c>
      <c r="AQ338">
        <f t="shared" si="333"/>
        <v>0</v>
      </c>
      <c r="AR338">
        <f t="shared" si="333"/>
        <v>0</v>
      </c>
      <c r="AS338">
        <f t="shared" si="334"/>
        <v>0</v>
      </c>
      <c r="AT338">
        <f t="shared" si="335"/>
        <v>0</v>
      </c>
      <c r="AU338">
        <f t="shared" si="336"/>
        <v>0</v>
      </c>
      <c r="AV338">
        <f t="shared" si="337"/>
        <v>0</v>
      </c>
      <c r="AW338">
        <f t="shared" si="338"/>
        <v>0</v>
      </c>
      <c r="AX338">
        <f t="shared" si="339"/>
        <v>0</v>
      </c>
      <c r="AY338">
        <f t="shared" si="340"/>
        <v>0</v>
      </c>
      <c r="AZ338">
        <f t="shared" si="341"/>
        <v>0</v>
      </c>
      <c r="BA338">
        <f t="shared" si="342"/>
        <v>0</v>
      </c>
      <c r="BB338">
        <f t="shared" si="343"/>
        <v>0</v>
      </c>
      <c r="BC338">
        <f t="shared" si="344"/>
        <v>0</v>
      </c>
      <c r="BD338">
        <f t="shared" si="345"/>
        <v>0</v>
      </c>
      <c r="BE338">
        <f t="shared" si="346"/>
        <v>0</v>
      </c>
      <c r="BF338">
        <f t="shared" si="347"/>
        <v>0</v>
      </c>
      <c r="BG338">
        <f t="shared" si="348"/>
        <v>0</v>
      </c>
      <c r="BH338">
        <f t="shared" si="349"/>
        <v>0</v>
      </c>
      <c r="BI338">
        <f t="shared" si="350"/>
        <v>0</v>
      </c>
      <c r="BJ338">
        <f t="shared" si="351"/>
        <v>0</v>
      </c>
      <c r="BK338">
        <f t="shared" si="352"/>
        <v>0</v>
      </c>
      <c r="BL338">
        <f t="shared" si="353"/>
        <v>0</v>
      </c>
      <c r="BM338">
        <f t="shared" si="354"/>
        <v>0</v>
      </c>
      <c r="BN338">
        <f t="shared" si="355"/>
        <v>0</v>
      </c>
      <c r="BO338">
        <f t="shared" si="356"/>
        <v>0</v>
      </c>
      <c r="BP338">
        <f t="shared" si="357"/>
        <v>0</v>
      </c>
      <c r="BQ338">
        <f t="shared" si="358"/>
        <v>0</v>
      </c>
      <c r="BR338">
        <f t="shared" si="359"/>
        <v>0</v>
      </c>
      <c r="BS338">
        <f t="shared" si="360"/>
        <v>0</v>
      </c>
      <c r="BT338">
        <f t="shared" si="390"/>
        <v>0</v>
      </c>
      <c r="BW338">
        <f t="shared" si="361"/>
        <v>0</v>
      </c>
      <c r="BX338">
        <f t="shared" si="361"/>
        <v>0</v>
      </c>
      <c r="BY338">
        <f t="shared" si="362"/>
        <v>0</v>
      </c>
      <c r="BZ338">
        <f t="shared" si="363"/>
        <v>0</v>
      </c>
      <c r="CA338">
        <f t="shared" si="364"/>
        <v>0</v>
      </c>
      <c r="CB338">
        <f t="shared" si="364"/>
        <v>0</v>
      </c>
      <c r="CC338">
        <f t="shared" si="365"/>
        <v>0</v>
      </c>
      <c r="CD338">
        <f t="shared" si="366"/>
        <v>0</v>
      </c>
      <c r="CE338">
        <f t="shared" si="367"/>
        <v>0</v>
      </c>
      <c r="CF338">
        <f t="shared" si="368"/>
        <v>0</v>
      </c>
      <c r="CG338">
        <f t="shared" si="369"/>
        <v>0</v>
      </c>
      <c r="CH338">
        <f t="shared" si="370"/>
        <v>0</v>
      </c>
      <c r="CI338">
        <f t="shared" si="371"/>
        <v>0</v>
      </c>
      <c r="CJ338">
        <f t="shared" si="372"/>
        <v>0</v>
      </c>
      <c r="CK338">
        <f t="shared" si="373"/>
        <v>0</v>
      </c>
      <c r="CL338">
        <f t="shared" si="374"/>
        <v>0</v>
      </c>
      <c r="CM338">
        <f t="shared" si="375"/>
        <v>0</v>
      </c>
      <c r="CN338">
        <f t="shared" si="376"/>
        <v>0</v>
      </c>
      <c r="CO338">
        <f t="shared" si="377"/>
        <v>0</v>
      </c>
      <c r="CP338">
        <f t="shared" si="378"/>
        <v>0</v>
      </c>
      <c r="CQ338">
        <f t="shared" si="379"/>
        <v>0</v>
      </c>
      <c r="CR338">
        <f t="shared" si="380"/>
        <v>0</v>
      </c>
      <c r="CS338">
        <f t="shared" si="381"/>
        <v>0</v>
      </c>
      <c r="CT338">
        <f t="shared" si="382"/>
        <v>0</v>
      </c>
      <c r="CU338">
        <f t="shared" si="383"/>
        <v>0</v>
      </c>
      <c r="CV338">
        <f t="shared" si="391"/>
        <v>0</v>
      </c>
      <c r="CW338">
        <f t="shared" si="392"/>
        <v>0</v>
      </c>
      <c r="CX338">
        <f t="shared" si="384"/>
        <v>0</v>
      </c>
      <c r="CY338">
        <f t="shared" si="385"/>
        <v>0</v>
      </c>
      <c r="CZ338">
        <f t="shared" si="386"/>
        <v>0</v>
      </c>
      <c r="DA338">
        <f t="shared" si="387"/>
        <v>0</v>
      </c>
      <c r="DB338">
        <f t="shared" si="388"/>
        <v>0</v>
      </c>
      <c r="DC338">
        <f t="shared" si="389"/>
        <v>0</v>
      </c>
      <c r="DD338">
        <f t="shared" si="393"/>
        <v>0</v>
      </c>
    </row>
    <row r="339" spans="1:108" x14ac:dyDescent="0.2">
      <c r="A339" s="85" t="str">
        <f>IF(Timelister!A338="","",(Timelister!A338))</f>
        <v/>
      </c>
      <c r="B339" s="84" t="str">
        <f>IF(Timelister!B338="","",(Timelister!B338))</f>
        <v/>
      </c>
      <c r="C339" s="20" t="str">
        <f>IF(Timelister!C338="","",(Timelister!C338))</f>
        <v/>
      </c>
      <c r="D339" s="21" t="str">
        <f>IF(Timelister!D338="","",(Timelister!D338))</f>
        <v/>
      </c>
      <c r="E339" s="20" t="str">
        <f>Timelister!O338</f>
        <v/>
      </c>
      <c r="F339" s="20" t="str">
        <f>IF(Timelister!E338="","",(Timelister!E338))</f>
        <v/>
      </c>
      <c r="G339" s="120"/>
      <c r="H339" s="120"/>
      <c r="I339" s="120"/>
      <c r="J339" s="120"/>
      <c r="K339" s="120"/>
      <c r="L339" s="120"/>
      <c r="M339" s="120"/>
      <c r="N339" s="120"/>
      <c r="O339" s="254"/>
      <c r="P339" s="120"/>
      <c r="Q339" s="120"/>
      <c r="R339" s="120"/>
      <c r="S339" s="254"/>
      <c r="T339" s="120"/>
      <c r="U339" s="185"/>
      <c r="V339" s="185"/>
      <c r="W339" s="242"/>
      <c r="X339" s="242"/>
      <c r="Y339" s="120"/>
      <c r="Z339" s="120"/>
      <c r="AA339" s="120"/>
      <c r="AB339" s="120"/>
      <c r="AC339" s="120"/>
      <c r="AD339" s="121"/>
      <c r="AE339" s="121"/>
      <c r="AF339" s="121"/>
      <c r="AG339" s="121"/>
      <c r="AH339" s="121"/>
      <c r="AI339" s="121"/>
      <c r="AJ339" s="24" t="str">
        <f>IF(A339="","",((G339*$G$10+K339*$K$10+#REF!*#REF!+M339*$M$10+N339*$N$10+O339*$O$10+#REF!*#REF!+#REF!*#REF!+P339*$P$10+Q339*$Q$10+R339*$R$10+#REF!+W339+#REF!+X339+Y339+Z339+AA339+AB339*$AB$10+AC339*$AC$10+AD339*$AD$10+#REF!*#REF!+AE339*$AE$10+#REF!*#REF!+AF339*$AF$10+AH339*$AH$10+AG339*$AG$10+AI339)))</f>
        <v/>
      </c>
      <c r="AK339" s="137"/>
      <c r="AM339">
        <f t="shared" si="330"/>
        <v>0</v>
      </c>
      <c r="AN339">
        <f t="shared" si="330"/>
        <v>0</v>
      </c>
      <c r="AO339">
        <f t="shared" si="331"/>
        <v>0</v>
      </c>
      <c r="AP339">
        <f t="shared" si="332"/>
        <v>0</v>
      </c>
      <c r="AQ339">
        <f t="shared" si="333"/>
        <v>0</v>
      </c>
      <c r="AR339">
        <f t="shared" si="333"/>
        <v>0</v>
      </c>
      <c r="AS339">
        <f t="shared" si="334"/>
        <v>0</v>
      </c>
      <c r="AT339">
        <f t="shared" si="335"/>
        <v>0</v>
      </c>
      <c r="AU339">
        <f t="shared" si="336"/>
        <v>0</v>
      </c>
      <c r="AV339">
        <f t="shared" si="337"/>
        <v>0</v>
      </c>
      <c r="AW339">
        <f t="shared" si="338"/>
        <v>0</v>
      </c>
      <c r="AX339">
        <f t="shared" si="339"/>
        <v>0</v>
      </c>
      <c r="AY339">
        <f t="shared" si="340"/>
        <v>0</v>
      </c>
      <c r="AZ339">
        <f t="shared" si="341"/>
        <v>0</v>
      </c>
      <c r="BA339">
        <f t="shared" si="342"/>
        <v>0</v>
      </c>
      <c r="BB339">
        <f t="shared" si="343"/>
        <v>0</v>
      </c>
      <c r="BC339">
        <f t="shared" si="344"/>
        <v>0</v>
      </c>
      <c r="BD339">
        <f t="shared" si="345"/>
        <v>0</v>
      </c>
      <c r="BE339">
        <f t="shared" si="346"/>
        <v>0</v>
      </c>
      <c r="BF339">
        <f t="shared" si="347"/>
        <v>0</v>
      </c>
      <c r="BG339">
        <f t="shared" si="348"/>
        <v>0</v>
      </c>
      <c r="BH339">
        <f t="shared" si="349"/>
        <v>0</v>
      </c>
      <c r="BI339">
        <f t="shared" si="350"/>
        <v>0</v>
      </c>
      <c r="BJ339">
        <f t="shared" si="351"/>
        <v>0</v>
      </c>
      <c r="BK339">
        <f t="shared" si="352"/>
        <v>0</v>
      </c>
      <c r="BL339">
        <f t="shared" si="353"/>
        <v>0</v>
      </c>
      <c r="BM339">
        <f t="shared" si="354"/>
        <v>0</v>
      </c>
      <c r="BN339">
        <f t="shared" si="355"/>
        <v>0</v>
      </c>
      <c r="BO339">
        <f t="shared" si="356"/>
        <v>0</v>
      </c>
      <c r="BP339">
        <f t="shared" si="357"/>
        <v>0</v>
      </c>
      <c r="BQ339">
        <f t="shared" si="358"/>
        <v>0</v>
      </c>
      <c r="BR339">
        <f t="shared" si="359"/>
        <v>0</v>
      </c>
      <c r="BS339">
        <f t="shared" si="360"/>
        <v>0</v>
      </c>
      <c r="BT339">
        <f t="shared" si="390"/>
        <v>0</v>
      </c>
      <c r="BW339">
        <f t="shared" si="361"/>
        <v>0</v>
      </c>
      <c r="BX339">
        <f t="shared" si="361"/>
        <v>0</v>
      </c>
      <c r="BY339">
        <f t="shared" si="362"/>
        <v>0</v>
      </c>
      <c r="BZ339">
        <f t="shared" si="363"/>
        <v>0</v>
      </c>
      <c r="CA339">
        <f t="shared" si="364"/>
        <v>0</v>
      </c>
      <c r="CB339">
        <f t="shared" si="364"/>
        <v>0</v>
      </c>
      <c r="CC339">
        <f t="shared" si="365"/>
        <v>0</v>
      </c>
      <c r="CD339">
        <f t="shared" si="366"/>
        <v>0</v>
      </c>
      <c r="CE339">
        <f t="shared" si="367"/>
        <v>0</v>
      </c>
      <c r="CF339">
        <f t="shared" si="368"/>
        <v>0</v>
      </c>
      <c r="CG339">
        <f t="shared" si="369"/>
        <v>0</v>
      </c>
      <c r="CH339">
        <f t="shared" si="370"/>
        <v>0</v>
      </c>
      <c r="CI339">
        <f t="shared" si="371"/>
        <v>0</v>
      </c>
      <c r="CJ339">
        <f t="shared" si="372"/>
        <v>0</v>
      </c>
      <c r="CK339">
        <f t="shared" si="373"/>
        <v>0</v>
      </c>
      <c r="CL339">
        <f t="shared" si="374"/>
        <v>0</v>
      </c>
      <c r="CM339">
        <f t="shared" si="375"/>
        <v>0</v>
      </c>
      <c r="CN339">
        <f t="shared" si="376"/>
        <v>0</v>
      </c>
      <c r="CO339">
        <f t="shared" si="377"/>
        <v>0</v>
      </c>
      <c r="CP339">
        <f t="shared" si="378"/>
        <v>0</v>
      </c>
      <c r="CQ339">
        <f t="shared" si="379"/>
        <v>0</v>
      </c>
      <c r="CR339">
        <f t="shared" si="380"/>
        <v>0</v>
      </c>
      <c r="CS339">
        <f t="shared" si="381"/>
        <v>0</v>
      </c>
      <c r="CT339">
        <f t="shared" si="382"/>
        <v>0</v>
      </c>
      <c r="CU339">
        <f t="shared" si="383"/>
        <v>0</v>
      </c>
      <c r="CV339">
        <f t="shared" si="391"/>
        <v>0</v>
      </c>
      <c r="CW339">
        <f t="shared" si="392"/>
        <v>0</v>
      </c>
      <c r="CX339">
        <f t="shared" si="384"/>
        <v>0</v>
      </c>
      <c r="CY339">
        <f t="shared" si="385"/>
        <v>0</v>
      </c>
      <c r="CZ339">
        <f t="shared" si="386"/>
        <v>0</v>
      </c>
      <c r="DA339">
        <f t="shared" si="387"/>
        <v>0</v>
      </c>
      <c r="DB339">
        <f t="shared" si="388"/>
        <v>0</v>
      </c>
      <c r="DC339">
        <f t="shared" si="389"/>
        <v>0</v>
      </c>
      <c r="DD339">
        <f t="shared" si="393"/>
        <v>0</v>
      </c>
    </row>
    <row r="340" spans="1:108" x14ac:dyDescent="0.2">
      <c r="A340" s="85" t="str">
        <f>IF(Timelister!A339="","",(Timelister!A339))</f>
        <v/>
      </c>
      <c r="B340" s="84" t="str">
        <f>IF(Timelister!B339="","",(Timelister!B339))</f>
        <v/>
      </c>
      <c r="C340" s="20" t="str">
        <f>IF(Timelister!C339="","",(Timelister!C339))</f>
        <v/>
      </c>
      <c r="D340" s="21" t="str">
        <f>IF(Timelister!D339="","",(Timelister!D339))</f>
        <v/>
      </c>
      <c r="E340" s="20" t="str">
        <f>Timelister!O339</f>
        <v/>
      </c>
      <c r="F340" s="20" t="str">
        <f>IF(Timelister!E339="","",(Timelister!E339))</f>
        <v/>
      </c>
      <c r="G340" s="120"/>
      <c r="H340" s="120"/>
      <c r="I340" s="120"/>
      <c r="J340" s="120"/>
      <c r="K340" s="120"/>
      <c r="L340" s="120"/>
      <c r="M340" s="120"/>
      <c r="N340" s="120"/>
      <c r="O340" s="254"/>
      <c r="P340" s="120"/>
      <c r="Q340" s="120"/>
      <c r="R340" s="120"/>
      <c r="S340" s="254"/>
      <c r="T340" s="120"/>
      <c r="U340" s="185"/>
      <c r="V340" s="185"/>
      <c r="W340" s="242"/>
      <c r="X340" s="242"/>
      <c r="Y340" s="120"/>
      <c r="Z340" s="120"/>
      <c r="AA340" s="120"/>
      <c r="AB340" s="120"/>
      <c r="AC340" s="120"/>
      <c r="AD340" s="121"/>
      <c r="AE340" s="121"/>
      <c r="AF340" s="121"/>
      <c r="AG340" s="121"/>
      <c r="AH340" s="121"/>
      <c r="AI340" s="121"/>
      <c r="AJ340" s="24" t="str">
        <f>IF(A340="","",((G340*$G$10+K340*$K$10+#REF!*#REF!+M340*$M$10+N340*$N$10+O340*$O$10+#REF!*#REF!+#REF!*#REF!+P340*$P$10+Q340*$Q$10+R340*$R$10+#REF!+W340+#REF!+X340+Y340+Z340+AA340+AB340*$AB$10+AC340*$AC$10+AD340*$AD$10+#REF!*#REF!+AE340*$AE$10+#REF!*#REF!+AF340*$AF$10+AH340*$AH$10+AG340*$AG$10+AI340)))</f>
        <v/>
      </c>
      <c r="AK340" s="137"/>
      <c r="AM340">
        <f t="shared" si="330"/>
        <v>0</v>
      </c>
      <c r="AN340">
        <f t="shared" si="330"/>
        <v>0</v>
      </c>
      <c r="AO340">
        <f t="shared" si="331"/>
        <v>0</v>
      </c>
      <c r="AP340">
        <f t="shared" si="332"/>
        <v>0</v>
      </c>
      <c r="AQ340">
        <f t="shared" si="333"/>
        <v>0</v>
      </c>
      <c r="AR340">
        <f t="shared" si="333"/>
        <v>0</v>
      </c>
      <c r="AS340">
        <f t="shared" si="334"/>
        <v>0</v>
      </c>
      <c r="AT340">
        <f t="shared" si="335"/>
        <v>0</v>
      </c>
      <c r="AU340">
        <f t="shared" si="336"/>
        <v>0</v>
      </c>
      <c r="AV340">
        <f t="shared" si="337"/>
        <v>0</v>
      </c>
      <c r="AW340">
        <f t="shared" si="338"/>
        <v>0</v>
      </c>
      <c r="AX340">
        <f t="shared" si="339"/>
        <v>0</v>
      </c>
      <c r="AY340">
        <f t="shared" si="340"/>
        <v>0</v>
      </c>
      <c r="AZ340">
        <f t="shared" si="341"/>
        <v>0</v>
      </c>
      <c r="BA340">
        <f t="shared" si="342"/>
        <v>0</v>
      </c>
      <c r="BB340">
        <f t="shared" si="343"/>
        <v>0</v>
      </c>
      <c r="BC340">
        <f t="shared" si="344"/>
        <v>0</v>
      </c>
      <c r="BD340">
        <f t="shared" si="345"/>
        <v>0</v>
      </c>
      <c r="BE340">
        <f t="shared" si="346"/>
        <v>0</v>
      </c>
      <c r="BF340">
        <f t="shared" si="347"/>
        <v>0</v>
      </c>
      <c r="BG340">
        <f t="shared" si="348"/>
        <v>0</v>
      </c>
      <c r="BH340">
        <f t="shared" si="349"/>
        <v>0</v>
      </c>
      <c r="BI340">
        <f t="shared" si="350"/>
        <v>0</v>
      </c>
      <c r="BJ340">
        <f t="shared" si="351"/>
        <v>0</v>
      </c>
      <c r="BK340">
        <f t="shared" si="352"/>
        <v>0</v>
      </c>
      <c r="BL340">
        <f t="shared" si="353"/>
        <v>0</v>
      </c>
      <c r="BM340">
        <f t="shared" si="354"/>
        <v>0</v>
      </c>
      <c r="BN340">
        <f t="shared" si="355"/>
        <v>0</v>
      </c>
      <c r="BO340">
        <f t="shared" si="356"/>
        <v>0</v>
      </c>
      <c r="BP340">
        <f t="shared" si="357"/>
        <v>0</v>
      </c>
      <c r="BQ340">
        <f t="shared" si="358"/>
        <v>0</v>
      </c>
      <c r="BR340">
        <f t="shared" si="359"/>
        <v>0</v>
      </c>
      <c r="BS340">
        <f t="shared" si="360"/>
        <v>0</v>
      </c>
      <c r="BT340">
        <f t="shared" si="390"/>
        <v>0</v>
      </c>
      <c r="BW340">
        <f t="shared" si="361"/>
        <v>0</v>
      </c>
      <c r="BX340">
        <f t="shared" si="361"/>
        <v>0</v>
      </c>
      <c r="BY340">
        <f t="shared" si="362"/>
        <v>0</v>
      </c>
      <c r="BZ340">
        <f t="shared" si="363"/>
        <v>0</v>
      </c>
      <c r="CA340">
        <f t="shared" si="364"/>
        <v>0</v>
      </c>
      <c r="CB340">
        <f t="shared" si="364"/>
        <v>0</v>
      </c>
      <c r="CC340">
        <f t="shared" si="365"/>
        <v>0</v>
      </c>
      <c r="CD340">
        <f t="shared" si="366"/>
        <v>0</v>
      </c>
      <c r="CE340">
        <f t="shared" si="367"/>
        <v>0</v>
      </c>
      <c r="CF340">
        <f t="shared" si="368"/>
        <v>0</v>
      </c>
      <c r="CG340">
        <f t="shared" si="369"/>
        <v>0</v>
      </c>
      <c r="CH340">
        <f t="shared" si="370"/>
        <v>0</v>
      </c>
      <c r="CI340">
        <f t="shared" si="371"/>
        <v>0</v>
      </c>
      <c r="CJ340">
        <f t="shared" si="372"/>
        <v>0</v>
      </c>
      <c r="CK340">
        <f t="shared" si="373"/>
        <v>0</v>
      </c>
      <c r="CL340">
        <f t="shared" si="374"/>
        <v>0</v>
      </c>
      <c r="CM340">
        <f t="shared" si="375"/>
        <v>0</v>
      </c>
      <c r="CN340">
        <f t="shared" si="376"/>
        <v>0</v>
      </c>
      <c r="CO340">
        <f t="shared" si="377"/>
        <v>0</v>
      </c>
      <c r="CP340">
        <f t="shared" si="378"/>
        <v>0</v>
      </c>
      <c r="CQ340">
        <f t="shared" si="379"/>
        <v>0</v>
      </c>
      <c r="CR340">
        <f t="shared" si="380"/>
        <v>0</v>
      </c>
      <c r="CS340">
        <f t="shared" si="381"/>
        <v>0</v>
      </c>
      <c r="CT340">
        <f t="shared" si="382"/>
        <v>0</v>
      </c>
      <c r="CU340">
        <f t="shared" si="383"/>
        <v>0</v>
      </c>
      <c r="CV340">
        <f t="shared" si="391"/>
        <v>0</v>
      </c>
      <c r="CW340">
        <f t="shared" si="392"/>
        <v>0</v>
      </c>
      <c r="CX340">
        <f t="shared" si="384"/>
        <v>0</v>
      </c>
      <c r="CY340">
        <f t="shared" si="385"/>
        <v>0</v>
      </c>
      <c r="CZ340">
        <f t="shared" si="386"/>
        <v>0</v>
      </c>
      <c r="DA340">
        <f t="shared" si="387"/>
        <v>0</v>
      </c>
      <c r="DB340">
        <f t="shared" si="388"/>
        <v>0</v>
      </c>
      <c r="DC340">
        <f t="shared" si="389"/>
        <v>0</v>
      </c>
      <c r="DD340">
        <f t="shared" si="393"/>
        <v>0</v>
      </c>
    </row>
    <row r="341" spans="1:108" x14ac:dyDescent="0.2">
      <c r="A341" s="85" t="str">
        <f>IF(Timelister!A340="","",(Timelister!A340))</f>
        <v/>
      </c>
      <c r="B341" s="84" t="str">
        <f>IF(Timelister!B340="","",(Timelister!B340))</f>
        <v/>
      </c>
      <c r="C341" s="20" t="str">
        <f>IF(Timelister!C340="","",(Timelister!C340))</f>
        <v/>
      </c>
      <c r="D341" s="21" t="str">
        <f>IF(Timelister!D340="","",(Timelister!D340))</f>
        <v/>
      </c>
      <c r="E341" s="20" t="str">
        <f>Timelister!O340</f>
        <v/>
      </c>
      <c r="F341" s="20" t="str">
        <f>IF(Timelister!E340="","",(Timelister!E340))</f>
        <v/>
      </c>
      <c r="G341" s="120"/>
      <c r="H341" s="120"/>
      <c r="I341" s="120"/>
      <c r="J341" s="120"/>
      <c r="K341" s="120"/>
      <c r="L341" s="120"/>
      <c r="M341" s="120"/>
      <c r="N341" s="120"/>
      <c r="O341" s="254"/>
      <c r="P341" s="120"/>
      <c r="Q341" s="120"/>
      <c r="R341" s="120"/>
      <c r="S341" s="254"/>
      <c r="T341" s="120"/>
      <c r="U341" s="185"/>
      <c r="V341" s="185"/>
      <c r="W341" s="242"/>
      <c r="X341" s="242"/>
      <c r="Y341" s="120"/>
      <c r="Z341" s="120"/>
      <c r="AA341" s="120"/>
      <c r="AB341" s="120"/>
      <c r="AC341" s="120"/>
      <c r="AD341" s="121"/>
      <c r="AE341" s="121"/>
      <c r="AF341" s="121"/>
      <c r="AG341" s="121"/>
      <c r="AH341" s="121"/>
      <c r="AI341" s="121"/>
      <c r="AJ341" s="24" t="str">
        <f>IF(A341="","",((G341*$G$10+K341*$K$10+#REF!*#REF!+M341*$M$10+N341*$N$10+O341*$O$10+#REF!*#REF!+#REF!*#REF!+P341*$P$10+Q341*$Q$10+R341*$R$10+#REF!+W341+#REF!+X341+Y341+Z341+AA341+AB341*$AB$10+AC341*$AC$10+AD341*$AD$10+#REF!*#REF!+AE341*$AE$10+#REF!*#REF!+AF341*$AF$10+AH341*$AH$10+AG341*$AG$10+AI341)))</f>
        <v/>
      </c>
      <c r="AK341" s="137"/>
      <c r="AM341">
        <f t="shared" si="330"/>
        <v>0</v>
      </c>
      <c r="AN341">
        <f t="shared" si="330"/>
        <v>0</v>
      </c>
      <c r="AO341">
        <f t="shared" si="331"/>
        <v>0</v>
      </c>
      <c r="AP341">
        <f t="shared" si="332"/>
        <v>0</v>
      </c>
      <c r="AQ341">
        <f t="shared" si="333"/>
        <v>0</v>
      </c>
      <c r="AR341">
        <f t="shared" si="333"/>
        <v>0</v>
      </c>
      <c r="AS341">
        <f t="shared" si="334"/>
        <v>0</v>
      </c>
      <c r="AT341">
        <f t="shared" si="335"/>
        <v>0</v>
      </c>
      <c r="AU341">
        <f t="shared" si="336"/>
        <v>0</v>
      </c>
      <c r="AV341">
        <f t="shared" si="337"/>
        <v>0</v>
      </c>
      <c r="AW341">
        <f t="shared" si="338"/>
        <v>0</v>
      </c>
      <c r="AX341">
        <f t="shared" si="339"/>
        <v>0</v>
      </c>
      <c r="AY341">
        <f t="shared" si="340"/>
        <v>0</v>
      </c>
      <c r="AZ341">
        <f t="shared" si="341"/>
        <v>0</v>
      </c>
      <c r="BA341">
        <f t="shared" si="342"/>
        <v>0</v>
      </c>
      <c r="BB341">
        <f t="shared" si="343"/>
        <v>0</v>
      </c>
      <c r="BC341">
        <f t="shared" si="344"/>
        <v>0</v>
      </c>
      <c r="BD341">
        <f t="shared" si="345"/>
        <v>0</v>
      </c>
      <c r="BE341">
        <f t="shared" si="346"/>
        <v>0</v>
      </c>
      <c r="BF341">
        <f t="shared" si="347"/>
        <v>0</v>
      </c>
      <c r="BG341">
        <f t="shared" si="348"/>
        <v>0</v>
      </c>
      <c r="BH341">
        <f t="shared" si="349"/>
        <v>0</v>
      </c>
      <c r="BI341">
        <f t="shared" si="350"/>
        <v>0</v>
      </c>
      <c r="BJ341">
        <f t="shared" si="351"/>
        <v>0</v>
      </c>
      <c r="BK341">
        <f t="shared" si="352"/>
        <v>0</v>
      </c>
      <c r="BL341">
        <f t="shared" si="353"/>
        <v>0</v>
      </c>
      <c r="BM341">
        <f t="shared" si="354"/>
        <v>0</v>
      </c>
      <c r="BN341">
        <f t="shared" si="355"/>
        <v>0</v>
      </c>
      <c r="BO341">
        <f t="shared" si="356"/>
        <v>0</v>
      </c>
      <c r="BP341">
        <f t="shared" si="357"/>
        <v>0</v>
      </c>
      <c r="BQ341">
        <f t="shared" si="358"/>
        <v>0</v>
      </c>
      <c r="BR341">
        <f t="shared" si="359"/>
        <v>0</v>
      </c>
      <c r="BS341">
        <f t="shared" si="360"/>
        <v>0</v>
      </c>
      <c r="BT341">
        <f t="shared" si="390"/>
        <v>0</v>
      </c>
      <c r="BW341">
        <f t="shared" si="361"/>
        <v>0</v>
      </c>
      <c r="BX341">
        <f t="shared" si="361"/>
        <v>0</v>
      </c>
      <c r="BY341">
        <f t="shared" si="362"/>
        <v>0</v>
      </c>
      <c r="BZ341">
        <f t="shared" si="363"/>
        <v>0</v>
      </c>
      <c r="CA341">
        <f t="shared" si="364"/>
        <v>0</v>
      </c>
      <c r="CB341">
        <f t="shared" si="364"/>
        <v>0</v>
      </c>
      <c r="CC341">
        <f t="shared" si="365"/>
        <v>0</v>
      </c>
      <c r="CD341">
        <f t="shared" si="366"/>
        <v>0</v>
      </c>
      <c r="CE341">
        <f t="shared" si="367"/>
        <v>0</v>
      </c>
      <c r="CF341">
        <f t="shared" si="368"/>
        <v>0</v>
      </c>
      <c r="CG341">
        <f t="shared" si="369"/>
        <v>0</v>
      </c>
      <c r="CH341">
        <f t="shared" si="370"/>
        <v>0</v>
      </c>
      <c r="CI341">
        <f t="shared" si="371"/>
        <v>0</v>
      </c>
      <c r="CJ341">
        <f t="shared" si="372"/>
        <v>0</v>
      </c>
      <c r="CK341">
        <f t="shared" si="373"/>
        <v>0</v>
      </c>
      <c r="CL341">
        <f t="shared" si="374"/>
        <v>0</v>
      </c>
      <c r="CM341">
        <f t="shared" si="375"/>
        <v>0</v>
      </c>
      <c r="CN341">
        <f t="shared" si="376"/>
        <v>0</v>
      </c>
      <c r="CO341">
        <f t="shared" si="377"/>
        <v>0</v>
      </c>
      <c r="CP341">
        <f t="shared" si="378"/>
        <v>0</v>
      </c>
      <c r="CQ341">
        <f t="shared" si="379"/>
        <v>0</v>
      </c>
      <c r="CR341">
        <f t="shared" si="380"/>
        <v>0</v>
      </c>
      <c r="CS341">
        <f t="shared" si="381"/>
        <v>0</v>
      </c>
      <c r="CT341">
        <f t="shared" si="382"/>
        <v>0</v>
      </c>
      <c r="CU341">
        <f t="shared" si="383"/>
        <v>0</v>
      </c>
      <c r="CV341">
        <f t="shared" si="391"/>
        <v>0</v>
      </c>
      <c r="CW341">
        <f t="shared" si="392"/>
        <v>0</v>
      </c>
      <c r="CX341">
        <f t="shared" si="384"/>
        <v>0</v>
      </c>
      <c r="CY341">
        <f t="shared" si="385"/>
        <v>0</v>
      </c>
      <c r="CZ341">
        <f t="shared" si="386"/>
        <v>0</v>
      </c>
      <c r="DA341">
        <f t="shared" si="387"/>
        <v>0</v>
      </c>
      <c r="DB341">
        <f t="shared" si="388"/>
        <v>0</v>
      </c>
      <c r="DC341">
        <f t="shared" si="389"/>
        <v>0</v>
      </c>
      <c r="DD341">
        <f t="shared" si="393"/>
        <v>0</v>
      </c>
    </row>
    <row r="342" spans="1:108" x14ac:dyDescent="0.2">
      <c r="A342" s="85" t="str">
        <f>IF(Timelister!A341="","",(Timelister!A341))</f>
        <v/>
      </c>
      <c r="B342" s="84" t="str">
        <f>IF(Timelister!B341="","",(Timelister!B341))</f>
        <v/>
      </c>
      <c r="C342" s="20" t="str">
        <f>IF(Timelister!C341="","",(Timelister!C341))</f>
        <v/>
      </c>
      <c r="D342" s="21" t="str">
        <f>IF(Timelister!D341="","",(Timelister!D341))</f>
        <v/>
      </c>
      <c r="E342" s="20" t="str">
        <f>Timelister!O341</f>
        <v/>
      </c>
      <c r="F342" s="20" t="str">
        <f>IF(Timelister!E341="","",(Timelister!E341))</f>
        <v/>
      </c>
      <c r="G342" s="120"/>
      <c r="H342" s="120"/>
      <c r="I342" s="120"/>
      <c r="J342" s="120"/>
      <c r="K342" s="120"/>
      <c r="L342" s="120"/>
      <c r="M342" s="120"/>
      <c r="N342" s="120"/>
      <c r="O342" s="254"/>
      <c r="P342" s="120"/>
      <c r="Q342" s="120"/>
      <c r="R342" s="120"/>
      <c r="S342" s="254"/>
      <c r="T342" s="120"/>
      <c r="U342" s="185"/>
      <c r="V342" s="185"/>
      <c r="W342" s="242"/>
      <c r="X342" s="242"/>
      <c r="Y342" s="120"/>
      <c r="Z342" s="120"/>
      <c r="AA342" s="120"/>
      <c r="AB342" s="120"/>
      <c r="AC342" s="120"/>
      <c r="AD342" s="121"/>
      <c r="AE342" s="121"/>
      <c r="AF342" s="121"/>
      <c r="AG342" s="121"/>
      <c r="AH342" s="121"/>
      <c r="AI342" s="121"/>
      <c r="AJ342" s="24" t="str">
        <f>IF(A342="","",((G342*$G$10+K342*$K$10+#REF!*#REF!+M342*$M$10+N342*$N$10+O342*$O$10+#REF!*#REF!+#REF!*#REF!+P342*$P$10+Q342*$Q$10+R342*$R$10+#REF!+W342+#REF!+X342+Y342+Z342+AA342+AB342*$AB$10+AC342*$AC$10+AD342*$AD$10+#REF!*#REF!+AE342*$AE$10+#REF!*#REF!+AF342*$AF$10+AH342*$AH$10+AG342*$AG$10+AI342)))</f>
        <v/>
      </c>
      <c r="AK342" s="137"/>
      <c r="AM342">
        <f t="shared" si="330"/>
        <v>0</v>
      </c>
      <c r="AN342">
        <f t="shared" si="330"/>
        <v>0</v>
      </c>
      <c r="AO342">
        <f t="shared" si="331"/>
        <v>0</v>
      </c>
      <c r="AP342">
        <f t="shared" si="332"/>
        <v>0</v>
      </c>
      <c r="AQ342">
        <f t="shared" si="333"/>
        <v>0</v>
      </c>
      <c r="AR342">
        <f t="shared" si="333"/>
        <v>0</v>
      </c>
      <c r="AS342">
        <f t="shared" si="334"/>
        <v>0</v>
      </c>
      <c r="AT342">
        <f t="shared" si="335"/>
        <v>0</v>
      </c>
      <c r="AU342">
        <f t="shared" si="336"/>
        <v>0</v>
      </c>
      <c r="AV342">
        <f t="shared" si="337"/>
        <v>0</v>
      </c>
      <c r="AW342">
        <f t="shared" si="338"/>
        <v>0</v>
      </c>
      <c r="AX342">
        <f t="shared" si="339"/>
        <v>0</v>
      </c>
      <c r="AY342">
        <f t="shared" si="340"/>
        <v>0</v>
      </c>
      <c r="AZ342">
        <f t="shared" si="341"/>
        <v>0</v>
      </c>
      <c r="BA342">
        <f t="shared" si="342"/>
        <v>0</v>
      </c>
      <c r="BB342">
        <f t="shared" si="343"/>
        <v>0</v>
      </c>
      <c r="BC342">
        <f t="shared" si="344"/>
        <v>0</v>
      </c>
      <c r="BD342">
        <f t="shared" si="345"/>
        <v>0</v>
      </c>
      <c r="BE342">
        <f t="shared" si="346"/>
        <v>0</v>
      </c>
      <c r="BF342">
        <f t="shared" si="347"/>
        <v>0</v>
      </c>
      <c r="BG342">
        <f t="shared" si="348"/>
        <v>0</v>
      </c>
      <c r="BH342">
        <f t="shared" si="349"/>
        <v>0</v>
      </c>
      <c r="BI342">
        <f t="shared" si="350"/>
        <v>0</v>
      </c>
      <c r="BJ342">
        <f t="shared" si="351"/>
        <v>0</v>
      </c>
      <c r="BK342">
        <f t="shared" si="352"/>
        <v>0</v>
      </c>
      <c r="BL342">
        <f t="shared" si="353"/>
        <v>0</v>
      </c>
      <c r="BM342">
        <f t="shared" si="354"/>
        <v>0</v>
      </c>
      <c r="BN342">
        <f t="shared" si="355"/>
        <v>0</v>
      </c>
      <c r="BO342">
        <f t="shared" si="356"/>
        <v>0</v>
      </c>
      <c r="BP342">
        <f t="shared" si="357"/>
        <v>0</v>
      </c>
      <c r="BQ342">
        <f t="shared" si="358"/>
        <v>0</v>
      </c>
      <c r="BR342">
        <f t="shared" si="359"/>
        <v>0</v>
      </c>
      <c r="BS342">
        <f t="shared" si="360"/>
        <v>0</v>
      </c>
      <c r="BT342">
        <f t="shared" si="390"/>
        <v>0</v>
      </c>
      <c r="BW342">
        <f t="shared" si="361"/>
        <v>0</v>
      </c>
      <c r="BX342">
        <f t="shared" si="361"/>
        <v>0</v>
      </c>
      <c r="BY342">
        <f t="shared" si="362"/>
        <v>0</v>
      </c>
      <c r="BZ342">
        <f t="shared" si="363"/>
        <v>0</v>
      </c>
      <c r="CA342">
        <f t="shared" si="364"/>
        <v>0</v>
      </c>
      <c r="CB342">
        <f t="shared" si="364"/>
        <v>0</v>
      </c>
      <c r="CC342">
        <f t="shared" si="365"/>
        <v>0</v>
      </c>
      <c r="CD342">
        <f t="shared" si="366"/>
        <v>0</v>
      </c>
      <c r="CE342">
        <f t="shared" si="367"/>
        <v>0</v>
      </c>
      <c r="CF342">
        <f t="shared" si="368"/>
        <v>0</v>
      </c>
      <c r="CG342">
        <f t="shared" si="369"/>
        <v>0</v>
      </c>
      <c r="CH342">
        <f t="shared" si="370"/>
        <v>0</v>
      </c>
      <c r="CI342">
        <f t="shared" si="371"/>
        <v>0</v>
      </c>
      <c r="CJ342">
        <f t="shared" si="372"/>
        <v>0</v>
      </c>
      <c r="CK342">
        <f t="shared" si="373"/>
        <v>0</v>
      </c>
      <c r="CL342">
        <f t="shared" si="374"/>
        <v>0</v>
      </c>
      <c r="CM342">
        <f t="shared" si="375"/>
        <v>0</v>
      </c>
      <c r="CN342">
        <f t="shared" si="376"/>
        <v>0</v>
      </c>
      <c r="CO342">
        <f t="shared" si="377"/>
        <v>0</v>
      </c>
      <c r="CP342">
        <f t="shared" si="378"/>
        <v>0</v>
      </c>
      <c r="CQ342">
        <f t="shared" si="379"/>
        <v>0</v>
      </c>
      <c r="CR342">
        <f t="shared" si="380"/>
        <v>0</v>
      </c>
      <c r="CS342">
        <f t="shared" si="381"/>
        <v>0</v>
      </c>
      <c r="CT342">
        <f t="shared" si="382"/>
        <v>0</v>
      </c>
      <c r="CU342">
        <f t="shared" si="383"/>
        <v>0</v>
      </c>
      <c r="CV342">
        <f t="shared" si="391"/>
        <v>0</v>
      </c>
      <c r="CW342">
        <f t="shared" si="392"/>
        <v>0</v>
      </c>
      <c r="CX342">
        <f t="shared" si="384"/>
        <v>0</v>
      </c>
      <c r="CY342">
        <f t="shared" si="385"/>
        <v>0</v>
      </c>
      <c r="CZ342">
        <f t="shared" si="386"/>
        <v>0</v>
      </c>
      <c r="DA342">
        <f t="shared" si="387"/>
        <v>0</v>
      </c>
      <c r="DB342">
        <f t="shared" si="388"/>
        <v>0</v>
      </c>
      <c r="DC342">
        <f t="shared" si="389"/>
        <v>0</v>
      </c>
      <c r="DD342">
        <f t="shared" si="393"/>
        <v>0</v>
      </c>
    </row>
    <row r="343" spans="1:108" x14ac:dyDescent="0.2">
      <c r="A343" s="85" t="str">
        <f>IF(Timelister!A342="","",(Timelister!A342))</f>
        <v/>
      </c>
      <c r="B343" s="84" t="str">
        <f>IF(Timelister!B342="","",(Timelister!B342))</f>
        <v/>
      </c>
      <c r="C343" s="20" t="str">
        <f>IF(Timelister!C342="","",(Timelister!C342))</f>
        <v/>
      </c>
      <c r="D343" s="21" t="str">
        <f>IF(Timelister!D342="","",(Timelister!D342))</f>
        <v/>
      </c>
      <c r="E343" s="20" t="str">
        <f>Timelister!O342</f>
        <v/>
      </c>
      <c r="F343" s="20" t="str">
        <f>IF(Timelister!E342="","",(Timelister!E342))</f>
        <v/>
      </c>
      <c r="G343" s="120"/>
      <c r="H343" s="120"/>
      <c r="I343" s="120"/>
      <c r="J343" s="120"/>
      <c r="K343" s="120"/>
      <c r="L343" s="120"/>
      <c r="M343" s="120"/>
      <c r="N343" s="120"/>
      <c r="O343" s="254"/>
      <c r="P343" s="120"/>
      <c r="Q343" s="120"/>
      <c r="R343" s="120"/>
      <c r="S343" s="254"/>
      <c r="T343" s="120"/>
      <c r="U343" s="185"/>
      <c r="V343" s="185"/>
      <c r="W343" s="242"/>
      <c r="X343" s="242"/>
      <c r="Y343" s="120"/>
      <c r="Z343" s="120"/>
      <c r="AA343" s="120"/>
      <c r="AB343" s="120"/>
      <c r="AC343" s="120"/>
      <c r="AD343" s="121"/>
      <c r="AE343" s="121"/>
      <c r="AF343" s="121"/>
      <c r="AG343" s="121"/>
      <c r="AH343" s="121"/>
      <c r="AI343" s="121"/>
      <c r="AJ343" s="24" t="str">
        <f>IF(A343="","",((G343*$G$10+K343*$K$10+#REF!*#REF!+M343*$M$10+N343*$N$10+O343*$O$10+#REF!*#REF!+#REF!*#REF!+P343*$P$10+Q343*$Q$10+R343*$R$10+#REF!+W343+#REF!+X343+Y343+Z343+AA343+AB343*$AB$10+AC343*$AC$10+AD343*$AD$10+#REF!*#REF!+AE343*$AE$10+#REF!*#REF!+AF343*$AF$10+AH343*$AH$10+AG343*$AG$10+AI343)))</f>
        <v/>
      </c>
      <c r="AK343" s="137"/>
      <c r="AM343">
        <f t="shared" si="330"/>
        <v>0</v>
      </c>
      <c r="AN343">
        <f t="shared" si="330"/>
        <v>0</v>
      </c>
      <c r="AO343">
        <f t="shared" si="331"/>
        <v>0</v>
      </c>
      <c r="AP343">
        <f t="shared" si="332"/>
        <v>0</v>
      </c>
      <c r="AQ343">
        <f t="shared" si="333"/>
        <v>0</v>
      </c>
      <c r="AR343">
        <f t="shared" si="333"/>
        <v>0</v>
      </c>
      <c r="AS343">
        <f t="shared" si="334"/>
        <v>0</v>
      </c>
      <c r="AT343">
        <f t="shared" si="335"/>
        <v>0</v>
      </c>
      <c r="AU343">
        <f t="shared" si="336"/>
        <v>0</v>
      </c>
      <c r="AV343">
        <f t="shared" si="337"/>
        <v>0</v>
      </c>
      <c r="AW343">
        <f t="shared" si="338"/>
        <v>0</v>
      </c>
      <c r="AX343">
        <f t="shared" si="339"/>
        <v>0</v>
      </c>
      <c r="AY343">
        <f t="shared" si="340"/>
        <v>0</v>
      </c>
      <c r="AZ343">
        <f t="shared" si="341"/>
        <v>0</v>
      </c>
      <c r="BA343">
        <f t="shared" si="342"/>
        <v>0</v>
      </c>
      <c r="BB343">
        <f t="shared" si="343"/>
        <v>0</v>
      </c>
      <c r="BC343">
        <f t="shared" si="344"/>
        <v>0</v>
      </c>
      <c r="BD343">
        <f t="shared" si="345"/>
        <v>0</v>
      </c>
      <c r="BE343">
        <f t="shared" si="346"/>
        <v>0</v>
      </c>
      <c r="BF343">
        <f t="shared" si="347"/>
        <v>0</v>
      </c>
      <c r="BG343">
        <f t="shared" si="348"/>
        <v>0</v>
      </c>
      <c r="BH343">
        <f t="shared" si="349"/>
        <v>0</v>
      </c>
      <c r="BI343">
        <f t="shared" si="350"/>
        <v>0</v>
      </c>
      <c r="BJ343">
        <f t="shared" si="351"/>
        <v>0</v>
      </c>
      <c r="BK343">
        <f t="shared" si="352"/>
        <v>0</v>
      </c>
      <c r="BL343">
        <f t="shared" si="353"/>
        <v>0</v>
      </c>
      <c r="BM343">
        <f t="shared" si="354"/>
        <v>0</v>
      </c>
      <c r="BN343">
        <f t="shared" si="355"/>
        <v>0</v>
      </c>
      <c r="BO343">
        <f t="shared" si="356"/>
        <v>0</v>
      </c>
      <c r="BP343">
        <f t="shared" si="357"/>
        <v>0</v>
      </c>
      <c r="BQ343">
        <f t="shared" si="358"/>
        <v>0</v>
      </c>
      <c r="BR343">
        <f t="shared" si="359"/>
        <v>0</v>
      </c>
      <c r="BS343">
        <f t="shared" si="360"/>
        <v>0</v>
      </c>
      <c r="BT343">
        <f t="shared" si="390"/>
        <v>0</v>
      </c>
      <c r="BW343">
        <f t="shared" si="361"/>
        <v>0</v>
      </c>
      <c r="BX343">
        <f t="shared" si="361"/>
        <v>0</v>
      </c>
      <c r="BY343">
        <f t="shared" si="362"/>
        <v>0</v>
      </c>
      <c r="BZ343">
        <f t="shared" si="363"/>
        <v>0</v>
      </c>
      <c r="CA343">
        <f t="shared" si="364"/>
        <v>0</v>
      </c>
      <c r="CB343">
        <f t="shared" si="364"/>
        <v>0</v>
      </c>
      <c r="CC343">
        <f t="shared" si="365"/>
        <v>0</v>
      </c>
      <c r="CD343">
        <f t="shared" si="366"/>
        <v>0</v>
      </c>
      <c r="CE343">
        <f t="shared" si="367"/>
        <v>0</v>
      </c>
      <c r="CF343">
        <f t="shared" si="368"/>
        <v>0</v>
      </c>
      <c r="CG343">
        <f t="shared" si="369"/>
        <v>0</v>
      </c>
      <c r="CH343">
        <f t="shared" si="370"/>
        <v>0</v>
      </c>
      <c r="CI343">
        <f t="shared" si="371"/>
        <v>0</v>
      </c>
      <c r="CJ343">
        <f t="shared" si="372"/>
        <v>0</v>
      </c>
      <c r="CK343">
        <f t="shared" si="373"/>
        <v>0</v>
      </c>
      <c r="CL343">
        <f t="shared" si="374"/>
        <v>0</v>
      </c>
      <c r="CM343">
        <f t="shared" si="375"/>
        <v>0</v>
      </c>
      <c r="CN343">
        <f t="shared" si="376"/>
        <v>0</v>
      </c>
      <c r="CO343">
        <f t="shared" si="377"/>
        <v>0</v>
      </c>
      <c r="CP343">
        <f t="shared" si="378"/>
        <v>0</v>
      </c>
      <c r="CQ343">
        <f t="shared" si="379"/>
        <v>0</v>
      </c>
      <c r="CR343">
        <f t="shared" si="380"/>
        <v>0</v>
      </c>
      <c r="CS343">
        <f t="shared" si="381"/>
        <v>0</v>
      </c>
      <c r="CT343">
        <f t="shared" si="382"/>
        <v>0</v>
      </c>
      <c r="CU343">
        <f t="shared" si="383"/>
        <v>0</v>
      </c>
      <c r="CV343">
        <f t="shared" si="391"/>
        <v>0</v>
      </c>
      <c r="CW343">
        <f t="shared" si="392"/>
        <v>0</v>
      </c>
      <c r="CX343">
        <f t="shared" si="384"/>
        <v>0</v>
      </c>
      <c r="CY343">
        <f t="shared" si="385"/>
        <v>0</v>
      </c>
      <c r="CZ343">
        <f t="shared" si="386"/>
        <v>0</v>
      </c>
      <c r="DA343">
        <f t="shared" si="387"/>
        <v>0</v>
      </c>
      <c r="DB343">
        <f t="shared" si="388"/>
        <v>0</v>
      </c>
      <c r="DC343">
        <f t="shared" si="389"/>
        <v>0</v>
      </c>
      <c r="DD343">
        <f t="shared" si="393"/>
        <v>0</v>
      </c>
    </row>
    <row r="344" spans="1:108" x14ac:dyDescent="0.2">
      <c r="A344" s="85" t="str">
        <f>IF(Timelister!A343="","",(Timelister!A343))</f>
        <v/>
      </c>
      <c r="B344" s="84" t="str">
        <f>IF(Timelister!B343="","",(Timelister!B343))</f>
        <v/>
      </c>
      <c r="C344" s="20" t="str">
        <f>IF(Timelister!C343="","",(Timelister!C343))</f>
        <v/>
      </c>
      <c r="D344" s="21" t="str">
        <f>IF(Timelister!D343="","",(Timelister!D343))</f>
        <v/>
      </c>
      <c r="E344" s="20" t="str">
        <f>Timelister!O343</f>
        <v/>
      </c>
      <c r="F344" s="20" t="str">
        <f>IF(Timelister!E343="","",(Timelister!E343))</f>
        <v/>
      </c>
      <c r="G344" s="120"/>
      <c r="H344" s="120"/>
      <c r="I344" s="120"/>
      <c r="J344" s="120"/>
      <c r="K344" s="120"/>
      <c r="L344" s="120"/>
      <c r="M344" s="120"/>
      <c r="N344" s="120"/>
      <c r="O344" s="254"/>
      <c r="P344" s="120"/>
      <c r="Q344" s="120"/>
      <c r="R344" s="120"/>
      <c r="S344" s="254"/>
      <c r="T344" s="120"/>
      <c r="U344" s="185"/>
      <c r="V344" s="185"/>
      <c r="W344" s="242"/>
      <c r="X344" s="242"/>
      <c r="Y344" s="120"/>
      <c r="Z344" s="120"/>
      <c r="AA344" s="120"/>
      <c r="AB344" s="120"/>
      <c r="AC344" s="120"/>
      <c r="AD344" s="121"/>
      <c r="AE344" s="121"/>
      <c r="AF344" s="121"/>
      <c r="AG344" s="121"/>
      <c r="AH344" s="121"/>
      <c r="AI344" s="121"/>
      <c r="AJ344" s="24" t="str">
        <f>IF(A344="","",((G344*$G$10+K344*$K$10+#REF!*#REF!+M344*$M$10+N344*$N$10+O344*$O$10+#REF!*#REF!+#REF!*#REF!+P344*$P$10+Q344*$Q$10+R344*$R$10+#REF!+W344+#REF!+X344+Y344+Z344+AA344+AB344*$AB$10+AC344*$AC$10+AD344*$AD$10+#REF!*#REF!+AE344*$AE$10+#REF!*#REF!+AF344*$AF$10+AH344*$AH$10+AG344*$AG$10+AI344)))</f>
        <v/>
      </c>
      <c r="AK344" s="137"/>
      <c r="AM344">
        <f t="shared" si="330"/>
        <v>0</v>
      </c>
      <c r="AN344">
        <f t="shared" si="330"/>
        <v>0</v>
      </c>
      <c r="AO344">
        <f t="shared" si="331"/>
        <v>0</v>
      </c>
      <c r="AP344">
        <f t="shared" si="332"/>
        <v>0</v>
      </c>
      <c r="AQ344">
        <f t="shared" si="333"/>
        <v>0</v>
      </c>
      <c r="AR344">
        <f t="shared" si="333"/>
        <v>0</v>
      </c>
      <c r="AS344">
        <f t="shared" si="334"/>
        <v>0</v>
      </c>
      <c r="AT344">
        <f t="shared" si="335"/>
        <v>0</v>
      </c>
      <c r="AU344">
        <f t="shared" si="336"/>
        <v>0</v>
      </c>
      <c r="AV344">
        <f t="shared" si="337"/>
        <v>0</v>
      </c>
      <c r="AW344">
        <f t="shared" si="338"/>
        <v>0</v>
      </c>
      <c r="AX344">
        <f t="shared" si="339"/>
        <v>0</v>
      </c>
      <c r="AY344">
        <f t="shared" si="340"/>
        <v>0</v>
      </c>
      <c r="AZ344">
        <f t="shared" si="341"/>
        <v>0</v>
      </c>
      <c r="BA344">
        <f t="shared" si="342"/>
        <v>0</v>
      </c>
      <c r="BB344">
        <f t="shared" si="343"/>
        <v>0</v>
      </c>
      <c r="BC344">
        <f t="shared" si="344"/>
        <v>0</v>
      </c>
      <c r="BD344">
        <f t="shared" si="345"/>
        <v>0</v>
      </c>
      <c r="BE344">
        <f t="shared" si="346"/>
        <v>0</v>
      </c>
      <c r="BF344">
        <f t="shared" si="347"/>
        <v>0</v>
      </c>
      <c r="BG344">
        <f t="shared" si="348"/>
        <v>0</v>
      </c>
      <c r="BH344">
        <f t="shared" si="349"/>
        <v>0</v>
      </c>
      <c r="BI344">
        <f t="shared" si="350"/>
        <v>0</v>
      </c>
      <c r="BJ344">
        <f t="shared" si="351"/>
        <v>0</v>
      </c>
      <c r="BK344">
        <f t="shared" si="352"/>
        <v>0</v>
      </c>
      <c r="BL344">
        <f t="shared" si="353"/>
        <v>0</v>
      </c>
      <c r="BM344">
        <f t="shared" si="354"/>
        <v>0</v>
      </c>
      <c r="BN344">
        <f t="shared" si="355"/>
        <v>0</v>
      </c>
      <c r="BO344">
        <f t="shared" si="356"/>
        <v>0</v>
      </c>
      <c r="BP344">
        <f t="shared" si="357"/>
        <v>0</v>
      </c>
      <c r="BQ344">
        <f t="shared" si="358"/>
        <v>0</v>
      </c>
      <c r="BR344">
        <f t="shared" si="359"/>
        <v>0</v>
      </c>
      <c r="BS344">
        <f t="shared" si="360"/>
        <v>0</v>
      </c>
      <c r="BT344">
        <f t="shared" si="390"/>
        <v>0</v>
      </c>
      <c r="BW344">
        <f t="shared" si="361"/>
        <v>0</v>
      </c>
      <c r="BX344">
        <f t="shared" si="361"/>
        <v>0</v>
      </c>
      <c r="BY344">
        <f t="shared" si="362"/>
        <v>0</v>
      </c>
      <c r="BZ344">
        <f t="shared" si="363"/>
        <v>0</v>
      </c>
      <c r="CA344">
        <f t="shared" si="364"/>
        <v>0</v>
      </c>
      <c r="CB344">
        <f t="shared" si="364"/>
        <v>0</v>
      </c>
      <c r="CC344">
        <f t="shared" si="365"/>
        <v>0</v>
      </c>
      <c r="CD344">
        <f t="shared" si="366"/>
        <v>0</v>
      </c>
      <c r="CE344">
        <f t="shared" si="367"/>
        <v>0</v>
      </c>
      <c r="CF344">
        <f t="shared" si="368"/>
        <v>0</v>
      </c>
      <c r="CG344">
        <f t="shared" si="369"/>
        <v>0</v>
      </c>
      <c r="CH344">
        <f t="shared" si="370"/>
        <v>0</v>
      </c>
      <c r="CI344">
        <f t="shared" si="371"/>
        <v>0</v>
      </c>
      <c r="CJ344">
        <f t="shared" si="372"/>
        <v>0</v>
      </c>
      <c r="CK344">
        <f t="shared" si="373"/>
        <v>0</v>
      </c>
      <c r="CL344">
        <f t="shared" si="374"/>
        <v>0</v>
      </c>
      <c r="CM344">
        <f t="shared" si="375"/>
        <v>0</v>
      </c>
      <c r="CN344">
        <f t="shared" si="376"/>
        <v>0</v>
      </c>
      <c r="CO344">
        <f t="shared" si="377"/>
        <v>0</v>
      </c>
      <c r="CP344">
        <f t="shared" si="378"/>
        <v>0</v>
      </c>
      <c r="CQ344">
        <f t="shared" si="379"/>
        <v>0</v>
      </c>
      <c r="CR344">
        <f t="shared" si="380"/>
        <v>0</v>
      </c>
      <c r="CS344">
        <f t="shared" si="381"/>
        <v>0</v>
      </c>
      <c r="CT344">
        <f t="shared" si="382"/>
        <v>0</v>
      </c>
      <c r="CU344">
        <f t="shared" si="383"/>
        <v>0</v>
      </c>
      <c r="CV344">
        <f t="shared" si="391"/>
        <v>0</v>
      </c>
      <c r="CW344">
        <f t="shared" si="392"/>
        <v>0</v>
      </c>
      <c r="CX344">
        <f t="shared" si="384"/>
        <v>0</v>
      </c>
      <c r="CY344">
        <f t="shared" si="385"/>
        <v>0</v>
      </c>
      <c r="CZ344">
        <f t="shared" si="386"/>
        <v>0</v>
      </c>
      <c r="DA344">
        <f t="shared" si="387"/>
        <v>0</v>
      </c>
      <c r="DB344">
        <f t="shared" si="388"/>
        <v>0</v>
      </c>
      <c r="DC344">
        <f t="shared" si="389"/>
        <v>0</v>
      </c>
      <c r="DD344">
        <f t="shared" si="393"/>
        <v>0</v>
      </c>
    </row>
    <row r="345" spans="1:108" x14ac:dyDescent="0.2">
      <c r="A345" s="85" t="str">
        <f>IF(Timelister!A344="","",(Timelister!A344))</f>
        <v/>
      </c>
      <c r="B345" s="84" t="str">
        <f>IF(Timelister!B344="","",(Timelister!B344))</f>
        <v/>
      </c>
      <c r="C345" s="20" t="str">
        <f>IF(Timelister!C344="","",(Timelister!C344))</f>
        <v/>
      </c>
      <c r="D345" s="21" t="str">
        <f>IF(Timelister!D344="","",(Timelister!D344))</f>
        <v/>
      </c>
      <c r="E345" s="20" t="str">
        <f>Timelister!O344</f>
        <v/>
      </c>
      <c r="F345" s="20" t="str">
        <f>IF(Timelister!E344="","",(Timelister!E344))</f>
        <v/>
      </c>
      <c r="G345" s="120"/>
      <c r="H345" s="120"/>
      <c r="I345" s="120"/>
      <c r="J345" s="120"/>
      <c r="K345" s="120"/>
      <c r="L345" s="120"/>
      <c r="M345" s="120"/>
      <c r="N345" s="120"/>
      <c r="O345" s="254"/>
      <c r="P345" s="120"/>
      <c r="Q345" s="120"/>
      <c r="R345" s="120"/>
      <c r="S345" s="254"/>
      <c r="T345" s="120"/>
      <c r="U345" s="185"/>
      <c r="V345" s="185"/>
      <c r="W345" s="242"/>
      <c r="X345" s="242"/>
      <c r="Y345" s="120"/>
      <c r="Z345" s="120"/>
      <c r="AA345" s="120"/>
      <c r="AB345" s="120"/>
      <c r="AC345" s="120"/>
      <c r="AD345" s="121"/>
      <c r="AE345" s="121"/>
      <c r="AF345" s="121"/>
      <c r="AG345" s="121"/>
      <c r="AH345" s="121"/>
      <c r="AI345" s="121"/>
      <c r="AJ345" s="24" t="str">
        <f>IF(A345="","",((G345*$G$10+K345*$K$10+#REF!*#REF!+M345*$M$10+N345*$N$10+O345*$O$10+#REF!*#REF!+#REF!*#REF!+P345*$P$10+Q345*$Q$10+R345*$R$10+#REF!+W345+#REF!+X345+Y345+Z345+AA345+AB345*$AB$10+AC345*$AC$10+AD345*$AD$10+#REF!*#REF!+AE345*$AE$10+#REF!*#REF!+AF345*$AF$10+AH345*$AH$10+AG345*$AG$10+AI345)))</f>
        <v/>
      </c>
      <c r="AK345" s="137"/>
      <c r="AM345">
        <f t="shared" si="330"/>
        <v>0</v>
      </c>
      <c r="AN345">
        <f t="shared" si="330"/>
        <v>0</v>
      </c>
      <c r="AO345">
        <f t="shared" si="331"/>
        <v>0</v>
      </c>
      <c r="AP345">
        <f t="shared" si="332"/>
        <v>0</v>
      </c>
      <c r="AQ345">
        <f t="shared" si="333"/>
        <v>0</v>
      </c>
      <c r="AR345">
        <f t="shared" si="333"/>
        <v>0</v>
      </c>
      <c r="AS345">
        <f t="shared" si="334"/>
        <v>0</v>
      </c>
      <c r="AT345">
        <f t="shared" si="335"/>
        <v>0</v>
      </c>
      <c r="AU345">
        <f t="shared" si="336"/>
        <v>0</v>
      </c>
      <c r="AV345">
        <f t="shared" si="337"/>
        <v>0</v>
      </c>
      <c r="AW345">
        <f t="shared" si="338"/>
        <v>0</v>
      </c>
      <c r="AX345">
        <f t="shared" si="339"/>
        <v>0</v>
      </c>
      <c r="AY345">
        <f t="shared" si="340"/>
        <v>0</v>
      </c>
      <c r="AZ345">
        <f t="shared" si="341"/>
        <v>0</v>
      </c>
      <c r="BA345">
        <f t="shared" si="342"/>
        <v>0</v>
      </c>
      <c r="BB345">
        <f t="shared" si="343"/>
        <v>0</v>
      </c>
      <c r="BC345">
        <f t="shared" si="344"/>
        <v>0</v>
      </c>
      <c r="BD345">
        <f t="shared" si="345"/>
        <v>0</v>
      </c>
      <c r="BE345">
        <f t="shared" si="346"/>
        <v>0</v>
      </c>
      <c r="BF345">
        <f t="shared" si="347"/>
        <v>0</v>
      </c>
      <c r="BG345">
        <f t="shared" si="348"/>
        <v>0</v>
      </c>
      <c r="BH345">
        <f t="shared" si="349"/>
        <v>0</v>
      </c>
      <c r="BI345">
        <f t="shared" si="350"/>
        <v>0</v>
      </c>
      <c r="BJ345">
        <f t="shared" si="351"/>
        <v>0</v>
      </c>
      <c r="BK345">
        <f t="shared" si="352"/>
        <v>0</v>
      </c>
      <c r="BL345">
        <f t="shared" si="353"/>
        <v>0</v>
      </c>
      <c r="BM345">
        <f t="shared" si="354"/>
        <v>0</v>
      </c>
      <c r="BN345">
        <f t="shared" si="355"/>
        <v>0</v>
      </c>
      <c r="BO345">
        <f t="shared" si="356"/>
        <v>0</v>
      </c>
      <c r="BP345">
        <f t="shared" si="357"/>
        <v>0</v>
      </c>
      <c r="BQ345">
        <f t="shared" si="358"/>
        <v>0</v>
      </c>
      <c r="BR345">
        <f t="shared" si="359"/>
        <v>0</v>
      </c>
      <c r="BS345">
        <f t="shared" si="360"/>
        <v>0</v>
      </c>
      <c r="BT345">
        <f t="shared" si="390"/>
        <v>0</v>
      </c>
      <c r="BW345">
        <f t="shared" si="361"/>
        <v>0</v>
      </c>
      <c r="BX345">
        <f t="shared" si="361"/>
        <v>0</v>
      </c>
      <c r="BY345">
        <f t="shared" si="362"/>
        <v>0</v>
      </c>
      <c r="BZ345">
        <f t="shared" si="363"/>
        <v>0</v>
      </c>
      <c r="CA345">
        <f t="shared" si="364"/>
        <v>0</v>
      </c>
      <c r="CB345">
        <f t="shared" si="364"/>
        <v>0</v>
      </c>
      <c r="CC345">
        <f t="shared" si="365"/>
        <v>0</v>
      </c>
      <c r="CD345">
        <f t="shared" si="366"/>
        <v>0</v>
      </c>
      <c r="CE345">
        <f t="shared" si="367"/>
        <v>0</v>
      </c>
      <c r="CF345">
        <f t="shared" si="368"/>
        <v>0</v>
      </c>
      <c r="CG345">
        <f t="shared" si="369"/>
        <v>0</v>
      </c>
      <c r="CH345">
        <f t="shared" si="370"/>
        <v>0</v>
      </c>
      <c r="CI345">
        <f t="shared" si="371"/>
        <v>0</v>
      </c>
      <c r="CJ345">
        <f t="shared" si="372"/>
        <v>0</v>
      </c>
      <c r="CK345">
        <f t="shared" si="373"/>
        <v>0</v>
      </c>
      <c r="CL345">
        <f t="shared" si="374"/>
        <v>0</v>
      </c>
      <c r="CM345">
        <f t="shared" si="375"/>
        <v>0</v>
      </c>
      <c r="CN345">
        <f t="shared" si="376"/>
        <v>0</v>
      </c>
      <c r="CO345">
        <f t="shared" si="377"/>
        <v>0</v>
      </c>
      <c r="CP345">
        <f t="shared" si="378"/>
        <v>0</v>
      </c>
      <c r="CQ345">
        <f t="shared" si="379"/>
        <v>0</v>
      </c>
      <c r="CR345">
        <f t="shared" si="380"/>
        <v>0</v>
      </c>
      <c r="CS345">
        <f t="shared" si="381"/>
        <v>0</v>
      </c>
      <c r="CT345">
        <f t="shared" si="382"/>
        <v>0</v>
      </c>
      <c r="CU345">
        <f t="shared" si="383"/>
        <v>0</v>
      </c>
      <c r="CV345">
        <f t="shared" si="391"/>
        <v>0</v>
      </c>
      <c r="CW345">
        <f t="shared" si="392"/>
        <v>0</v>
      </c>
      <c r="CX345">
        <f t="shared" si="384"/>
        <v>0</v>
      </c>
      <c r="CY345">
        <f t="shared" si="385"/>
        <v>0</v>
      </c>
      <c r="CZ345">
        <f t="shared" si="386"/>
        <v>0</v>
      </c>
      <c r="DA345">
        <f t="shared" si="387"/>
        <v>0</v>
      </c>
      <c r="DB345">
        <f t="shared" si="388"/>
        <v>0</v>
      </c>
      <c r="DC345">
        <f t="shared" si="389"/>
        <v>0</v>
      </c>
      <c r="DD345">
        <f t="shared" si="393"/>
        <v>0</v>
      </c>
    </row>
    <row r="346" spans="1:108" x14ac:dyDescent="0.2">
      <c r="A346" s="85" t="str">
        <f>IF(Timelister!A345="","",(Timelister!A345))</f>
        <v/>
      </c>
      <c r="B346" s="84" t="str">
        <f>IF(Timelister!B345="","",(Timelister!B345))</f>
        <v/>
      </c>
      <c r="C346" s="20" t="str">
        <f>IF(Timelister!C345="","",(Timelister!C345))</f>
        <v/>
      </c>
      <c r="D346" s="21" t="str">
        <f>IF(Timelister!D345="","",(Timelister!D345))</f>
        <v/>
      </c>
      <c r="E346" s="20" t="str">
        <f>Timelister!O345</f>
        <v/>
      </c>
      <c r="F346" s="20" t="str">
        <f>IF(Timelister!E345="","",(Timelister!E345))</f>
        <v/>
      </c>
      <c r="G346" s="120"/>
      <c r="H346" s="120"/>
      <c r="I346" s="120"/>
      <c r="J346" s="120"/>
      <c r="K346" s="120"/>
      <c r="L346" s="120"/>
      <c r="M346" s="120"/>
      <c r="N346" s="120"/>
      <c r="O346" s="254"/>
      <c r="P346" s="120"/>
      <c r="Q346" s="120"/>
      <c r="R346" s="120"/>
      <c r="S346" s="254"/>
      <c r="T346" s="120"/>
      <c r="U346" s="185"/>
      <c r="V346" s="185"/>
      <c r="W346" s="242"/>
      <c r="X346" s="242"/>
      <c r="Y346" s="120"/>
      <c r="Z346" s="120"/>
      <c r="AA346" s="120"/>
      <c r="AB346" s="120"/>
      <c r="AC346" s="120"/>
      <c r="AD346" s="121"/>
      <c r="AE346" s="121"/>
      <c r="AF346" s="121"/>
      <c r="AG346" s="121"/>
      <c r="AH346" s="121"/>
      <c r="AI346" s="121"/>
      <c r="AJ346" s="24" t="str">
        <f>IF(A346="","",((G346*$G$10+K346*$K$10+#REF!*#REF!+M346*$M$10+N346*$N$10+O346*$O$10+#REF!*#REF!+#REF!*#REF!+P346*$P$10+Q346*$Q$10+R346*$R$10+#REF!+W346+#REF!+X346+Y346+Z346+AA346+AB346*$AB$10+AC346*$AC$10+AD346*$AD$10+#REF!*#REF!+AE346*$AE$10+#REF!*#REF!+AF346*$AF$10+AH346*$AH$10+AG346*$AG$10+AI346)))</f>
        <v/>
      </c>
      <c r="AK346" s="137"/>
      <c r="AM346">
        <f t="shared" si="330"/>
        <v>0</v>
      </c>
      <c r="AN346">
        <f t="shared" si="330"/>
        <v>0</v>
      </c>
      <c r="AO346">
        <f t="shared" si="331"/>
        <v>0</v>
      </c>
      <c r="AP346">
        <f t="shared" si="332"/>
        <v>0</v>
      </c>
      <c r="AQ346">
        <f t="shared" si="333"/>
        <v>0</v>
      </c>
      <c r="AR346">
        <f t="shared" si="333"/>
        <v>0</v>
      </c>
      <c r="AS346">
        <f t="shared" si="334"/>
        <v>0</v>
      </c>
      <c r="AT346">
        <f t="shared" si="335"/>
        <v>0</v>
      </c>
      <c r="AU346">
        <f t="shared" si="336"/>
        <v>0</v>
      </c>
      <c r="AV346">
        <f t="shared" si="337"/>
        <v>0</v>
      </c>
      <c r="AW346">
        <f t="shared" si="338"/>
        <v>0</v>
      </c>
      <c r="AX346">
        <f t="shared" si="339"/>
        <v>0</v>
      </c>
      <c r="AY346">
        <f t="shared" si="340"/>
        <v>0</v>
      </c>
      <c r="AZ346">
        <f t="shared" si="341"/>
        <v>0</v>
      </c>
      <c r="BA346">
        <f t="shared" si="342"/>
        <v>0</v>
      </c>
      <c r="BB346">
        <f t="shared" si="343"/>
        <v>0</v>
      </c>
      <c r="BC346">
        <f t="shared" si="344"/>
        <v>0</v>
      </c>
      <c r="BD346">
        <f t="shared" si="345"/>
        <v>0</v>
      </c>
      <c r="BE346">
        <f t="shared" si="346"/>
        <v>0</v>
      </c>
      <c r="BF346">
        <f t="shared" si="347"/>
        <v>0</v>
      </c>
      <c r="BG346">
        <f t="shared" si="348"/>
        <v>0</v>
      </c>
      <c r="BH346">
        <f t="shared" si="349"/>
        <v>0</v>
      </c>
      <c r="BI346">
        <f t="shared" si="350"/>
        <v>0</v>
      </c>
      <c r="BJ346">
        <f t="shared" si="351"/>
        <v>0</v>
      </c>
      <c r="BK346">
        <f t="shared" si="352"/>
        <v>0</v>
      </c>
      <c r="BL346">
        <f t="shared" si="353"/>
        <v>0</v>
      </c>
      <c r="BM346">
        <f t="shared" si="354"/>
        <v>0</v>
      </c>
      <c r="BN346">
        <f t="shared" si="355"/>
        <v>0</v>
      </c>
      <c r="BO346">
        <f t="shared" si="356"/>
        <v>0</v>
      </c>
      <c r="BP346">
        <f t="shared" si="357"/>
        <v>0</v>
      </c>
      <c r="BQ346">
        <f t="shared" si="358"/>
        <v>0</v>
      </c>
      <c r="BR346">
        <f t="shared" si="359"/>
        <v>0</v>
      </c>
      <c r="BS346">
        <f t="shared" si="360"/>
        <v>0</v>
      </c>
      <c r="BT346">
        <f t="shared" si="390"/>
        <v>0</v>
      </c>
      <c r="BW346">
        <f t="shared" si="361"/>
        <v>0</v>
      </c>
      <c r="BX346">
        <f t="shared" si="361"/>
        <v>0</v>
      </c>
      <c r="BY346">
        <f t="shared" si="362"/>
        <v>0</v>
      </c>
      <c r="BZ346">
        <f t="shared" si="363"/>
        <v>0</v>
      </c>
      <c r="CA346">
        <f t="shared" si="364"/>
        <v>0</v>
      </c>
      <c r="CB346">
        <f t="shared" si="364"/>
        <v>0</v>
      </c>
      <c r="CC346">
        <f t="shared" si="365"/>
        <v>0</v>
      </c>
      <c r="CD346">
        <f t="shared" si="366"/>
        <v>0</v>
      </c>
      <c r="CE346">
        <f t="shared" si="367"/>
        <v>0</v>
      </c>
      <c r="CF346">
        <f t="shared" si="368"/>
        <v>0</v>
      </c>
      <c r="CG346">
        <f t="shared" si="369"/>
        <v>0</v>
      </c>
      <c r="CH346">
        <f t="shared" si="370"/>
        <v>0</v>
      </c>
      <c r="CI346">
        <f t="shared" si="371"/>
        <v>0</v>
      </c>
      <c r="CJ346">
        <f t="shared" si="372"/>
        <v>0</v>
      </c>
      <c r="CK346">
        <f t="shared" si="373"/>
        <v>0</v>
      </c>
      <c r="CL346">
        <f t="shared" si="374"/>
        <v>0</v>
      </c>
      <c r="CM346">
        <f t="shared" si="375"/>
        <v>0</v>
      </c>
      <c r="CN346">
        <f t="shared" si="376"/>
        <v>0</v>
      </c>
      <c r="CO346">
        <f t="shared" si="377"/>
        <v>0</v>
      </c>
      <c r="CP346">
        <f t="shared" si="378"/>
        <v>0</v>
      </c>
      <c r="CQ346">
        <f t="shared" si="379"/>
        <v>0</v>
      </c>
      <c r="CR346">
        <f t="shared" si="380"/>
        <v>0</v>
      </c>
      <c r="CS346">
        <f t="shared" si="381"/>
        <v>0</v>
      </c>
      <c r="CT346">
        <f t="shared" si="382"/>
        <v>0</v>
      </c>
      <c r="CU346">
        <f t="shared" si="383"/>
        <v>0</v>
      </c>
      <c r="CV346">
        <f t="shared" si="391"/>
        <v>0</v>
      </c>
      <c r="CW346">
        <f t="shared" si="392"/>
        <v>0</v>
      </c>
      <c r="CX346">
        <f t="shared" si="384"/>
        <v>0</v>
      </c>
      <c r="CY346">
        <f t="shared" si="385"/>
        <v>0</v>
      </c>
      <c r="CZ346">
        <f t="shared" si="386"/>
        <v>0</v>
      </c>
      <c r="DA346">
        <f t="shared" si="387"/>
        <v>0</v>
      </c>
      <c r="DB346">
        <f t="shared" si="388"/>
        <v>0</v>
      </c>
      <c r="DC346">
        <f t="shared" si="389"/>
        <v>0</v>
      </c>
      <c r="DD346">
        <f t="shared" si="393"/>
        <v>0</v>
      </c>
    </row>
    <row r="347" spans="1:108" x14ac:dyDescent="0.2">
      <c r="A347" s="85" t="str">
        <f>IF(Timelister!A346="","",(Timelister!A346))</f>
        <v/>
      </c>
      <c r="B347" s="84" t="str">
        <f>IF(Timelister!B346="","",(Timelister!B346))</f>
        <v/>
      </c>
      <c r="C347" s="20" t="str">
        <f>IF(Timelister!C346="","",(Timelister!C346))</f>
        <v/>
      </c>
      <c r="D347" s="21" t="str">
        <f>IF(Timelister!D346="","",(Timelister!D346))</f>
        <v/>
      </c>
      <c r="E347" s="20" t="str">
        <f>Timelister!O346</f>
        <v/>
      </c>
      <c r="F347" s="20" t="str">
        <f>IF(Timelister!E346="","",(Timelister!E346))</f>
        <v/>
      </c>
      <c r="G347" s="120"/>
      <c r="H347" s="120"/>
      <c r="I347" s="120"/>
      <c r="J347" s="120"/>
      <c r="K347" s="120"/>
      <c r="L347" s="120"/>
      <c r="M347" s="120"/>
      <c r="N347" s="120"/>
      <c r="O347" s="254"/>
      <c r="P347" s="120"/>
      <c r="Q347" s="120"/>
      <c r="R347" s="120"/>
      <c r="S347" s="254"/>
      <c r="T347" s="120"/>
      <c r="U347" s="185"/>
      <c r="V347" s="185"/>
      <c r="W347" s="242"/>
      <c r="X347" s="242"/>
      <c r="Y347" s="120"/>
      <c r="Z347" s="120"/>
      <c r="AA347" s="120"/>
      <c r="AB347" s="120"/>
      <c r="AC347" s="120"/>
      <c r="AD347" s="121"/>
      <c r="AE347" s="121"/>
      <c r="AF347" s="121"/>
      <c r="AG347" s="121"/>
      <c r="AH347" s="121"/>
      <c r="AI347" s="121"/>
      <c r="AJ347" s="24" t="str">
        <f>IF(A347="","",((G347*$G$10+K347*$K$10+#REF!*#REF!+M347*$M$10+N347*$N$10+O347*$O$10+#REF!*#REF!+#REF!*#REF!+P347*$P$10+Q347*$Q$10+R347*$R$10+#REF!+W347+#REF!+X347+Y347+Z347+AA347+AB347*$AB$10+AC347*$AC$10+AD347*$AD$10+#REF!*#REF!+AE347*$AE$10+#REF!*#REF!+AF347*$AF$10+AH347*$AH$10+AG347*$AG$10+AI347)))</f>
        <v/>
      </c>
      <c r="AK347" s="137"/>
      <c r="AM347">
        <f t="shared" si="330"/>
        <v>0</v>
      </c>
      <c r="AN347">
        <f t="shared" si="330"/>
        <v>0</v>
      </c>
      <c r="AO347">
        <f t="shared" si="331"/>
        <v>0</v>
      </c>
      <c r="AP347">
        <f t="shared" si="332"/>
        <v>0</v>
      </c>
      <c r="AQ347">
        <f t="shared" si="333"/>
        <v>0</v>
      </c>
      <c r="AR347">
        <f t="shared" si="333"/>
        <v>0</v>
      </c>
      <c r="AS347">
        <f t="shared" si="334"/>
        <v>0</v>
      </c>
      <c r="AT347">
        <f t="shared" si="335"/>
        <v>0</v>
      </c>
      <c r="AU347">
        <f t="shared" si="336"/>
        <v>0</v>
      </c>
      <c r="AV347">
        <f t="shared" si="337"/>
        <v>0</v>
      </c>
      <c r="AW347">
        <f t="shared" si="338"/>
        <v>0</v>
      </c>
      <c r="AX347">
        <f t="shared" si="339"/>
        <v>0</v>
      </c>
      <c r="AY347">
        <f t="shared" si="340"/>
        <v>0</v>
      </c>
      <c r="AZ347">
        <f t="shared" si="341"/>
        <v>0</v>
      </c>
      <c r="BA347">
        <f t="shared" si="342"/>
        <v>0</v>
      </c>
      <c r="BB347">
        <f t="shared" si="343"/>
        <v>0</v>
      </c>
      <c r="BC347">
        <f t="shared" si="344"/>
        <v>0</v>
      </c>
      <c r="BD347">
        <f t="shared" si="345"/>
        <v>0</v>
      </c>
      <c r="BE347">
        <f t="shared" si="346"/>
        <v>0</v>
      </c>
      <c r="BF347">
        <f t="shared" si="347"/>
        <v>0</v>
      </c>
      <c r="BG347">
        <f t="shared" si="348"/>
        <v>0</v>
      </c>
      <c r="BH347">
        <f t="shared" si="349"/>
        <v>0</v>
      </c>
      <c r="BI347">
        <f t="shared" si="350"/>
        <v>0</v>
      </c>
      <c r="BJ347">
        <f t="shared" si="351"/>
        <v>0</v>
      </c>
      <c r="BK347">
        <f t="shared" si="352"/>
        <v>0</v>
      </c>
      <c r="BL347">
        <f t="shared" si="353"/>
        <v>0</v>
      </c>
      <c r="BM347">
        <f t="shared" si="354"/>
        <v>0</v>
      </c>
      <c r="BN347">
        <f t="shared" si="355"/>
        <v>0</v>
      </c>
      <c r="BO347">
        <f t="shared" si="356"/>
        <v>0</v>
      </c>
      <c r="BP347">
        <f t="shared" si="357"/>
        <v>0</v>
      </c>
      <c r="BQ347">
        <f t="shared" si="358"/>
        <v>0</v>
      </c>
      <c r="BR347">
        <f t="shared" si="359"/>
        <v>0</v>
      </c>
      <c r="BS347">
        <f t="shared" si="360"/>
        <v>0</v>
      </c>
      <c r="BT347">
        <f t="shared" si="390"/>
        <v>0</v>
      </c>
      <c r="BW347">
        <f t="shared" si="361"/>
        <v>0</v>
      </c>
      <c r="BX347">
        <f t="shared" si="361"/>
        <v>0</v>
      </c>
      <c r="BY347">
        <f t="shared" si="362"/>
        <v>0</v>
      </c>
      <c r="BZ347">
        <f t="shared" si="363"/>
        <v>0</v>
      </c>
      <c r="CA347">
        <f t="shared" si="364"/>
        <v>0</v>
      </c>
      <c r="CB347">
        <f t="shared" si="364"/>
        <v>0</v>
      </c>
      <c r="CC347">
        <f t="shared" si="365"/>
        <v>0</v>
      </c>
      <c r="CD347">
        <f t="shared" si="366"/>
        <v>0</v>
      </c>
      <c r="CE347">
        <f t="shared" si="367"/>
        <v>0</v>
      </c>
      <c r="CF347">
        <f t="shared" si="368"/>
        <v>0</v>
      </c>
      <c r="CG347">
        <f t="shared" si="369"/>
        <v>0</v>
      </c>
      <c r="CH347">
        <f t="shared" si="370"/>
        <v>0</v>
      </c>
      <c r="CI347">
        <f t="shared" si="371"/>
        <v>0</v>
      </c>
      <c r="CJ347">
        <f t="shared" si="372"/>
        <v>0</v>
      </c>
      <c r="CK347">
        <f t="shared" si="373"/>
        <v>0</v>
      </c>
      <c r="CL347">
        <f t="shared" si="374"/>
        <v>0</v>
      </c>
      <c r="CM347">
        <f t="shared" si="375"/>
        <v>0</v>
      </c>
      <c r="CN347">
        <f t="shared" si="376"/>
        <v>0</v>
      </c>
      <c r="CO347">
        <f t="shared" si="377"/>
        <v>0</v>
      </c>
      <c r="CP347">
        <f t="shared" si="378"/>
        <v>0</v>
      </c>
      <c r="CQ347">
        <f t="shared" si="379"/>
        <v>0</v>
      </c>
      <c r="CR347">
        <f t="shared" si="380"/>
        <v>0</v>
      </c>
      <c r="CS347">
        <f t="shared" si="381"/>
        <v>0</v>
      </c>
      <c r="CT347">
        <f t="shared" si="382"/>
        <v>0</v>
      </c>
      <c r="CU347">
        <f t="shared" si="383"/>
        <v>0</v>
      </c>
      <c r="CV347">
        <f t="shared" si="391"/>
        <v>0</v>
      </c>
      <c r="CW347">
        <f t="shared" si="392"/>
        <v>0</v>
      </c>
      <c r="CX347">
        <f t="shared" si="384"/>
        <v>0</v>
      </c>
      <c r="CY347">
        <f t="shared" si="385"/>
        <v>0</v>
      </c>
      <c r="CZ347">
        <f t="shared" si="386"/>
        <v>0</v>
      </c>
      <c r="DA347">
        <f t="shared" si="387"/>
        <v>0</v>
      </c>
      <c r="DB347">
        <f t="shared" si="388"/>
        <v>0</v>
      </c>
      <c r="DC347">
        <f t="shared" si="389"/>
        <v>0</v>
      </c>
      <c r="DD347">
        <f t="shared" si="393"/>
        <v>0</v>
      </c>
    </row>
    <row r="348" spans="1:108" x14ac:dyDescent="0.2">
      <c r="A348" s="85" t="str">
        <f>IF(Timelister!A347="","",(Timelister!A347))</f>
        <v/>
      </c>
      <c r="B348" s="84" t="str">
        <f>IF(Timelister!B347="","",(Timelister!B347))</f>
        <v/>
      </c>
      <c r="C348" s="20" t="str">
        <f>IF(Timelister!C347="","",(Timelister!C347))</f>
        <v/>
      </c>
      <c r="D348" s="21" t="str">
        <f>IF(Timelister!D347="","",(Timelister!D347))</f>
        <v/>
      </c>
      <c r="E348" s="20" t="str">
        <f>Timelister!O347</f>
        <v/>
      </c>
      <c r="F348" s="20" t="str">
        <f>IF(Timelister!E347="","",(Timelister!E347))</f>
        <v/>
      </c>
      <c r="G348" s="120"/>
      <c r="H348" s="120"/>
      <c r="I348" s="120"/>
      <c r="J348" s="120"/>
      <c r="K348" s="120"/>
      <c r="L348" s="120"/>
      <c r="M348" s="120"/>
      <c r="N348" s="120"/>
      <c r="O348" s="254"/>
      <c r="P348" s="120"/>
      <c r="Q348" s="120"/>
      <c r="R348" s="120"/>
      <c r="S348" s="254"/>
      <c r="T348" s="120"/>
      <c r="U348" s="185"/>
      <c r="V348" s="185"/>
      <c r="W348" s="242"/>
      <c r="X348" s="242"/>
      <c r="Y348" s="120"/>
      <c r="Z348" s="120"/>
      <c r="AA348" s="120"/>
      <c r="AB348" s="120"/>
      <c r="AC348" s="120"/>
      <c r="AD348" s="121"/>
      <c r="AE348" s="121"/>
      <c r="AF348" s="121"/>
      <c r="AG348" s="121"/>
      <c r="AH348" s="121"/>
      <c r="AI348" s="121"/>
      <c r="AJ348" s="24" t="str">
        <f>IF(A348="","",((G348*$G$10+K348*$K$10+#REF!*#REF!+M348*$M$10+N348*$N$10+O348*$O$10+#REF!*#REF!+#REF!*#REF!+P348*$P$10+Q348*$Q$10+R348*$R$10+#REF!+W348+#REF!+X348+Y348+Z348+AA348+AB348*$AB$10+AC348*$AC$10+AD348*$AD$10+#REF!*#REF!+AE348*$AE$10+#REF!*#REF!+AF348*$AF$10+AH348*$AH$10+AG348*$AG$10+AI348)))</f>
        <v/>
      </c>
      <c r="AK348" s="137"/>
      <c r="AM348">
        <f t="shared" si="330"/>
        <v>0</v>
      </c>
      <c r="AN348">
        <f t="shared" si="330"/>
        <v>0</v>
      </c>
      <c r="AO348">
        <f t="shared" si="331"/>
        <v>0</v>
      </c>
      <c r="AP348">
        <f t="shared" si="332"/>
        <v>0</v>
      </c>
      <c r="AQ348">
        <f t="shared" si="333"/>
        <v>0</v>
      </c>
      <c r="AR348">
        <f t="shared" si="333"/>
        <v>0</v>
      </c>
      <c r="AS348">
        <f t="shared" si="334"/>
        <v>0</v>
      </c>
      <c r="AT348">
        <f t="shared" si="335"/>
        <v>0</v>
      </c>
      <c r="AU348">
        <f t="shared" si="336"/>
        <v>0</v>
      </c>
      <c r="AV348">
        <f t="shared" si="337"/>
        <v>0</v>
      </c>
      <c r="AW348">
        <f t="shared" si="338"/>
        <v>0</v>
      </c>
      <c r="AX348">
        <f t="shared" si="339"/>
        <v>0</v>
      </c>
      <c r="AY348">
        <f t="shared" si="340"/>
        <v>0</v>
      </c>
      <c r="AZ348">
        <f t="shared" si="341"/>
        <v>0</v>
      </c>
      <c r="BA348">
        <f t="shared" si="342"/>
        <v>0</v>
      </c>
      <c r="BB348">
        <f t="shared" si="343"/>
        <v>0</v>
      </c>
      <c r="BC348">
        <f t="shared" si="344"/>
        <v>0</v>
      </c>
      <c r="BD348">
        <f t="shared" si="345"/>
        <v>0</v>
      </c>
      <c r="BE348">
        <f t="shared" si="346"/>
        <v>0</v>
      </c>
      <c r="BF348">
        <f t="shared" si="347"/>
        <v>0</v>
      </c>
      <c r="BG348">
        <f t="shared" si="348"/>
        <v>0</v>
      </c>
      <c r="BH348">
        <f t="shared" si="349"/>
        <v>0</v>
      </c>
      <c r="BI348">
        <f t="shared" si="350"/>
        <v>0</v>
      </c>
      <c r="BJ348">
        <f t="shared" si="351"/>
        <v>0</v>
      </c>
      <c r="BK348">
        <f t="shared" si="352"/>
        <v>0</v>
      </c>
      <c r="BL348">
        <f t="shared" si="353"/>
        <v>0</v>
      </c>
      <c r="BM348">
        <f t="shared" si="354"/>
        <v>0</v>
      </c>
      <c r="BN348">
        <f t="shared" si="355"/>
        <v>0</v>
      </c>
      <c r="BO348">
        <f t="shared" si="356"/>
        <v>0</v>
      </c>
      <c r="BP348">
        <f t="shared" si="357"/>
        <v>0</v>
      </c>
      <c r="BQ348">
        <f t="shared" si="358"/>
        <v>0</v>
      </c>
      <c r="BR348">
        <f t="shared" si="359"/>
        <v>0</v>
      </c>
      <c r="BS348">
        <f t="shared" si="360"/>
        <v>0</v>
      </c>
      <c r="BT348">
        <f t="shared" si="390"/>
        <v>0</v>
      </c>
      <c r="BW348">
        <f t="shared" si="361"/>
        <v>0</v>
      </c>
      <c r="BX348">
        <f t="shared" si="361"/>
        <v>0</v>
      </c>
      <c r="BY348">
        <f t="shared" si="362"/>
        <v>0</v>
      </c>
      <c r="BZ348">
        <f t="shared" si="363"/>
        <v>0</v>
      </c>
      <c r="CA348">
        <f t="shared" si="364"/>
        <v>0</v>
      </c>
      <c r="CB348">
        <f t="shared" si="364"/>
        <v>0</v>
      </c>
      <c r="CC348">
        <f t="shared" si="365"/>
        <v>0</v>
      </c>
      <c r="CD348">
        <f t="shared" si="366"/>
        <v>0</v>
      </c>
      <c r="CE348">
        <f t="shared" si="367"/>
        <v>0</v>
      </c>
      <c r="CF348">
        <f t="shared" si="368"/>
        <v>0</v>
      </c>
      <c r="CG348">
        <f t="shared" si="369"/>
        <v>0</v>
      </c>
      <c r="CH348">
        <f t="shared" si="370"/>
        <v>0</v>
      </c>
      <c r="CI348">
        <f t="shared" si="371"/>
        <v>0</v>
      </c>
      <c r="CJ348">
        <f t="shared" si="372"/>
        <v>0</v>
      </c>
      <c r="CK348">
        <f t="shared" si="373"/>
        <v>0</v>
      </c>
      <c r="CL348">
        <f t="shared" si="374"/>
        <v>0</v>
      </c>
      <c r="CM348">
        <f t="shared" si="375"/>
        <v>0</v>
      </c>
      <c r="CN348">
        <f t="shared" si="376"/>
        <v>0</v>
      </c>
      <c r="CO348">
        <f t="shared" si="377"/>
        <v>0</v>
      </c>
      <c r="CP348">
        <f t="shared" si="378"/>
        <v>0</v>
      </c>
      <c r="CQ348">
        <f t="shared" si="379"/>
        <v>0</v>
      </c>
      <c r="CR348">
        <f t="shared" si="380"/>
        <v>0</v>
      </c>
      <c r="CS348">
        <f t="shared" si="381"/>
        <v>0</v>
      </c>
      <c r="CT348">
        <f t="shared" si="382"/>
        <v>0</v>
      </c>
      <c r="CU348">
        <f t="shared" si="383"/>
        <v>0</v>
      </c>
      <c r="CV348">
        <f t="shared" si="391"/>
        <v>0</v>
      </c>
      <c r="CW348">
        <f t="shared" si="392"/>
        <v>0</v>
      </c>
      <c r="CX348">
        <f t="shared" si="384"/>
        <v>0</v>
      </c>
      <c r="CY348">
        <f t="shared" si="385"/>
        <v>0</v>
      </c>
      <c r="CZ348">
        <f t="shared" si="386"/>
        <v>0</v>
      </c>
      <c r="DA348">
        <f t="shared" si="387"/>
        <v>0</v>
      </c>
      <c r="DB348">
        <f t="shared" si="388"/>
        <v>0</v>
      </c>
      <c r="DC348">
        <f t="shared" si="389"/>
        <v>0</v>
      </c>
      <c r="DD348">
        <f t="shared" si="393"/>
        <v>0</v>
      </c>
    </row>
    <row r="349" spans="1:108" x14ac:dyDescent="0.2">
      <c r="A349" s="85" t="str">
        <f>IF(Timelister!A348="","",(Timelister!A348))</f>
        <v/>
      </c>
      <c r="B349" s="84" t="str">
        <f>IF(Timelister!B348="","",(Timelister!B348))</f>
        <v/>
      </c>
      <c r="C349" s="20" t="str">
        <f>IF(Timelister!C348="","",(Timelister!C348))</f>
        <v/>
      </c>
      <c r="D349" s="21" t="str">
        <f>IF(Timelister!D348="","",(Timelister!D348))</f>
        <v/>
      </c>
      <c r="E349" s="20" t="str">
        <f>Timelister!O348</f>
        <v/>
      </c>
      <c r="F349" s="20" t="str">
        <f>IF(Timelister!E348="","",(Timelister!E348))</f>
        <v/>
      </c>
      <c r="G349" s="120"/>
      <c r="H349" s="120"/>
      <c r="I349" s="120"/>
      <c r="J349" s="120"/>
      <c r="K349" s="120"/>
      <c r="L349" s="120"/>
      <c r="M349" s="120"/>
      <c r="N349" s="120"/>
      <c r="O349" s="254"/>
      <c r="P349" s="120"/>
      <c r="Q349" s="120"/>
      <c r="R349" s="120"/>
      <c r="S349" s="254"/>
      <c r="T349" s="120"/>
      <c r="U349" s="185"/>
      <c r="V349" s="185"/>
      <c r="W349" s="242"/>
      <c r="X349" s="242"/>
      <c r="Y349" s="120"/>
      <c r="Z349" s="120"/>
      <c r="AA349" s="120"/>
      <c r="AB349" s="120"/>
      <c r="AC349" s="120"/>
      <c r="AD349" s="121"/>
      <c r="AE349" s="121"/>
      <c r="AF349" s="121"/>
      <c r="AG349" s="121"/>
      <c r="AH349" s="121"/>
      <c r="AI349" s="121"/>
      <c r="AJ349" s="24" t="str">
        <f>IF(A349="","",((G349*$G$10+K349*$K$10+#REF!*#REF!+M349*$M$10+N349*$N$10+O349*$O$10+#REF!*#REF!+#REF!*#REF!+P349*$P$10+Q349*$Q$10+R349*$R$10+#REF!+W349+#REF!+X349+Y349+Z349+AA349+AB349*$AB$10+AC349*$AC$10+AD349*$AD$10+#REF!*#REF!+AE349*$AE$10+#REF!*#REF!+AF349*$AF$10+AH349*$AH$10+AG349*$AG$10+AI349)))</f>
        <v/>
      </c>
      <c r="AK349" s="137"/>
      <c r="AM349">
        <f t="shared" si="330"/>
        <v>0</v>
      </c>
      <c r="AN349">
        <f t="shared" si="330"/>
        <v>0</v>
      </c>
      <c r="AO349">
        <f t="shared" si="331"/>
        <v>0</v>
      </c>
      <c r="AP349">
        <f t="shared" si="332"/>
        <v>0</v>
      </c>
      <c r="AQ349">
        <f t="shared" si="333"/>
        <v>0</v>
      </c>
      <c r="AR349">
        <f t="shared" si="333"/>
        <v>0</v>
      </c>
      <c r="AS349">
        <f t="shared" si="334"/>
        <v>0</v>
      </c>
      <c r="AT349">
        <f t="shared" si="335"/>
        <v>0</v>
      </c>
      <c r="AU349">
        <f t="shared" si="336"/>
        <v>0</v>
      </c>
      <c r="AV349">
        <f t="shared" si="337"/>
        <v>0</v>
      </c>
      <c r="AW349">
        <f t="shared" si="338"/>
        <v>0</v>
      </c>
      <c r="AX349">
        <f t="shared" si="339"/>
        <v>0</v>
      </c>
      <c r="AY349">
        <f t="shared" si="340"/>
        <v>0</v>
      </c>
      <c r="AZ349">
        <f t="shared" si="341"/>
        <v>0</v>
      </c>
      <c r="BA349">
        <f t="shared" si="342"/>
        <v>0</v>
      </c>
      <c r="BB349">
        <f t="shared" si="343"/>
        <v>0</v>
      </c>
      <c r="BC349">
        <f t="shared" si="344"/>
        <v>0</v>
      </c>
      <c r="BD349">
        <f t="shared" si="345"/>
        <v>0</v>
      </c>
      <c r="BE349">
        <f t="shared" si="346"/>
        <v>0</v>
      </c>
      <c r="BF349">
        <f t="shared" si="347"/>
        <v>0</v>
      </c>
      <c r="BG349">
        <f t="shared" si="348"/>
        <v>0</v>
      </c>
      <c r="BH349">
        <f t="shared" si="349"/>
        <v>0</v>
      </c>
      <c r="BI349">
        <f t="shared" si="350"/>
        <v>0</v>
      </c>
      <c r="BJ349">
        <f t="shared" si="351"/>
        <v>0</v>
      </c>
      <c r="BK349">
        <f t="shared" si="352"/>
        <v>0</v>
      </c>
      <c r="BL349">
        <f t="shared" si="353"/>
        <v>0</v>
      </c>
      <c r="BM349">
        <f t="shared" si="354"/>
        <v>0</v>
      </c>
      <c r="BN349">
        <f t="shared" si="355"/>
        <v>0</v>
      </c>
      <c r="BO349">
        <f t="shared" si="356"/>
        <v>0</v>
      </c>
      <c r="BP349">
        <f t="shared" si="357"/>
        <v>0</v>
      </c>
      <c r="BQ349">
        <f t="shared" si="358"/>
        <v>0</v>
      </c>
      <c r="BR349">
        <f t="shared" si="359"/>
        <v>0</v>
      </c>
      <c r="BS349">
        <f t="shared" si="360"/>
        <v>0</v>
      </c>
      <c r="BT349">
        <f t="shared" si="390"/>
        <v>0</v>
      </c>
      <c r="BW349">
        <f t="shared" si="361"/>
        <v>0</v>
      </c>
      <c r="BX349">
        <f t="shared" si="361"/>
        <v>0</v>
      </c>
      <c r="BY349">
        <f t="shared" si="362"/>
        <v>0</v>
      </c>
      <c r="BZ349">
        <f t="shared" si="363"/>
        <v>0</v>
      </c>
      <c r="CA349">
        <f t="shared" si="364"/>
        <v>0</v>
      </c>
      <c r="CB349">
        <f t="shared" si="364"/>
        <v>0</v>
      </c>
      <c r="CC349">
        <f t="shared" si="365"/>
        <v>0</v>
      </c>
      <c r="CD349">
        <f t="shared" si="366"/>
        <v>0</v>
      </c>
      <c r="CE349">
        <f t="shared" si="367"/>
        <v>0</v>
      </c>
      <c r="CF349">
        <f t="shared" si="368"/>
        <v>0</v>
      </c>
      <c r="CG349">
        <f t="shared" si="369"/>
        <v>0</v>
      </c>
      <c r="CH349">
        <f t="shared" si="370"/>
        <v>0</v>
      </c>
      <c r="CI349">
        <f t="shared" si="371"/>
        <v>0</v>
      </c>
      <c r="CJ349">
        <f t="shared" si="372"/>
        <v>0</v>
      </c>
      <c r="CK349">
        <f t="shared" si="373"/>
        <v>0</v>
      </c>
      <c r="CL349">
        <f t="shared" si="374"/>
        <v>0</v>
      </c>
      <c r="CM349">
        <f t="shared" si="375"/>
        <v>0</v>
      </c>
      <c r="CN349">
        <f t="shared" si="376"/>
        <v>0</v>
      </c>
      <c r="CO349">
        <f t="shared" si="377"/>
        <v>0</v>
      </c>
      <c r="CP349">
        <f t="shared" si="378"/>
        <v>0</v>
      </c>
      <c r="CQ349">
        <f t="shared" si="379"/>
        <v>0</v>
      </c>
      <c r="CR349">
        <f t="shared" si="380"/>
        <v>0</v>
      </c>
      <c r="CS349">
        <f t="shared" si="381"/>
        <v>0</v>
      </c>
      <c r="CT349">
        <f t="shared" si="382"/>
        <v>0</v>
      </c>
      <c r="CU349">
        <f t="shared" si="383"/>
        <v>0</v>
      </c>
      <c r="CV349">
        <f t="shared" si="391"/>
        <v>0</v>
      </c>
      <c r="CW349">
        <f t="shared" si="392"/>
        <v>0</v>
      </c>
      <c r="CX349">
        <f t="shared" si="384"/>
        <v>0</v>
      </c>
      <c r="CY349">
        <f t="shared" si="385"/>
        <v>0</v>
      </c>
      <c r="CZ349">
        <f t="shared" si="386"/>
        <v>0</v>
      </c>
      <c r="DA349">
        <f t="shared" si="387"/>
        <v>0</v>
      </c>
      <c r="DB349">
        <f t="shared" si="388"/>
        <v>0</v>
      </c>
      <c r="DC349">
        <f t="shared" si="389"/>
        <v>0</v>
      </c>
      <c r="DD349">
        <f t="shared" si="393"/>
        <v>0</v>
      </c>
    </row>
    <row r="350" spans="1:108" x14ac:dyDescent="0.2">
      <c r="A350" s="85" t="str">
        <f>IF(Timelister!A349="","",(Timelister!A349))</f>
        <v/>
      </c>
      <c r="B350" s="84" t="str">
        <f>IF(Timelister!B349="","",(Timelister!B349))</f>
        <v/>
      </c>
      <c r="C350" s="20" t="str">
        <f>IF(Timelister!C349="","",(Timelister!C349))</f>
        <v/>
      </c>
      <c r="D350" s="21" t="str">
        <f>IF(Timelister!D349="","",(Timelister!D349))</f>
        <v/>
      </c>
      <c r="E350" s="20" t="str">
        <f>Timelister!O349</f>
        <v/>
      </c>
      <c r="F350" s="20" t="str">
        <f>IF(Timelister!E349="","",(Timelister!E349))</f>
        <v/>
      </c>
      <c r="G350" s="120"/>
      <c r="H350" s="120"/>
      <c r="I350" s="120"/>
      <c r="J350" s="120"/>
      <c r="K350" s="120"/>
      <c r="L350" s="120"/>
      <c r="M350" s="120"/>
      <c r="N350" s="120"/>
      <c r="O350" s="254"/>
      <c r="P350" s="120"/>
      <c r="Q350" s="120"/>
      <c r="R350" s="120"/>
      <c r="S350" s="254"/>
      <c r="T350" s="120"/>
      <c r="U350" s="185"/>
      <c r="V350" s="185"/>
      <c r="W350" s="242"/>
      <c r="X350" s="242"/>
      <c r="Y350" s="120"/>
      <c r="Z350" s="120"/>
      <c r="AA350" s="120"/>
      <c r="AB350" s="120"/>
      <c r="AC350" s="120"/>
      <c r="AD350" s="121"/>
      <c r="AE350" s="121"/>
      <c r="AF350" s="121"/>
      <c r="AG350" s="121"/>
      <c r="AH350" s="121"/>
      <c r="AI350" s="121"/>
      <c r="AJ350" s="24" t="str">
        <f>IF(A350="","",((G350*$G$10+K350*$K$10+#REF!*#REF!+M350*$M$10+N350*$N$10+O350*$O$10+#REF!*#REF!+#REF!*#REF!+P350*$P$10+Q350*$Q$10+R350*$R$10+#REF!+W350+#REF!+X350+Y350+Z350+AA350+AB350*$AB$10+AC350*$AC$10+AD350*$AD$10+#REF!*#REF!+AE350*$AE$10+#REF!*#REF!+AF350*$AF$10+AH350*$AH$10+AG350*$AG$10+AI350)))</f>
        <v/>
      </c>
      <c r="AK350" s="137"/>
      <c r="AM350">
        <f t="shared" si="330"/>
        <v>0</v>
      </c>
      <c r="AN350">
        <f t="shared" si="330"/>
        <v>0</v>
      </c>
      <c r="AO350">
        <f t="shared" si="331"/>
        <v>0</v>
      </c>
      <c r="AP350">
        <f t="shared" si="332"/>
        <v>0</v>
      </c>
      <c r="AQ350">
        <f t="shared" si="333"/>
        <v>0</v>
      </c>
      <c r="AR350">
        <f t="shared" si="333"/>
        <v>0</v>
      </c>
      <c r="AS350">
        <f t="shared" si="334"/>
        <v>0</v>
      </c>
      <c r="AT350">
        <f t="shared" si="335"/>
        <v>0</v>
      </c>
      <c r="AU350">
        <f t="shared" si="336"/>
        <v>0</v>
      </c>
      <c r="AV350">
        <f t="shared" si="337"/>
        <v>0</v>
      </c>
      <c r="AW350">
        <f t="shared" si="338"/>
        <v>0</v>
      </c>
      <c r="AX350">
        <f t="shared" si="339"/>
        <v>0</v>
      </c>
      <c r="AY350">
        <f t="shared" si="340"/>
        <v>0</v>
      </c>
      <c r="AZ350">
        <f t="shared" si="341"/>
        <v>0</v>
      </c>
      <c r="BA350">
        <f t="shared" si="342"/>
        <v>0</v>
      </c>
      <c r="BB350">
        <f t="shared" si="343"/>
        <v>0</v>
      </c>
      <c r="BC350">
        <f t="shared" si="344"/>
        <v>0</v>
      </c>
      <c r="BD350">
        <f t="shared" si="345"/>
        <v>0</v>
      </c>
      <c r="BE350">
        <f t="shared" si="346"/>
        <v>0</v>
      </c>
      <c r="BF350">
        <f t="shared" si="347"/>
        <v>0</v>
      </c>
      <c r="BG350">
        <f t="shared" si="348"/>
        <v>0</v>
      </c>
      <c r="BH350">
        <f t="shared" si="349"/>
        <v>0</v>
      </c>
      <c r="BI350">
        <f t="shared" si="350"/>
        <v>0</v>
      </c>
      <c r="BJ350">
        <f t="shared" si="351"/>
        <v>0</v>
      </c>
      <c r="BK350">
        <f t="shared" si="352"/>
        <v>0</v>
      </c>
      <c r="BL350">
        <f t="shared" si="353"/>
        <v>0</v>
      </c>
      <c r="BM350">
        <f t="shared" si="354"/>
        <v>0</v>
      </c>
      <c r="BN350">
        <f t="shared" si="355"/>
        <v>0</v>
      </c>
      <c r="BO350">
        <f t="shared" si="356"/>
        <v>0</v>
      </c>
      <c r="BP350">
        <f t="shared" si="357"/>
        <v>0</v>
      </c>
      <c r="BQ350">
        <f t="shared" si="358"/>
        <v>0</v>
      </c>
      <c r="BR350">
        <f t="shared" si="359"/>
        <v>0</v>
      </c>
      <c r="BS350">
        <f t="shared" si="360"/>
        <v>0</v>
      </c>
      <c r="BT350">
        <f t="shared" si="390"/>
        <v>0</v>
      </c>
      <c r="BW350">
        <f t="shared" si="361"/>
        <v>0</v>
      </c>
      <c r="BX350">
        <f t="shared" si="361"/>
        <v>0</v>
      </c>
      <c r="BY350">
        <f t="shared" si="362"/>
        <v>0</v>
      </c>
      <c r="BZ350">
        <f t="shared" si="363"/>
        <v>0</v>
      </c>
      <c r="CA350">
        <f t="shared" si="364"/>
        <v>0</v>
      </c>
      <c r="CB350">
        <f t="shared" si="364"/>
        <v>0</v>
      </c>
      <c r="CC350">
        <f t="shared" si="365"/>
        <v>0</v>
      </c>
      <c r="CD350">
        <f t="shared" si="366"/>
        <v>0</v>
      </c>
      <c r="CE350">
        <f t="shared" si="367"/>
        <v>0</v>
      </c>
      <c r="CF350">
        <f t="shared" si="368"/>
        <v>0</v>
      </c>
      <c r="CG350">
        <f t="shared" si="369"/>
        <v>0</v>
      </c>
      <c r="CH350">
        <f t="shared" si="370"/>
        <v>0</v>
      </c>
      <c r="CI350">
        <f t="shared" si="371"/>
        <v>0</v>
      </c>
      <c r="CJ350">
        <f t="shared" si="372"/>
        <v>0</v>
      </c>
      <c r="CK350">
        <f t="shared" si="373"/>
        <v>0</v>
      </c>
      <c r="CL350">
        <f t="shared" si="374"/>
        <v>0</v>
      </c>
      <c r="CM350">
        <f t="shared" si="375"/>
        <v>0</v>
      </c>
      <c r="CN350">
        <f t="shared" si="376"/>
        <v>0</v>
      </c>
      <c r="CO350">
        <f t="shared" si="377"/>
        <v>0</v>
      </c>
      <c r="CP350">
        <f t="shared" si="378"/>
        <v>0</v>
      </c>
      <c r="CQ350">
        <f t="shared" si="379"/>
        <v>0</v>
      </c>
      <c r="CR350">
        <f t="shared" si="380"/>
        <v>0</v>
      </c>
      <c r="CS350">
        <f t="shared" si="381"/>
        <v>0</v>
      </c>
      <c r="CT350">
        <f t="shared" si="382"/>
        <v>0</v>
      </c>
      <c r="CU350">
        <f t="shared" si="383"/>
        <v>0</v>
      </c>
      <c r="CV350">
        <f t="shared" si="391"/>
        <v>0</v>
      </c>
      <c r="CW350">
        <f t="shared" si="392"/>
        <v>0</v>
      </c>
      <c r="CX350">
        <f t="shared" si="384"/>
        <v>0</v>
      </c>
      <c r="CY350">
        <f t="shared" si="385"/>
        <v>0</v>
      </c>
      <c r="CZ350">
        <f t="shared" si="386"/>
        <v>0</v>
      </c>
      <c r="DA350">
        <f t="shared" si="387"/>
        <v>0</v>
      </c>
      <c r="DB350">
        <f t="shared" si="388"/>
        <v>0</v>
      </c>
      <c r="DC350">
        <f t="shared" si="389"/>
        <v>0</v>
      </c>
      <c r="DD350">
        <f t="shared" si="393"/>
        <v>0</v>
      </c>
    </row>
    <row r="351" spans="1:108" x14ac:dyDescent="0.2">
      <c r="A351" s="85" t="str">
        <f>IF(Timelister!A350="","",(Timelister!A350))</f>
        <v/>
      </c>
      <c r="B351" s="84" t="str">
        <f>IF(Timelister!B350="","",(Timelister!B350))</f>
        <v/>
      </c>
      <c r="C351" s="20" t="str">
        <f>IF(Timelister!C350="","",(Timelister!C350))</f>
        <v/>
      </c>
      <c r="D351" s="21" t="str">
        <f>IF(Timelister!D350="","",(Timelister!D350))</f>
        <v/>
      </c>
      <c r="E351" s="20" t="str">
        <f>Timelister!O350</f>
        <v/>
      </c>
      <c r="F351" s="20" t="str">
        <f>IF(Timelister!E350="","",(Timelister!E350))</f>
        <v/>
      </c>
      <c r="G351" s="120"/>
      <c r="H351" s="120"/>
      <c r="I351" s="120"/>
      <c r="J351" s="120"/>
      <c r="K351" s="120"/>
      <c r="L351" s="120"/>
      <c r="M351" s="120"/>
      <c r="N351" s="120"/>
      <c r="O351" s="254"/>
      <c r="P351" s="120"/>
      <c r="Q351" s="120"/>
      <c r="R351" s="120"/>
      <c r="S351" s="254"/>
      <c r="T351" s="120"/>
      <c r="U351" s="185"/>
      <c r="V351" s="185"/>
      <c r="W351" s="242"/>
      <c r="X351" s="242"/>
      <c r="Y351" s="120"/>
      <c r="Z351" s="120"/>
      <c r="AA351" s="120"/>
      <c r="AB351" s="120"/>
      <c r="AC351" s="120"/>
      <c r="AD351" s="121"/>
      <c r="AE351" s="121"/>
      <c r="AF351" s="121"/>
      <c r="AG351" s="121"/>
      <c r="AH351" s="121"/>
      <c r="AI351" s="121"/>
      <c r="AJ351" s="24" t="str">
        <f>IF(A351="","",((G351*$G$10+K351*$K$10+#REF!*#REF!+M351*$M$10+N351*$N$10+O351*$O$10+#REF!*#REF!+#REF!*#REF!+P351*$P$10+Q351*$Q$10+R351*$R$10+#REF!+W351+#REF!+X351+Y351+Z351+AA351+AB351*$AB$10+AC351*$AC$10+AD351*$AD$10+#REF!*#REF!+AE351*$AE$10+#REF!*#REF!+AF351*$AF$10+AH351*$AH$10+AG351*$AG$10+AI351)))</f>
        <v/>
      </c>
      <c r="AK351" s="137"/>
      <c r="AM351">
        <f t="shared" si="330"/>
        <v>0</v>
      </c>
      <c r="AN351">
        <f t="shared" si="330"/>
        <v>0</v>
      </c>
      <c r="AO351">
        <f t="shared" si="331"/>
        <v>0</v>
      </c>
      <c r="AP351">
        <f t="shared" si="332"/>
        <v>0</v>
      </c>
      <c r="AQ351">
        <f t="shared" si="333"/>
        <v>0</v>
      </c>
      <c r="AR351">
        <f t="shared" si="333"/>
        <v>0</v>
      </c>
      <c r="AS351">
        <f t="shared" si="334"/>
        <v>0</v>
      </c>
      <c r="AT351">
        <f t="shared" si="335"/>
        <v>0</v>
      </c>
      <c r="AU351">
        <f t="shared" si="336"/>
        <v>0</v>
      </c>
      <c r="AV351">
        <f t="shared" si="337"/>
        <v>0</v>
      </c>
      <c r="AW351">
        <f t="shared" si="338"/>
        <v>0</v>
      </c>
      <c r="AX351">
        <f t="shared" si="339"/>
        <v>0</v>
      </c>
      <c r="AY351">
        <f t="shared" si="340"/>
        <v>0</v>
      </c>
      <c r="AZ351">
        <f t="shared" si="341"/>
        <v>0</v>
      </c>
      <c r="BA351">
        <f t="shared" si="342"/>
        <v>0</v>
      </c>
      <c r="BB351">
        <f t="shared" si="343"/>
        <v>0</v>
      </c>
      <c r="BC351">
        <f t="shared" si="344"/>
        <v>0</v>
      </c>
      <c r="BD351">
        <f t="shared" si="345"/>
        <v>0</v>
      </c>
      <c r="BE351">
        <f t="shared" si="346"/>
        <v>0</v>
      </c>
      <c r="BF351">
        <f t="shared" si="347"/>
        <v>0</v>
      </c>
      <c r="BG351">
        <f t="shared" si="348"/>
        <v>0</v>
      </c>
      <c r="BH351">
        <f t="shared" si="349"/>
        <v>0</v>
      </c>
      <c r="BI351">
        <f t="shared" si="350"/>
        <v>0</v>
      </c>
      <c r="BJ351">
        <f t="shared" si="351"/>
        <v>0</v>
      </c>
      <c r="BK351">
        <f t="shared" si="352"/>
        <v>0</v>
      </c>
      <c r="BL351">
        <f t="shared" si="353"/>
        <v>0</v>
      </c>
      <c r="BM351">
        <f t="shared" si="354"/>
        <v>0</v>
      </c>
      <c r="BN351">
        <f t="shared" si="355"/>
        <v>0</v>
      </c>
      <c r="BO351">
        <f t="shared" si="356"/>
        <v>0</v>
      </c>
      <c r="BP351">
        <f t="shared" si="357"/>
        <v>0</v>
      </c>
      <c r="BQ351">
        <f t="shared" si="358"/>
        <v>0</v>
      </c>
      <c r="BR351">
        <f t="shared" si="359"/>
        <v>0</v>
      </c>
      <c r="BS351">
        <f t="shared" si="360"/>
        <v>0</v>
      </c>
      <c r="BT351">
        <f t="shared" si="390"/>
        <v>0</v>
      </c>
      <c r="BW351">
        <f t="shared" si="361"/>
        <v>0</v>
      </c>
      <c r="BX351">
        <f t="shared" si="361"/>
        <v>0</v>
      </c>
      <c r="BY351">
        <f t="shared" si="362"/>
        <v>0</v>
      </c>
      <c r="BZ351">
        <f t="shared" si="363"/>
        <v>0</v>
      </c>
      <c r="CA351">
        <f t="shared" si="364"/>
        <v>0</v>
      </c>
      <c r="CB351">
        <f t="shared" si="364"/>
        <v>0</v>
      </c>
      <c r="CC351">
        <f t="shared" si="365"/>
        <v>0</v>
      </c>
      <c r="CD351">
        <f t="shared" si="366"/>
        <v>0</v>
      </c>
      <c r="CE351">
        <f t="shared" si="367"/>
        <v>0</v>
      </c>
      <c r="CF351">
        <f t="shared" si="368"/>
        <v>0</v>
      </c>
      <c r="CG351">
        <f t="shared" si="369"/>
        <v>0</v>
      </c>
      <c r="CH351">
        <f t="shared" si="370"/>
        <v>0</v>
      </c>
      <c r="CI351">
        <f t="shared" si="371"/>
        <v>0</v>
      </c>
      <c r="CJ351">
        <f t="shared" si="372"/>
        <v>0</v>
      </c>
      <c r="CK351">
        <f t="shared" si="373"/>
        <v>0</v>
      </c>
      <c r="CL351">
        <f t="shared" si="374"/>
        <v>0</v>
      </c>
      <c r="CM351">
        <f t="shared" si="375"/>
        <v>0</v>
      </c>
      <c r="CN351">
        <f t="shared" si="376"/>
        <v>0</v>
      </c>
      <c r="CO351">
        <f t="shared" si="377"/>
        <v>0</v>
      </c>
      <c r="CP351">
        <f t="shared" si="378"/>
        <v>0</v>
      </c>
      <c r="CQ351">
        <f t="shared" si="379"/>
        <v>0</v>
      </c>
      <c r="CR351">
        <f t="shared" si="380"/>
        <v>0</v>
      </c>
      <c r="CS351">
        <f t="shared" si="381"/>
        <v>0</v>
      </c>
      <c r="CT351">
        <f t="shared" si="382"/>
        <v>0</v>
      </c>
      <c r="CU351">
        <f t="shared" si="383"/>
        <v>0</v>
      </c>
      <c r="CV351">
        <f t="shared" si="391"/>
        <v>0</v>
      </c>
      <c r="CW351">
        <f t="shared" si="392"/>
        <v>0</v>
      </c>
      <c r="CX351">
        <f t="shared" si="384"/>
        <v>0</v>
      </c>
      <c r="CY351">
        <f t="shared" si="385"/>
        <v>0</v>
      </c>
      <c r="CZ351">
        <f t="shared" si="386"/>
        <v>0</v>
      </c>
      <c r="DA351">
        <f t="shared" si="387"/>
        <v>0</v>
      </c>
      <c r="DB351">
        <f t="shared" si="388"/>
        <v>0</v>
      </c>
      <c r="DC351">
        <f t="shared" si="389"/>
        <v>0</v>
      </c>
      <c r="DD351">
        <f t="shared" si="393"/>
        <v>0</v>
      </c>
    </row>
    <row r="352" spans="1:108" x14ac:dyDescent="0.2">
      <c r="A352" s="85" t="str">
        <f>IF(Timelister!A351="","",(Timelister!A351))</f>
        <v/>
      </c>
      <c r="B352" s="84" t="str">
        <f>IF(Timelister!B351="","",(Timelister!B351))</f>
        <v/>
      </c>
      <c r="C352" s="20" t="str">
        <f>IF(Timelister!C351="","",(Timelister!C351))</f>
        <v/>
      </c>
      <c r="D352" s="21" t="str">
        <f>IF(Timelister!D351="","",(Timelister!D351))</f>
        <v/>
      </c>
      <c r="E352" s="20" t="str">
        <f>Timelister!O351</f>
        <v/>
      </c>
      <c r="F352" s="20" t="str">
        <f>IF(Timelister!E351="","",(Timelister!E351))</f>
        <v/>
      </c>
      <c r="G352" s="120"/>
      <c r="H352" s="120"/>
      <c r="I352" s="120"/>
      <c r="J352" s="120"/>
      <c r="K352" s="120"/>
      <c r="L352" s="120"/>
      <c r="M352" s="120"/>
      <c r="N352" s="120"/>
      <c r="O352" s="254"/>
      <c r="P352" s="120"/>
      <c r="Q352" s="120"/>
      <c r="R352" s="120"/>
      <c r="S352" s="254"/>
      <c r="T352" s="120"/>
      <c r="U352" s="185"/>
      <c r="V352" s="185"/>
      <c r="W352" s="242"/>
      <c r="X352" s="242"/>
      <c r="Y352" s="120"/>
      <c r="Z352" s="120"/>
      <c r="AA352" s="120"/>
      <c r="AB352" s="120"/>
      <c r="AC352" s="120"/>
      <c r="AD352" s="121"/>
      <c r="AE352" s="121"/>
      <c r="AF352" s="121"/>
      <c r="AG352" s="121"/>
      <c r="AH352" s="121"/>
      <c r="AI352" s="121"/>
      <c r="AJ352" s="24" t="str">
        <f>IF(A352="","",((G352*$G$10+K352*$K$10+#REF!*#REF!+M352*$M$10+N352*$N$10+O352*$O$10+#REF!*#REF!+#REF!*#REF!+P352*$P$10+Q352*$Q$10+R352*$R$10+#REF!+W352+#REF!+X352+Y352+Z352+AA352+AB352*$AB$10+AC352*$AC$10+AD352*$AD$10+#REF!*#REF!+AE352*$AE$10+#REF!*#REF!+AF352*$AF$10+AH352*$AH$10+AG352*$AG$10+AI352)))</f>
        <v/>
      </c>
      <c r="AK352" s="137"/>
      <c r="AM352">
        <f t="shared" si="330"/>
        <v>0</v>
      </c>
      <c r="AN352">
        <f t="shared" si="330"/>
        <v>0</v>
      </c>
      <c r="AO352">
        <f t="shared" si="331"/>
        <v>0</v>
      </c>
      <c r="AP352">
        <f t="shared" si="332"/>
        <v>0</v>
      </c>
      <c r="AQ352">
        <f t="shared" si="333"/>
        <v>0</v>
      </c>
      <c r="AR352">
        <f t="shared" si="333"/>
        <v>0</v>
      </c>
      <c r="AS352">
        <f t="shared" si="334"/>
        <v>0</v>
      </c>
      <c r="AT352">
        <f t="shared" si="335"/>
        <v>0</v>
      </c>
      <c r="AU352">
        <f t="shared" si="336"/>
        <v>0</v>
      </c>
      <c r="AV352">
        <f t="shared" si="337"/>
        <v>0</v>
      </c>
      <c r="AW352">
        <f t="shared" si="338"/>
        <v>0</v>
      </c>
      <c r="AX352">
        <f t="shared" si="339"/>
        <v>0</v>
      </c>
      <c r="AY352">
        <f t="shared" si="340"/>
        <v>0</v>
      </c>
      <c r="AZ352">
        <f t="shared" si="341"/>
        <v>0</v>
      </c>
      <c r="BA352">
        <f t="shared" si="342"/>
        <v>0</v>
      </c>
      <c r="BB352">
        <f t="shared" si="343"/>
        <v>0</v>
      </c>
      <c r="BC352">
        <f t="shared" si="344"/>
        <v>0</v>
      </c>
      <c r="BD352">
        <f t="shared" si="345"/>
        <v>0</v>
      </c>
      <c r="BE352">
        <f t="shared" si="346"/>
        <v>0</v>
      </c>
      <c r="BF352">
        <f t="shared" si="347"/>
        <v>0</v>
      </c>
      <c r="BG352">
        <f t="shared" si="348"/>
        <v>0</v>
      </c>
      <c r="BH352">
        <f t="shared" si="349"/>
        <v>0</v>
      </c>
      <c r="BI352">
        <f t="shared" si="350"/>
        <v>0</v>
      </c>
      <c r="BJ352">
        <f t="shared" si="351"/>
        <v>0</v>
      </c>
      <c r="BK352">
        <f t="shared" si="352"/>
        <v>0</v>
      </c>
      <c r="BL352">
        <f t="shared" si="353"/>
        <v>0</v>
      </c>
      <c r="BM352">
        <f t="shared" si="354"/>
        <v>0</v>
      </c>
      <c r="BN352">
        <f t="shared" si="355"/>
        <v>0</v>
      </c>
      <c r="BO352">
        <f t="shared" si="356"/>
        <v>0</v>
      </c>
      <c r="BP352">
        <f t="shared" si="357"/>
        <v>0</v>
      </c>
      <c r="BQ352">
        <f t="shared" si="358"/>
        <v>0</v>
      </c>
      <c r="BR352">
        <f t="shared" si="359"/>
        <v>0</v>
      </c>
      <c r="BS352">
        <f t="shared" si="360"/>
        <v>0</v>
      </c>
      <c r="BT352">
        <f t="shared" si="390"/>
        <v>0</v>
      </c>
      <c r="BW352">
        <f t="shared" si="361"/>
        <v>0</v>
      </c>
      <c r="BX352">
        <f t="shared" si="361"/>
        <v>0</v>
      </c>
      <c r="BY352">
        <f t="shared" si="362"/>
        <v>0</v>
      </c>
      <c r="BZ352">
        <f t="shared" si="363"/>
        <v>0</v>
      </c>
      <c r="CA352">
        <f t="shared" si="364"/>
        <v>0</v>
      </c>
      <c r="CB352">
        <f t="shared" si="364"/>
        <v>0</v>
      </c>
      <c r="CC352">
        <f t="shared" si="365"/>
        <v>0</v>
      </c>
      <c r="CD352">
        <f t="shared" si="366"/>
        <v>0</v>
      </c>
      <c r="CE352">
        <f t="shared" si="367"/>
        <v>0</v>
      </c>
      <c r="CF352">
        <f t="shared" si="368"/>
        <v>0</v>
      </c>
      <c r="CG352">
        <f t="shared" si="369"/>
        <v>0</v>
      </c>
      <c r="CH352">
        <f t="shared" si="370"/>
        <v>0</v>
      </c>
      <c r="CI352">
        <f t="shared" si="371"/>
        <v>0</v>
      </c>
      <c r="CJ352">
        <f t="shared" si="372"/>
        <v>0</v>
      </c>
      <c r="CK352">
        <f t="shared" si="373"/>
        <v>0</v>
      </c>
      <c r="CL352">
        <f t="shared" si="374"/>
        <v>0</v>
      </c>
      <c r="CM352">
        <f t="shared" si="375"/>
        <v>0</v>
      </c>
      <c r="CN352">
        <f t="shared" si="376"/>
        <v>0</v>
      </c>
      <c r="CO352">
        <f t="shared" si="377"/>
        <v>0</v>
      </c>
      <c r="CP352">
        <f t="shared" si="378"/>
        <v>0</v>
      </c>
      <c r="CQ352">
        <f t="shared" si="379"/>
        <v>0</v>
      </c>
      <c r="CR352">
        <f t="shared" si="380"/>
        <v>0</v>
      </c>
      <c r="CS352">
        <f t="shared" si="381"/>
        <v>0</v>
      </c>
      <c r="CT352">
        <f t="shared" si="382"/>
        <v>0</v>
      </c>
      <c r="CU352">
        <f t="shared" si="383"/>
        <v>0</v>
      </c>
      <c r="CV352">
        <f t="shared" si="391"/>
        <v>0</v>
      </c>
      <c r="CW352">
        <f t="shared" si="392"/>
        <v>0</v>
      </c>
      <c r="CX352">
        <f t="shared" si="384"/>
        <v>0</v>
      </c>
      <c r="CY352">
        <f t="shared" si="385"/>
        <v>0</v>
      </c>
      <c r="CZ352">
        <f t="shared" si="386"/>
        <v>0</v>
      </c>
      <c r="DA352">
        <f t="shared" si="387"/>
        <v>0</v>
      </c>
      <c r="DB352">
        <f t="shared" si="388"/>
        <v>0</v>
      </c>
      <c r="DC352">
        <f t="shared" si="389"/>
        <v>0</v>
      </c>
      <c r="DD352">
        <f t="shared" si="393"/>
        <v>0</v>
      </c>
    </row>
    <row r="353" spans="1:108" x14ac:dyDescent="0.2">
      <c r="A353" s="85" t="str">
        <f>IF(Timelister!A352="","",(Timelister!A352))</f>
        <v/>
      </c>
      <c r="B353" s="84" t="str">
        <f>IF(Timelister!B352="","",(Timelister!B352))</f>
        <v/>
      </c>
      <c r="C353" s="20" t="str">
        <f>IF(Timelister!C352="","",(Timelister!C352))</f>
        <v/>
      </c>
      <c r="D353" s="21" t="str">
        <f>IF(Timelister!D352="","",(Timelister!D352))</f>
        <v/>
      </c>
      <c r="E353" s="20" t="str">
        <f>Timelister!O352</f>
        <v/>
      </c>
      <c r="F353" s="20" t="str">
        <f>IF(Timelister!E352="","",(Timelister!E352))</f>
        <v/>
      </c>
      <c r="G353" s="120"/>
      <c r="H353" s="120"/>
      <c r="I353" s="120"/>
      <c r="J353" s="120"/>
      <c r="K353" s="120"/>
      <c r="L353" s="120"/>
      <c r="M353" s="120"/>
      <c r="N353" s="120"/>
      <c r="O353" s="254"/>
      <c r="P353" s="120"/>
      <c r="Q353" s="120"/>
      <c r="R353" s="120"/>
      <c r="S353" s="254"/>
      <c r="T353" s="120"/>
      <c r="U353" s="185"/>
      <c r="V353" s="185"/>
      <c r="W353" s="242"/>
      <c r="X353" s="242"/>
      <c r="Y353" s="120"/>
      <c r="Z353" s="120"/>
      <c r="AA353" s="120"/>
      <c r="AB353" s="120"/>
      <c r="AC353" s="120"/>
      <c r="AD353" s="121"/>
      <c r="AE353" s="121"/>
      <c r="AF353" s="121"/>
      <c r="AG353" s="121"/>
      <c r="AH353" s="121"/>
      <c r="AI353" s="121"/>
      <c r="AJ353" s="24" t="str">
        <f>IF(A353="","",((G353*$G$10+K353*$K$10+#REF!*#REF!+M353*$M$10+N353*$N$10+O353*$O$10+#REF!*#REF!+#REF!*#REF!+P353*$P$10+Q353*$Q$10+R353*$R$10+#REF!+W353+#REF!+X353+Y353+Z353+AA353+AB353*$AB$10+AC353*$AC$10+AD353*$AD$10+#REF!*#REF!+AE353*$AE$10+#REF!*#REF!+AF353*$AF$10+AH353*$AH$10+AG353*$AG$10+AI353)))</f>
        <v/>
      </c>
      <c r="AK353" s="137"/>
      <c r="AM353">
        <f t="shared" si="330"/>
        <v>0</v>
      </c>
      <c r="AN353">
        <f t="shared" si="330"/>
        <v>0</v>
      </c>
      <c r="AO353">
        <f t="shared" si="331"/>
        <v>0</v>
      </c>
      <c r="AP353">
        <f t="shared" si="332"/>
        <v>0</v>
      </c>
      <c r="AQ353">
        <f t="shared" si="333"/>
        <v>0</v>
      </c>
      <c r="AR353">
        <f t="shared" si="333"/>
        <v>0</v>
      </c>
      <c r="AS353">
        <f t="shared" si="334"/>
        <v>0</v>
      </c>
      <c r="AT353">
        <f t="shared" si="335"/>
        <v>0</v>
      </c>
      <c r="AU353">
        <f t="shared" si="336"/>
        <v>0</v>
      </c>
      <c r="AV353">
        <f t="shared" si="337"/>
        <v>0</v>
      </c>
      <c r="AW353">
        <f t="shared" si="338"/>
        <v>0</v>
      </c>
      <c r="AX353">
        <f t="shared" si="339"/>
        <v>0</v>
      </c>
      <c r="AY353">
        <f t="shared" si="340"/>
        <v>0</v>
      </c>
      <c r="AZ353">
        <f t="shared" si="341"/>
        <v>0</v>
      </c>
      <c r="BA353">
        <f t="shared" si="342"/>
        <v>0</v>
      </c>
      <c r="BB353">
        <f t="shared" si="343"/>
        <v>0</v>
      </c>
      <c r="BC353">
        <f t="shared" si="344"/>
        <v>0</v>
      </c>
      <c r="BD353">
        <f t="shared" si="345"/>
        <v>0</v>
      </c>
      <c r="BE353">
        <f t="shared" si="346"/>
        <v>0</v>
      </c>
      <c r="BF353">
        <f t="shared" si="347"/>
        <v>0</v>
      </c>
      <c r="BG353">
        <f t="shared" si="348"/>
        <v>0</v>
      </c>
      <c r="BH353">
        <f t="shared" si="349"/>
        <v>0</v>
      </c>
      <c r="BI353">
        <f t="shared" si="350"/>
        <v>0</v>
      </c>
      <c r="BJ353">
        <f t="shared" si="351"/>
        <v>0</v>
      </c>
      <c r="BK353">
        <f t="shared" si="352"/>
        <v>0</v>
      </c>
      <c r="BL353">
        <f t="shared" si="353"/>
        <v>0</v>
      </c>
      <c r="BM353">
        <f t="shared" si="354"/>
        <v>0</v>
      </c>
      <c r="BN353">
        <f t="shared" si="355"/>
        <v>0</v>
      </c>
      <c r="BO353">
        <f t="shared" si="356"/>
        <v>0</v>
      </c>
      <c r="BP353">
        <f t="shared" si="357"/>
        <v>0</v>
      </c>
      <c r="BQ353">
        <f t="shared" si="358"/>
        <v>0</v>
      </c>
      <c r="BR353">
        <f t="shared" si="359"/>
        <v>0</v>
      </c>
      <c r="BS353">
        <f t="shared" si="360"/>
        <v>0</v>
      </c>
      <c r="BT353">
        <f t="shared" si="390"/>
        <v>0</v>
      </c>
      <c r="BW353">
        <f t="shared" si="361"/>
        <v>0</v>
      </c>
      <c r="BX353">
        <f t="shared" si="361"/>
        <v>0</v>
      </c>
      <c r="BY353">
        <f t="shared" si="362"/>
        <v>0</v>
      </c>
      <c r="BZ353">
        <f t="shared" si="363"/>
        <v>0</v>
      </c>
      <c r="CA353">
        <f t="shared" si="364"/>
        <v>0</v>
      </c>
      <c r="CB353">
        <f t="shared" si="364"/>
        <v>0</v>
      </c>
      <c r="CC353">
        <f t="shared" si="365"/>
        <v>0</v>
      </c>
      <c r="CD353">
        <f t="shared" si="366"/>
        <v>0</v>
      </c>
      <c r="CE353">
        <f t="shared" si="367"/>
        <v>0</v>
      </c>
      <c r="CF353">
        <f t="shared" si="368"/>
        <v>0</v>
      </c>
      <c r="CG353">
        <f t="shared" si="369"/>
        <v>0</v>
      </c>
      <c r="CH353">
        <f t="shared" si="370"/>
        <v>0</v>
      </c>
      <c r="CI353">
        <f t="shared" si="371"/>
        <v>0</v>
      </c>
      <c r="CJ353">
        <f t="shared" si="372"/>
        <v>0</v>
      </c>
      <c r="CK353">
        <f t="shared" si="373"/>
        <v>0</v>
      </c>
      <c r="CL353">
        <f t="shared" si="374"/>
        <v>0</v>
      </c>
      <c r="CM353">
        <f t="shared" si="375"/>
        <v>0</v>
      </c>
      <c r="CN353">
        <f t="shared" si="376"/>
        <v>0</v>
      </c>
      <c r="CO353">
        <f t="shared" si="377"/>
        <v>0</v>
      </c>
      <c r="CP353">
        <f t="shared" si="378"/>
        <v>0</v>
      </c>
      <c r="CQ353">
        <f t="shared" si="379"/>
        <v>0</v>
      </c>
      <c r="CR353">
        <f t="shared" si="380"/>
        <v>0</v>
      </c>
      <c r="CS353">
        <f t="shared" si="381"/>
        <v>0</v>
      </c>
      <c r="CT353">
        <f t="shared" si="382"/>
        <v>0</v>
      </c>
      <c r="CU353">
        <f t="shared" si="383"/>
        <v>0</v>
      </c>
      <c r="CV353">
        <f t="shared" si="391"/>
        <v>0</v>
      </c>
      <c r="CW353">
        <f t="shared" si="392"/>
        <v>0</v>
      </c>
      <c r="CX353">
        <f t="shared" si="384"/>
        <v>0</v>
      </c>
      <c r="CY353">
        <f t="shared" si="385"/>
        <v>0</v>
      </c>
      <c r="CZ353">
        <f t="shared" si="386"/>
        <v>0</v>
      </c>
      <c r="DA353">
        <f t="shared" si="387"/>
        <v>0</v>
      </c>
      <c r="DB353">
        <f t="shared" si="388"/>
        <v>0</v>
      </c>
      <c r="DC353">
        <f t="shared" si="389"/>
        <v>0</v>
      </c>
      <c r="DD353">
        <f t="shared" si="393"/>
        <v>0</v>
      </c>
    </row>
    <row r="354" spans="1:108" x14ac:dyDescent="0.2">
      <c r="A354" s="85" t="str">
        <f>IF(Timelister!A353="","",(Timelister!A353))</f>
        <v/>
      </c>
      <c r="B354" s="84" t="str">
        <f>IF(Timelister!B353="","",(Timelister!B353))</f>
        <v/>
      </c>
      <c r="C354" s="20" t="str">
        <f>IF(Timelister!C353="","",(Timelister!C353))</f>
        <v/>
      </c>
      <c r="D354" s="21" t="str">
        <f>IF(Timelister!D353="","",(Timelister!D353))</f>
        <v/>
      </c>
      <c r="E354" s="20" t="str">
        <f>Timelister!O353</f>
        <v/>
      </c>
      <c r="F354" s="20" t="str">
        <f>IF(Timelister!E353="","",(Timelister!E353))</f>
        <v/>
      </c>
      <c r="G354" s="120"/>
      <c r="H354" s="120"/>
      <c r="I354" s="120"/>
      <c r="J354" s="120"/>
      <c r="K354" s="120"/>
      <c r="L354" s="120"/>
      <c r="M354" s="120"/>
      <c r="N354" s="120"/>
      <c r="O354" s="254"/>
      <c r="P354" s="120"/>
      <c r="Q354" s="120"/>
      <c r="R354" s="120"/>
      <c r="S354" s="254"/>
      <c r="T354" s="120"/>
      <c r="U354" s="185"/>
      <c r="V354" s="185"/>
      <c r="W354" s="242"/>
      <c r="X354" s="242"/>
      <c r="Y354" s="120"/>
      <c r="Z354" s="120"/>
      <c r="AA354" s="120"/>
      <c r="AB354" s="120"/>
      <c r="AC354" s="120"/>
      <c r="AD354" s="121"/>
      <c r="AE354" s="121"/>
      <c r="AF354" s="121"/>
      <c r="AG354" s="121"/>
      <c r="AH354" s="121"/>
      <c r="AI354" s="121"/>
      <c r="AJ354" s="24" t="str">
        <f>IF(A354="","",((G354*$G$10+K354*$K$10+#REF!*#REF!+M354*$M$10+N354*$N$10+O354*$O$10+#REF!*#REF!+#REF!*#REF!+P354*$P$10+Q354*$Q$10+R354*$R$10+#REF!+W354+#REF!+X354+Y354+Z354+AA354+AB354*$AB$10+AC354*$AC$10+AD354*$AD$10+#REF!*#REF!+AE354*$AE$10+#REF!*#REF!+AF354*$AF$10+AH354*$AH$10+AG354*$AG$10+AI354)))</f>
        <v/>
      </c>
      <c r="AK354" s="137"/>
      <c r="AM354">
        <f t="shared" si="330"/>
        <v>0</v>
      </c>
      <c r="AN354">
        <f t="shared" si="330"/>
        <v>0</v>
      </c>
      <c r="AO354">
        <f t="shared" si="331"/>
        <v>0</v>
      </c>
      <c r="AP354">
        <f t="shared" si="332"/>
        <v>0</v>
      </c>
      <c r="AQ354">
        <f t="shared" si="333"/>
        <v>0</v>
      </c>
      <c r="AR354">
        <f t="shared" si="333"/>
        <v>0</v>
      </c>
      <c r="AS354">
        <f t="shared" si="334"/>
        <v>0</v>
      </c>
      <c r="AT354">
        <f t="shared" si="335"/>
        <v>0</v>
      </c>
      <c r="AU354">
        <f t="shared" si="336"/>
        <v>0</v>
      </c>
      <c r="AV354">
        <f t="shared" si="337"/>
        <v>0</v>
      </c>
      <c r="AW354">
        <f t="shared" si="338"/>
        <v>0</v>
      </c>
      <c r="AX354">
        <f t="shared" si="339"/>
        <v>0</v>
      </c>
      <c r="AY354">
        <f t="shared" si="340"/>
        <v>0</v>
      </c>
      <c r="AZ354">
        <f t="shared" si="341"/>
        <v>0</v>
      </c>
      <c r="BA354">
        <f t="shared" si="342"/>
        <v>0</v>
      </c>
      <c r="BB354">
        <f t="shared" si="343"/>
        <v>0</v>
      </c>
      <c r="BC354">
        <f t="shared" si="344"/>
        <v>0</v>
      </c>
      <c r="BD354">
        <f t="shared" si="345"/>
        <v>0</v>
      </c>
      <c r="BE354">
        <f t="shared" si="346"/>
        <v>0</v>
      </c>
      <c r="BF354">
        <f t="shared" si="347"/>
        <v>0</v>
      </c>
      <c r="BG354">
        <f t="shared" si="348"/>
        <v>0</v>
      </c>
      <c r="BH354">
        <f t="shared" si="349"/>
        <v>0</v>
      </c>
      <c r="BI354">
        <f t="shared" si="350"/>
        <v>0</v>
      </c>
      <c r="BJ354">
        <f t="shared" si="351"/>
        <v>0</v>
      </c>
      <c r="BK354">
        <f t="shared" si="352"/>
        <v>0</v>
      </c>
      <c r="BL354">
        <f t="shared" si="353"/>
        <v>0</v>
      </c>
      <c r="BM354">
        <f t="shared" si="354"/>
        <v>0</v>
      </c>
      <c r="BN354">
        <f t="shared" si="355"/>
        <v>0</v>
      </c>
      <c r="BO354">
        <f t="shared" si="356"/>
        <v>0</v>
      </c>
      <c r="BP354">
        <f t="shared" si="357"/>
        <v>0</v>
      </c>
      <c r="BQ354">
        <f t="shared" si="358"/>
        <v>0</v>
      </c>
      <c r="BR354">
        <f t="shared" si="359"/>
        <v>0</v>
      </c>
      <c r="BS354">
        <f t="shared" si="360"/>
        <v>0</v>
      </c>
      <c r="BT354">
        <f t="shared" si="390"/>
        <v>0</v>
      </c>
      <c r="BW354">
        <f t="shared" si="361"/>
        <v>0</v>
      </c>
      <c r="BX354">
        <f t="shared" si="361"/>
        <v>0</v>
      </c>
      <c r="BY354">
        <f t="shared" si="362"/>
        <v>0</v>
      </c>
      <c r="BZ354">
        <f t="shared" si="363"/>
        <v>0</v>
      </c>
      <c r="CA354">
        <f t="shared" si="364"/>
        <v>0</v>
      </c>
      <c r="CB354">
        <f t="shared" si="364"/>
        <v>0</v>
      </c>
      <c r="CC354">
        <f t="shared" si="365"/>
        <v>0</v>
      </c>
      <c r="CD354">
        <f t="shared" si="366"/>
        <v>0</v>
      </c>
      <c r="CE354">
        <f t="shared" si="367"/>
        <v>0</v>
      </c>
      <c r="CF354">
        <f t="shared" si="368"/>
        <v>0</v>
      </c>
      <c r="CG354">
        <f t="shared" si="369"/>
        <v>0</v>
      </c>
      <c r="CH354">
        <f t="shared" si="370"/>
        <v>0</v>
      </c>
      <c r="CI354">
        <f t="shared" si="371"/>
        <v>0</v>
      </c>
      <c r="CJ354">
        <f t="shared" si="372"/>
        <v>0</v>
      </c>
      <c r="CK354">
        <f t="shared" si="373"/>
        <v>0</v>
      </c>
      <c r="CL354">
        <f t="shared" si="374"/>
        <v>0</v>
      </c>
      <c r="CM354">
        <f t="shared" si="375"/>
        <v>0</v>
      </c>
      <c r="CN354">
        <f t="shared" si="376"/>
        <v>0</v>
      </c>
      <c r="CO354">
        <f t="shared" si="377"/>
        <v>0</v>
      </c>
      <c r="CP354">
        <f t="shared" si="378"/>
        <v>0</v>
      </c>
      <c r="CQ354">
        <f t="shared" si="379"/>
        <v>0</v>
      </c>
      <c r="CR354">
        <f t="shared" si="380"/>
        <v>0</v>
      </c>
      <c r="CS354">
        <f t="shared" si="381"/>
        <v>0</v>
      </c>
      <c r="CT354">
        <f t="shared" si="382"/>
        <v>0</v>
      </c>
      <c r="CU354">
        <f t="shared" si="383"/>
        <v>0</v>
      </c>
      <c r="CV354">
        <f t="shared" si="391"/>
        <v>0</v>
      </c>
      <c r="CW354">
        <f t="shared" si="392"/>
        <v>0</v>
      </c>
      <c r="CX354">
        <f t="shared" si="384"/>
        <v>0</v>
      </c>
      <c r="CY354">
        <f t="shared" si="385"/>
        <v>0</v>
      </c>
      <c r="CZ354">
        <f t="shared" si="386"/>
        <v>0</v>
      </c>
      <c r="DA354">
        <f t="shared" si="387"/>
        <v>0</v>
      </c>
      <c r="DB354">
        <f t="shared" si="388"/>
        <v>0</v>
      </c>
      <c r="DC354">
        <f t="shared" si="389"/>
        <v>0</v>
      </c>
      <c r="DD354">
        <f t="shared" si="393"/>
        <v>0</v>
      </c>
    </row>
    <row r="355" spans="1:108" x14ac:dyDescent="0.2">
      <c r="A355" s="85" t="str">
        <f>IF(Timelister!A354="","",(Timelister!A354))</f>
        <v/>
      </c>
      <c r="B355" s="84" t="str">
        <f>IF(Timelister!B354="","",(Timelister!B354))</f>
        <v/>
      </c>
      <c r="C355" s="20" t="str">
        <f>IF(Timelister!C354="","",(Timelister!C354))</f>
        <v/>
      </c>
      <c r="D355" s="21" t="str">
        <f>IF(Timelister!D354="","",(Timelister!D354))</f>
        <v/>
      </c>
      <c r="E355" s="20" t="str">
        <f>Timelister!O354</f>
        <v/>
      </c>
      <c r="F355" s="20" t="str">
        <f>IF(Timelister!E354="","",(Timelister!E354))</f>
        <v/>
      </c>
      <c r="G355" s="120"/>
      <c r="H355" s="120"/>
      <c r="I355" s="120"/>
      <c r="J355" s="120"/>
      <c r="K355" s="120"/>
      <c r="L355" s="120"/>
      <c r="M355" s="120"/>
      <c r="N355" s="120"/>
      <c r="O355" s="254"/>
      <c r="P355" s="120"/>
      <c r="Q355" s="120"/>
      <c r="R355" s="120"/>
      <c r="S355" s="254"/>
      <c r="T355" s="120"/>
      <c r="U355" s="185"/>
      <c r="V355" s="185"/>
      <c r="W355" s="242"/>
      <c r="X355" s="242"/>
      <c r="Y355" s="120"/>
      <c r="Z355" s="120"/>
      <c r="AA355" s="120"/>
      <c r="AB355" s="120"/>
      <c r="AC355" s="120"/>
      <c r="AD355" s="121"/>
      <c r="AE355" s="121"/>
      <c r="AF355" s="121"/>
      <c r="AG355" s="121"/>
      <c r="AH355" s="121"/>
      <c r="AI355" s="121"/>
      <c r="AJ355" s="24" t="str">
        <f>IF(A355="","",((G355*$G$10+K355*$K$10+#REF!*#REF!+M355*$M$10+N355*$N$10+O355*$O$10+#REF!*#REF!+#REF!*#REF!+P355*$P$10+Q355*$Q$10+R355*$R$10+#REF!+W355+#REF!+X355+Y355+Z355+AA355+AB355*$AB$10+AC355*$AC$10+AD355*$AD$10+#REF!*#REF!+AE355*$AE$10+#REF!*#REF!+AF355*$AF$10+AH355*$AH$10+AG355*$AG$10+AI355)))</f>
        <v/>
      </c>
      <c r="AK355" s="137"/>
      <c r="AM355">
        <f t="shared" si="330"/>
        <v>0</v>
      </c>
      <c r="AN355">
        <f t="shared" si="330"/>
        <v>0</v>
      </c>
      <c r="AO355">
        <f t="shared" si="331"/>
        <v>0</v>
      </c>
      <c r="AP355">
        <f t="shared" si="332"/>
        <v>0</v>
      </c>
      <c r="AQ355">
        <f t="shared" si="333"/>
        <v>0</v>
      </c>
      <c r="AR355">
        <f t="shared" si="333"/>
        <v>0</v>
      </c>
      <c r="AS355">
        <f t="shared" si="334"/>
        <v>0</v>
      </c>
      <c r="AT355">
        <f t="shared" si="335"/>
        <v>0</v>
      </c>
      <c r="AU355">
        <f t="shared" si="336"/>
        <v>0</v>
      </c>
      <c r="AV355">
        <f t="shared" si="337"/>
        <v>0</v>
      </c>
      <c r="AW355">
        <f t="shared" si="338"/>
        <v>0</v>
      </c>
      <c r="AX355">
        <f t="shared" si="339"/>
        <v>0</v>
      </c>
      <c r="AY355">
        <f t="shared" si="340"/>
        <v>0</v>
      </c>
      <c r="AZ355">
        <f t="shared" si="341"/>
        <v>0</v>
      </c>
      <c r="BA355">
        <f t="shared" si="342"/>
        <v>0</v>
      </c>
      <c r="BB355">
        <f t="shared" si="343"/>
        <v>0</v>
      </c>
      <c r="BC355">
        <f t="shared" si="344"/>
        <v>0</v>
      </c>
      <c r="BD355">
        <f t="shared" si="345"/>
        <v>0</v>
      </c>
      <c r="BE355">
        <f t="shared" si="346"/>
        <v>0</v>
      </c>
      <c r="BF355">
        <f t="shared" si="347"/>
        <v>0</v>
      </c>
      <c r="BG355">
        <f t="shared" si="348"/>
        <v>0</v>
      </c>
      <c r="BH355">
        <f t="shared" si="349"/>
        <v>0</v>
      </c>
      <c r="BI355">
        <f t="shared" si="350"/>
        <v>0</v>
      </c>
      <c r="BJ355">
        <f t="shared" si="351"/>
        <v>0</v>
      </c>
      <c r="BK355">
        <f t="shared" si="352"/>
        <v>0</v>
      </c>
      <c r="BL355">
        <f t="shared" si="353"/>
        <v>0</v>
      </c>
      <c r="BM355">
        <f t="shared" si="354"/>
        <v>0</v>
      </c>
      <c r="BN355">
        <f t="shared" si="355"/>
        <v>0</v>
      </c>
      <c r="BO355">
        <f t="shared" si="356"/>
        <v>0</v>
      </c>
      <c r="BP355">
        <f t="shared" si="357"/>
        <v>0</v>
      </c>
      <c r="BQ355">
        <f t="shared" si="358"/>
        <v>0</v>
      </c>
      <c r="BR355">
        <f t="shared" si="359"/>
        <v>0</v>
      </c>
      <c r="BS355">
        <f t="shared" si="360"/>
        <v>0</v>
      </c>
      <c r="BT355">
        <f t="shared" si="390"/>
        <v>0</v>
      </c>
      <c r="BW355">
        <f t="shared" si="361"/>
        <v>0</v>
      </c>
      <c r="BX355">
        <f t="shared" si="361"/>
        <v>0</v>
      </c>
      <c r="BY355">
        <f t="shared" si="362"/>
        <v>0</v>
      </c>
      <c r="BZ355">
        <f t="shared" si="363"/>
        <v>0</v>
      </c>
      <c r="CA355">
        <f t="shared" si="364"/>
        <v>0</v>
      </c>
      <c r="CB355">
        <f t="shared" si="364"/>
        <v>0</v>
      </c>
      <c r="CC355">
        <f t="shared" si="365"/>
        <v>0</v>
      </c>
      <c r="CD355">
        <f t="shared" si="366"/>
        <v>0</v>
      </c>
      <c r="CE355">
        <f t="shared" si="367"/>
        <v>0</v>
      </c>
      <c r="CF355">
        <f t="shared" si="368"/>
        <v>0</v>
      </c>
      <c r="CG355">
        <f t="shared" si="369"/>
        <v>0</v>
      </c>
      <c r="CH355">
        <f t="shared" si="370"/>
        <v>0</v>
      </c>
      <c r="CI355">
        <f t="shared" si="371"/>
        <v>0</v>
      </c>
      <c r="CJ355">
        <f t="shared" si="372"/>
        <v>0</v>
      </c>
      <c r="CK355">
        <f t="shared" si="373"/>
        <v>0</v>
      </c>
      <c r="CL355">
        <f t="shared" si="374"/>
        <v>0</v>
      </c>
      <c r="CM355">
        <f t="shared" si="375"/>
        <v>0</v>
      </c>
      <c r="CN355">
        <f t="shared" si="376"/>
        <v>0</v>
      </c>
      <c r="CO355">
        <f t="shared" si="377"/>
        <v>0</v>
      </c>
      <c r="CP355">
        <f t="shared" si="378"/>
        <v>0</v>
      </c>
      <c r="CQ355">
        <f t="shared" si="379"/>
        <v>0</v>
      </c>
      <c r="CR355">
        <f t="shared" si="380"/>
        <v>0</v>
      </c>
      <c r="CS355">
        <f t="shared" si="381"/>
        <v>0</v>
      </c>
      <c r="CT355">
        <f t="shared" si="382"/>
        <v>0</v>
      </c>
      <c r="CU355">
        <f t="shared" si="383"/>
        <v>0</v>
      </c>
      <c r="CV355">
        <f t="shared" si="391"/>
        <v>0</v>
      </c>
      <c r="CW355">
        <f t="shared" si="392"/>
        <v>0</v>
      </c>
      <c r="CX355">
        <f t="shared" si="384"/>
        <v>0</v>
      </c>
      <c r="CY355">
        <f t="shared" si="385"/>
        <v>0</v>
      </c>
      <c r="CZ355">
        <f t="shared" si="386"/>
        <v>0</v>
      </c>
      <c r="DA355">
        <f t="shared" si="387"/>
        <v>0</v>
      </c>
      <c r="DB355">
        <f t="shared" si="388"/>
        <v>0</v>
      </c>
      <c r="DC355">
        <f t="shared" si="389"/>
        <v>0</v>
      </c>
      <c r="DD355">
        <f t="shared" si="393"/>
        <v>0</v>
      </c>
    </row>
    <row r="356" spans="1:108" x14ac:dyDescent="0.2">
      <c r="A356" s="85" t="str">
        <f>IF(Timelister!A355="","",(Timelister!A355))</f>
        <v/>
      </c>
      <c r="B356" s="84" t="str">
        <f>IF(Timelister!B355="","",(Timelister!B355))</f>
        <v/>
      </c>
      <c r="C356" s="20" t="str">
        <f>IF(Timelister!C355="","",(Timelister!C355))</f>
        <v/>
      </c>
      <c r="D356" s="21" t="str">
        <f>IF(Timelister!D355="","",(Timelister!D355))</f>
        <v/>
      </c>
      <c r="E356" s="20" t="str">
        <f>Timelister!O355</f>
        <v/>
      </c>
      <c r="F356" s="20" t="str">
        <f>IF(Timelister!E355="","",(Timelister!E355))</f>
        <v/>
      </c>
      <c r="G356" s="120"/>
      <c r="H356" s="120"/>
      <c r="I356" s="120"/>
      <c r="J356" s="120"/>
      <c r="K356" s="120"/>
      <c r="L356" s="120"/>
      <c r="M356" s="120"/>
      <c r="N356" s="120"/>
      <c r="O356" s="254"/>
      <c r="P356" s="120"/>
      <c r="Q356" s="120"/>
      <c r="R356" s="120"/>
      <c r="S356" s="254"/>
      <c r="T356" s="120"/>
      <c r="U356" s="185"/>
      <c r="V356" s="185"/>
      <c r="W356" s="242"/>
      <c r="X356" s="242"/>
      <c r="Y356" s="120"/>
      <c r="Z356" s="120"/>
      <c r="AA356" s="120"/>
      <c r="AB356" s="120"/>
      <c r="AC356" s="120"/>
      <c r="AD356" s="121"/>
      <c r="AE356" s="121"/>
      <c r="AF356" s="121"/>
      <c r="AG356" s="121"/>
      <c r="AH356" s="121"/>
      <c r="AI356" s="121"/>
      <c r="AJ356" s="24" t="str">
        <f>IF(A356="","",((G356*$G$10+K356*$K$10+#REF!*#REF!+M356*$M$10+N356*$N$10+O356*$O$10+#REF!*#REF!+#REF!*#REF!+P356*$P$10+Q356*$Q$10+R356*$R$10+#REF!+W356+#REF!+X356+Y356+Z356+AA356+AB356*$AB$10+AC356*$AC$10+AD356*$AD$10+#REF!*#REF!+AE356*$AE$10+#REF!*#REF!+AF356*$AF$10+AH356*$AH$10+AG356*$AG$10+AI356)))</f>
        <v/>
      </c>
      <c r="AK356" s="137"/>
      <c r="AM356">
        <f t="shared" si="330"/>
        <v>0</v>
      </c>
      <c r="AN356">
        <f t="shared" si="330"/>
        <v>0</v>
      </c>
      <c r="AO356">
        <f t="shared" si="331"/>
        <v>0</v>
      </c>
      <c r="AP356">
        <f t="shared" si="332"/>
        <v>0</v>
      </c>
      <c r="AQ356">
        <f t="shared" si="333"/>
        <v>0</v>
      </c>
      <c r="AR356">
        <f t="shared" si="333"/>
        <v>0</v>
      </c>
      <c r="AS356">
        <f t="shared" si="334"/>
        <v>0</v>
      </c>
      <c r="AT356">
        <f t="shared" si="335"/>
        <v>0</v>
      </c>
      <c r="AU356">
        <f t="shared" si="336"/>
        <v>0</v>
      </c>
      <c r="AV356">
        <f t="shared" si="337"/>
        <v>0</v>
      </c>
      <c r="AW356">
        <f t="shared" si="338"/>
        <v>0</v>
      </c>
      <c r="AX356">
        <f t="shared" si="339"/>
        <v>0</v>
      </c>
      <c r="AY356">
        <f t="shared" si="340"/>
        <v>0</v>
      </c>
      <c r="AZ356">
        <f t="shared" si="341"/>
        <v>0</v>
      </c>
      <c r="BA356">
        <f t="shared" si="342"/>
        <v>0</v>
      </c>
      <c r="BB356">
        <f t="shared" si="343"/>
        <v>0</v>
      </c>
      <c r="BC356">
        <f t="shared" si="344"/>
        <v>0</v>
      </c>
      <c r="BD356">
        <f t="shared" si="345"/>
        <v>0</v>
      </c>
      <c r="BE356">
        <f t="shared" si="346"/>
        <v>0</v>
      </c>
      <c r="BF356">
        <f t="shared" si="347"/>
        <v>0</v>
      </c>
      <c r="BG356">
        <f t="shared" si="348"/>
        <v>0</v>
      </c>
      <c r="BH356">
        <f t="shared" si="349"/>
        <v>0</v>
      </c>
      <c r="BI356">
        <f t="shared" si="350"/>
        <v>0</v>
      </c>
      <c r="BJ356">
        <f t="shared" si="351"/>
        <v>0</v>
      </c>
      <c r="BK356">
        <f t="shared" si="352"/>
        <v>0</v>
      </c>
      <c r="BL356">
        <f t="shared" si="353"/>
        <v>0</v>
      </c>
      <c r="BM356">
        <f t="shared" si="354"/>
        <v>0</v>
      </c>
      <c r="BN356">
        <f t="shared" si="355"/>
        <v>0</v>
      </c>
      <c r="BO356">
        <f t="shared" si="356"/>
        <v>0</v>
      </c>
      <c r="BP356">
        <f t="shared" si="357"/>
        <v>0</v>
      </c>
      <c r="BQ356">
        <f t="shared" si="358"/>
        <v>0</v>
      </c>
      <c r="BR356">
        <f t="shared" si="359"/>
        <v>0</v>
      </c>
      <c r="BS356">
        <f t="shared" si="360"/>
        <v>0</v>
      </c>
      <c r="BT356">
        <f t="shared" si="390"/>
        <v>0</v>
      </c>
      <c r="BW356">
        <f t="shared" si="361"/>
        <v>0</v>
      </c>
      <c r="BX356">
        <f t="shared" si="361"/>
        <v>0</v>
      </c>
      <c r="BY356">
        <f t="shared" si="362"/>
        <v>0</v>
      </c>
      <c r="BZ356">
        <f t="shared" si="363"/>
        <v>0</v>
      </c>
      <c r="CA356">
        <f t="shared" si="364"/>
        <v>0</v>
      </c>
      <c r="CB356">
        <f t="shared" si="364"/>
        <v>0</v>
      </c>
      <c r="CC356">
        <f t="shared" si="365"/>
        <v>0</v>
      </c>
      <c r="CD356">
        <f t="shared" si="366"/>
        <v>0</v>
      </c>
      <c r="CE356">
        <f t="shared" si="367"/>
        <v>0</v>
      </c>
      <c r="CF356">
        <f t="shared" si="368"/>
        <v>0</v>
      </c>
      <c r="CG356">
        <f t="shared" si="369"/>
        <v>0</v>
      </c>
      <c r="CH356">
        <f t="shared" si="370"/>
        <v>0</v>
      </c>
      <c r="CI356">
        <f t="shared" si="371"/>
        <v>0</v>
      </c>
      <c r="CJ356">
        <f t="shared" si="372"/>
        <v>0</v>
      </c>
      <c r="CK356">
        <f t="shared" si="373"/>
        <v>0</v>
      </c>
      <c r="CL356">
        <f t="shared" si="374"/>
        <v>0</v>
      </c>
      <c r="CM356">
        <f t="shared" si="375"/>
        <v>0</v>
      </c>
      <c r="CN356">
        <f t="shared" si="376"/>
        <v>0</v>
      </c>
      <c r="CO356">
        <f t="shared" si="377"/>
        <v>0</v>
      </c>
      <c r="CP356">
        <f t="shared" si="378"/>
        <v>0</v>
      </c>
      <c r="CQ356">
        <f t="shared" si="379"/>
        <v>0</v>
      </c>
      <c r="CR356">
        <f t="shared" si="380"/>
        <v>0</v>
      </c>
      <c r="CS356">
        <f t="shared" si="381"/>
        <v>0</v>
      </c>
      <c r="CT356">
        <f t="shared" si="382"/>
        <v>0</v>
      </c>
      <c r="CU356">
        <f t="shared" si="383"/>
        <v>0</v>
      </c>
      <c r="CV356">
        <f t="shared" si="391"/>
        <v>0</v>
      </c>
      <c r="CW356">
        <f t="shared" si="392"/>
        <v>0</v>
      </c>
      <c r="CX356">
        <f t="shared" si="384"/>
        <v>0</v>
      </c>
      <c r="CY356">
        <f t="shared" si="385"/>
        <v>0</v>
      </c>
      <c r="CZ356">
        <f t="shared" si="386"/>
        <v>0</v>
      </c>
      <c r="DA356">
        <f t="shared" si="387"/>
        <v>0</v>
      </c>
      <c r="DB356">
        <f t="shared" si="388"/>
        <v>0</v>
      </c>
      <c r="DC356">
        <f t="shared" si="389"/>
        <v>0</v>
      </c>
      <c r="DD356">
        <f t="shared" si="393"/>
        <v>0</v>
      </c>
    </row>
    <row r="357" spans="1:108" x14ac:dyDescent="0.2">
      <c r="A357" s="85" t="str">
        <f>IF(Timelister!A356="","",(Timelister!A356))</f>
        <v/>
      </c>
      <c r="B357" s="84" t="str">
        <f>IF(Timelister!B356="","",(Timelister!B356))</f>
        <v/>
      </c>
      <c r="C357" s="20" t="str">
        <f>IF(Timelister!C356="","",(Timelister!C356))</f>
        <v/>
      </c>
      <c r="D357" s="21" t="str">
        <f>IF(Timelister!D356="","",(Timelister!D356))</f>
        <v/>
      </c>
      <c r="E357" s="20" t="str">
        <f>Timelister!O356</f>
        <v/>
      </c>
      <c r="F357" s="20" t="str">
        <f>IF(Timelister!E356="","",(Timelister!E356))</f>
        <v/>
      </c>
      <c r="G357" s="120"/>
      <c r="H357" s="120"/>
      <c r="I357" s="120"/>
      <c r="J357" s="120"/>
      <c r="K357" s="120"/>
      <c r="L357" s="120"/>
      <c r="M357" s="120"/>
      <c r="N357" s="120"/>
      <c r="O357" s="254"/>
      <c r="P357" s="120"/>
      <c r="Q357" s="120"/>
      <c r="R357" s="120"/>
      <c r="S357" s="254"/>
      <c r="T357" s="120"/>
      <c r="U357" s="185"/>
      <c r="V357" s="185"/>
      <c r="W357" s="242"/>
      <c r="X357" s="242"/>
      <c r="Y357" s="120"/>
      <c r="Z357" s="120"/>
      <c r="AA357" s="120"/>
      <c r="AB357" s="120"/>
      <c r="AC357" s="120"/>
      <c r="AD357" s="121"/>
      <c r="AE357" s="121"/>
      <c r="AF357" s="121"/>
      <c r="AG357" s="121"/>
      <c r="AH357" s="121"/>
      <c r="AI357" s="121"/>
      <c r="AJ357" s="24" t="str">
        <f>IF(A357="","",((G357*$G$10+K357*$K$10+#REF!*#REF!+M357*$M$10+N357*$N$10+O357*$O$10+#REF!*#REF!+#REF!*#REF!+P357*$P$10+Q357*$Q$10+R357*$R$10+#REF!+W357+#REF!+X357+Y357+Z357+AA357+AB357*$AB$10+AC357*$AC$10+AD357*$AD$10+#REF!*#REF!+AE357*$AE$10+#REF!*#REF!+AF357*$AF$10+AH357*$AH$10+AG357*$AG$10+AI357)))</f>
        <v/>
      </c>
      <c r="AK357" s="137"/>
      <c r="AM357">
        <f t="shared" si="330"/>
        <v>0</v>
      </c>
      <c r="AN357">
        <f t="shared" si="330"/>
        <v>0</v>
      </c>
      <c r="AO357">
        <f t="shared" si="331"/>
        <v>0</v>
      </c>
      <c r="AP357">
        <f t="shared" si="332"/>
        <v>0</v>
      </c>
      <c r="AQ357">
        <f t="shared" si="333"/>
        <v>0</v>
      </c>
      <c r="AR357">
        <f t="shared" si="333"/>
        <v>0</v>
      </c>
      <c r="AS357">
        <f t="shared" si="334"/>
        <v>0</v>
      </c>
      <c r="AT357">
        <f t="shared" si="335"/>
        <v>0</v>
      </c>
      <c r="AU357">
        <f t="shared" si="336"/>
        <v>0</v>
      </c>
      <c r="AV357">
        <f t="shared" si="337"/>
        <v>0</v>
      </c>
      <c r="AW357">
        <f t="shared" si="338"/>
        <v>0</v>
      </c>
      <c r="AX357">
        <f t="shared" si="339"/>
        <v>0</v>
      </c>
      <c r="AY357">
        <f t="shared" si="340"/>
        <v>0</v>
      </c>
      <c r="AZ357">
        <f t="shared" si="341"/>
        <v>0</v>
      </c>
      <c r="BA357">
        <f t="shared" si="342"/>
        <v>0</v>
      </c>
      <c r="BB357">
        <f t="shared" si="343"/>
        <v>0</v>
      </c>
      <c r="BC357">
        <f t="shared" si="344"/>
        <v>0</v>
      </c>
      <c r="BD357">
        <f t="shared" si="345"/>
        <v>0</v>
      </c>
      <c r="BE357">
        <f t="shared" si="346"/>
        <v>0</v>
      </c>
      <c r="BF357">
        <f t="shared" si="347"/>
        <v>0</v>
      </c>
      <c r="BG357">
        <f t="shared" si="348"/>
        <v>0</v>
      </c>
      <c r="BH357">
        <f t="shared" si="349"/>
        <v>0</v>
      </c>
      <c r="BI357">
        <f t="shared" si="350"/>
        <v>0</v>
      </c>
      <c r="BJ357">
        <f t="shared" si="351"/>
        <v>0</v>
      </c>
      <c r="BK357">
        <f t="shared" si="352"/>
        <v>0</v>
      </c>
      <c r="BL357">
        <f t="shared" si="353"/>
        <v>0</v>
      </c>
      <c r="BM357">
        <f t="shared" si="354"/>
        <v>0</v>
      </c>
      <c r="BN357">
        <f t="shared" si="355"/>
        <v>0</v>
      </c>
      <c r="BO357">
        <f t="shared" si="356"/>
        <v>0</v>
      </c>
      <c r="BP357">
        <f t="shared" si="357"/>
        <v>0</v>
      </c>
      <c r="BQ357">
        <f t="shared" si="358"/>
        <v>0</v>
      </c>
      <c r="BR357">
        <f t="shared" si="359"/>
        <v>0</v>
      </c>
      <c r="BS357">
        <f t="shared" si="360"/>
        <v>0</v>
      </c>
      <c r="BT357">
        <f t="shared" si="390"/>
        <v>0</v>
      </c>
      <c r="BW357">
        <f t="shared" si="361"/>
        <v>0</v>
      </c>
      <c r="BX357">
        <f t="shared" si="361"/>
        <v>0</v>
      </c>
      <c r="BY357">
        <f t="shared" si="362"/>
        <v>0</v>
      </c>
      <c r="BZ357">
        <f t="shared" si="363"/>
        <v>0</v>
      </c>
      <c r="CA357">
        <f t="shared" si="364"/>
        <v>0</v>
      </c>
      <c r="CB357">
        <f t="shared" si="364"/>
        <v>0</v>
      </c>
      <c r="CC357">
        <f t="shared" si="365"/>
        <v>0</v>
      </c>
      <c r="CD357">
        <f t="shared" si="366"/>
        <v>0</v>
      </c>
      <c r="CE357">
        <f t="shared" si="367"/>
        <v>0</v>
      </c>
      <c r="CF357">
        <f t="shared" si="368"/>
        <v>0</v>
      </c>
      <c r="CG357">
        <f t="shared" si="369"/>
        <v>0</v>
      </c>
      <c r="CH357">
        <f t="shared" si="370"/>
        <v>0</v>
      </c>
      <c r="CI357">
        <f t="shared" si="371"/>
        <v>0</v>
      </c>
      <c r="CJ357">
        <f t="shared" si="372"/>
        <v>0</v>
      </c>
      <c r="CK357">
        <f t="shared" si="373"/>
        <v>0</v>
      </c>
      <c r="CL357">
        <f t="shared" si="374"/>
        <v>0</v>
      </c>
      <c r="CM357">
        <f t="shared" si="375"/>
        <v>0</v>
      </c>
      <c r="CN357">
        <f t="shared" si="376"/>
        <v>0</v>
      </c>
      <c r="CO357">
        <f t="shared" si="377"/>
        <v>0</v>
      </c>
      <c r="CP357">
        <f t="shared" si="378"/>
        <v>0</v>
      </c>
      <c r="CQ357">
        <f t="shared" si="379"/>
        <v>0</v>
      </c>
      <c r="CR357">
        <f t="shared" si="380"/>
        <v>0</v>
      </c>
      <c r="CS357">
        <f t="shared" si="381"/>
        <v>0</v>
      </c>
      <c r="CT357">
        <f t="shared" si="382"/>
        <v>0</v>
      </c>
      <c r="CU357">
        <f t="shared" si="383"/>
        <v>0</v>
      </c>
      <c r="CV357">
        <f t="shared" si="391"/>
        <v>0</v>
      </c>
      <c r="CW357">
        <f t="shared" si="392"/>
        <v>0</v>
      </c>
      <c r="CX357">
        <f t="shared" si="384"/>
        <v>0</v>
      </c>
      <c r="CY357">
        <f t="shared" si="385"/>
        <v>0</v>
      </c>
      <c r="CZ357">
        <f t="shared" si="386"/>
        <v>0</v>
      </c>
      <c r="DA357">
        <f t="shared" si="387"/>
        <v>0</v>
      </c>
      <c r="DB357">
        <f t="shared" si="388"/>
        <v>0</v>
      </c>
      <c r="DC357">
        <f t="shared" si="389"/>
        <v>0</v>
      </c>
      <c r="DD357">
        <f t="shared" si="393"/>
        <v>0</v>
      </c>
    </row>
    <row r="358" spans="1:108" x14ac:dyDescent="0.2">
      <c r="A358" s="85" t="str">
        <f>IF(Timelister!A357="","",(Timelister!A357))</f>
        <v/>
      </c>
      <c r="B358" s="84" t="str">
        <f>IF(Timelister!B357="","",(Timelister!B357))</f>
        <v/>
      </c>
      <c r="C358" s="20" t="str">
        <f>IF(Timelister!C357="","",(Timelister!C357))</f>
        <v/>
      </c>
      <c r="D358" s="21" t="str">
        <f>IF(Timelister!D357="","",(Timelister!D357))</f>
        <v/>
      </c>
      <c r="E358" s="20" t="str">
        <f>Timelister!O357</f>
        <v/>
      </c>
      <c r="F358" s="20" t="str">
        <f>IF(Timelister!E357="","",(Timelister!E357))</f>
        <v/>
      </c>
      <c r="G358" s="120"/>
      <c r="H358" s="120"/>
      <c r="I358" s="120"/>
      <c r="J358" s="120"/>
      <c r="K358" s="120"/>
      <c r="L358" s="120"/>
      <c r="M358" s="120"/>
      <c r="N358" s="120"/>
      <c r="O358" s="254"/>
      <c r="P358" s="120"/>
      <c r="Q358" s="120"/>
      <c r="R358" s="120"/>
      <c r="S358" s="254"/>
      <c r="T358" s="120"/>
      <c r="U358" s="185"/>
      <c r="V358" s="185"/>
      <c r="W358" s="242"/>
      <c r="X358" s="242"/>
      <c r="Y358" s="120"/>
      <c r="Z358" s="120"/>
      <c r="AA358" s="120"/>
      <c r="AB358" s="120"/>
      <c r="AC358" s="120"/>
      <c r="AD358" s="121"/>
      <c r="AE358" s="121"/>
      <c r="AF358" s="121"/>
      <c r="AG358" s="121"/>
      <c r="AH358" s="121"/>
      <c r="AI358" s="121"/>
      <c r="AJ358" s="24" t="str">
        <f>IF(A358="","",((G358*$G$10+K358*$K$10+#REF!*#REF!+M358*$M$10+N358*$N$10+O358*$O$10+#REF!*#REF!+#REF!*#REF!+P358*$P$10+Q358*$Q$10+R358*$R$10+#REF!+W358+#REF!+X358+Y358+Z358+AA358+AB358*$AB$10+AC358*$AC$10+AD358*$AD$10+#REF!*#REF!+AE358*$AE$10+#REF!*#REF!+AF358*$AF$10+AH358*$AH$10+AG358*$AG$10+AI358)))</f>
        <v/>
      </c>
      <c r="AK358" s="137"/>
      <c r="AM358">
        <f t="shared" si="330"/>
        <v>0</v>
      </c>
      <c r="AN358">
        <f t="shared" si="330"/>
        <v>0</v>
      </c>
      <c r="AO358">
        <f t="shared" si="331"/>
        <v>0</v>
      </c>
      <c r="AP358">
        <f t="shared" si="332"/>
        <v>0</v>
      </c>
      <c r="AQ358">
        <f t="shared" si="333"/>
        <v>0</v>
      </c>
      <c r="AR358">
        <f t="shared" si="333"/>
        <v>0</v>
      </c>
      <c r="AS358">
        <f t="shared" si="334"/>
        <v>0</v>
      </c>
      <c r="AT358">
        <f t="shared" si="335"/>
        <v>0</v>
      </c>
      <c r="AU358">
        <f t="shared" si="336"/>
        <v>0</v>
      </c>
      <c r="AV358">
        <f t="shared" si="337"/>
        <v>0</v>
      </c>
      <c r="AW358">
        <f t="shared" si="338"/>
        <v>0</v>
      </c>
      <c r="AX358">
        <f t="shared" si="339"/>
        <v>0</v>
      </c>
      <c r="AY358">
        <f t="shared" si="340"/>
        <v>0</v>
      </c>
      <c r="AZ358">
        <f t="shared" si="341"/>
        <v>0</v>
      </c>
      <c r="BA358">
        <f t="shared" si="342"/>
        <v>0</v>
      </c>
      <c r="BB358">
        <f t="shared" si="343"/>
        <v>0</v>
      </c>
      <c r="BC358">
        <f t="shared" si="344"/>
        <v>0</v>
      </c>
      <c r="BD358">
        <f t="shared" si="345"/>
        <v>0</v>
      </c>
      <c r="BE358">
        <f t="shared" si="346"/>
        <v>0</v>
      </c>
      <c r="BF358">
        <f t="shared" si="347"/>
        <v>0</v>
      </c>
      <c r="BG358">
        <f t="shared" si="348"/>
        <v>0</v>
      </c>
      <c r="BH358">
        <f t="shared" si="349"/>
        <v>0</v>
      </c>
      <c r="BI358">
        <f t="shared" si="350"/>
        <v>0</v>
      </c>
      <c r="BJ358">
        <f t="shared" si="351"/>
        <v>0</v>
      </c>
      <c r="BK358">
        <f t="shared" si="352"/>
        <v>0</v>
      </c>
      <c r="BL358">
        <f t="shared" si="353"/>
        <v>0</v>
      </c>
      <c r="BM358">
        <f t="shared" si="354"/>
        <v>0</v>
      </c>
      <c r="BN358">
        <f t="shared" si="355"/>
        <v>0</v>
      </c>
      <c r="BO358">
        <f t="shared" si="356"/>
        <v>0</v>
      </c>
      <c r="BP358">
        <f t="shared" si="357"/>
        <v>0</v>
      </c>
      <c r="BQ358">
        <f t="shared" si="358"/>
        <v>0</v>
      </c>
      <c r="BR358">
        <f t="shared" si="359"/>
        <v>0</v>
      </c>
      <c r="BS358">
        <f t="shared" si="360"/>
        <v>0</v>
      </c>
      <c r="BT358">
        <f t="shared" si="390"/>
        <v>0</v>
      </c>
      <c r="BW358">
        <f t="shared" si="361"/>
        <v>0</v>
      </c>
      <c r="BX358">
        <f t="shared" si="361"/>
        <v>0</v>
      </c>
      <c r="BY358">
        <f t="shared" si="362"/>
        <v>0</v>
      </c>
      <c r="BZ358">
        <f t="shared" si="363"/>
        <v>0</v>
      </c>
      <c r="CA358">
        <f t="shared" si="364"/>
        <v>0</v>
      </c>
      <c r="CB358">
        <f t="shared" si="364"/>
        <v>0</v>
      </c>
      <c r="CC358">
        <f t="shared" si="365"/>
        <v>0</v>
      </c>
      <c r="CD358">
        <f t="shared" si="366"/>
        <v>0</v>
      </c>
      <c r="CE358">
        <f t="shared" si="367"/>
        <v>0</v>
      </c>
      <c r="CF358">
        <f t="shared" si="368"/>
        <v>0</v>
      </c>
      <c r="CG358">
        <f t="shared" si="369"/>
        <v>0</v>
      </c>
      <c r="CH358">
        <f t="shared" si="370"/>
        <v>0</v>
      </c>
      <c r="CI358">
        <f t="shared" si="371"/>
        <v>0</v>
      </c>
      <c r="CJ358">
        <f t="shared" si="372"/>
        <v>0</v>
      </c>
      <c r="CK358">
        <f t="shared" si="373"/>
        <v>0</v>
      </c>
      <c r="CL358">
        <f t="shared" si="374"/>
        <v>0</v>
      </c>
      <c r="CM358">
        <f t="shared" si="375"/>
        <v>0</v>
      </c>
      <c r="CN358">
        <f t="shared" si="376"/>
        <v>0</v>
      </c>
      <c r="CO358">
        <f t="shared" si="377"/>
        <v>0</v>
      </c>
      <c r="CP358">
        <f t="shared" si="378"/>
        <v>0</v>
      </c>
      <c r="CQ358">
        <f t="shared" si="379"/>
        <v>0</v>
      </c>
      <c r="CR358">
        <f t="shared" si="380"/>
        <v>0</v>
      </c>
      <c r="CS358">
        <f t="shared" si="381"/>
        <v>0</v>
      </c>
      <c r="CT358">
        <f t="shared" si="382"/>
        <v>0</v>
      </c>
      <c r="CU358">
        <f t="shared" si="383"/>
        <v>0</v>
      </c>
      <c r="CV358">
        <f t="shared" si="391"/>
        <v>0</v>
      </c>
      <c r="CW358">
        <f t="shared" si="392"/>
        <v>0</v>
      </c>
      <c r="CX358">
        <f t="shared" si="384"/>
        <v>0</v>
      </c>
      <c r="CY358">
        <f t="shared" si="385"/>
        <v>0</v>
      </c>
      <c r="CZ358">
        <f t="shared" si="386"/>
        <v>0</v>
      </c>
      <c r="DA358">
        <f t="shared" si="387"/>
        <v>0</v>
      </c>
      <c r="DB358">
        <f t="shared" si="388"/>
        <v>0</v>
      </c>
      <c r="DC358">
        <f t="shared" si="389"/>
        <v>0</v>
      </c>
      <c r="DD358">
        <f t="shared" si="393"/>
        <v>0</v>
      </c>
    </row>
    <row r="359" spans="1:108" x14ac:dyDescent="0.2">
      <c r="A359" s="85" t="str">
        <f>IF(Timelister!A358="","",(Timelister!A358))</f>
        <v/>
      </c>
      <c r="B359" s="84" t="str">
        <f>IF(Timelister!B358="","",(Timelister!B358))</f>
        <v/>
      </c>
      <c r="C359" s="20" t="str">
        <f>IF(Timelister!C358="","",(Timelister!C358))</f>
        <v/>
      </c>
      <c r="D359" s="21" t="str">
        <f>IF(Timelister!D358="","",(Timelister!D358))</f>
        <v/>
      </c>
      <c r="E359" s="20" t="str">
        <f>Timelister!O358</f>
        <v/>
      </c>
      <c r="F359" s="20" t="str">
        <f>IF(Timelister!E358="","",(Timelister!E358))</f>
        <v/>
      </c>
      <c r="G359" s="120"/>
      <c r="H359" s="120"/>
      <c r="I359" s="120"/>
      <c r="J359" s="120"/>
      <c r="K359" s="120"/>
      <c r="L359" s="120"/>
      <c r="M359" s="120"/>
      <c r="N359" s="120"/>
      <c r="O359" s="254"/>
      <c r="P359" s="120"/>
      <c r="Q359" s="120"/>
      <c r="R359" s="120"/>
      <c r="S359" s="254"/>
      <c r="T359" s="120"/>
      <c r="U359" s="185"/>
      <c r="V359" s="185"/>
      <c r="W359" s="242"/>
      <c r="X359" s="242"/>
      <c r="Y359" s="120"/>
      <c r="Z359" s="120"/>
      <c r="AA359" s="120"/>
      <c r="AB359" s="120"/>
      <c r="AC359" s="120"/>
      <c r="AD359" s="121"/>
      <c r="AE359" s="121"/>
      <c r="AF359" s="121"/>
      <c r="AG359" s="121"/>
      <c r="AH359" s="121"/>
      <c r="AI359" s="121"/>
      <c r="AJ359" s="24" t="str">
        <f>IF(A359="","",((G359*$G$10+K359*$K$10+#REF!*#REF!+M359*$M$10+N359*$N$10+O359*$O$10+#REF!*#REF!+#REF!*#REF!+P359*$P$10+Q359*$Q$10+R359*$R$10+#REF!+W359+#REF!+X359+Y359+Z359+AA359+AB359*$AB$10+AC359*$AC$10+AD359*$AD$10+#REF!*#REF!+AE359*$AE$10+#REF!*#REF!+AF359*$AF$10+AH359*$AH$10+AG359*$AG$10+AI359)))</f>
        <v/>
      </c>
      <c r="AK359" s="137"/>
      <c r="AM359">
        <f t="shared" si="330"/>
        <v>0</v>
      </c>
      <c r="AN359">
        <f t="shared" si="330"/>
        <v>0</v>
      </c>
      <c r="AO359">
        <f t="shared" si="331"/>
        <v>0</v>
      </c>
      <c r="AP359">
        <f t="shared" si="332"/>
        <v>0</v>
      </c>
      <c r="AQ359">
        <f t="shared" si="333"/>
        <v>0</v>
      </c>
      <c r="AR359">
        <f t="shared" si="333"/>
        <v>0</v>
      </c>
      <c r="AS359">
        <f t="shared" si="334"/>
        <v>0</v>
      </c>
      <c r="AT359">
        <f t="shared" si="335"/>
        <v>0</v>
      </c>
      <c r="AU359">
        <f t="shared" si="336"/>
        <v>0</v>
      </c>
      <c r="AV359">
        <f t="shared" si="337"/>
        <v>0</v>
      </c>
      <c r="AW359">
        <f t="shared" si="338"/>
        <v>0</v>
      </c>
      <c r="AX359">
        <f t="shared" si="339"/>
        <v>0</v>
      </c>
      <c r="AY359">
        <f t="shared" si="340"/>
        <v>0</v>
      </c>
      <c r="AZ359">
        <f t="shared" si="341"/>
        <v>0</v>
      </c>
      <c r="BA359">
        <f t="shared" si="342"/>
        <v>0</v>
      </c>
      <c r="BB359">
        <f t="shared" si="343"/>
        <v>0</v>
      </c>
      <c r="BC359">
        <f t="shared" si="344"/>
        <v>0</v>
      </c>
      <c r="BD359">
        <f t="shared" si="345"/>
        <v>0</v>
      </c>
      <c r="BE359">
        <f t="shared" si="346"/>
        <v>0</v>
      </c>
      <c r="BF359">
        <f t="shared" si="347"/>
        <v>0</v>
      </c>
      <c r="BG359">
        <f t="shared" si="348"/>
        <v>0</v>
      </c>
      <c r="BH359">
        <f t="shared" si="349"/>
        <v>0</v>
      </c>
      <c r="BI359">
        <f t="shared" si="350"/>
        <v>0</v>
      </c>
      <c r="BJ359">
        <f t="shared" si="351"/>
        <v>0</v>
      </c>
      <c r="BK359">
        <f t="shared" si="352"/>
        <v>0</v>
      </c>
      <c r="BL359">
        <f t="shared" si="353"/>
        <v>0</v>
      </c>
      <c r="BM359">
        <f t="shared" si="354"/>
        <v>0</v>
      </c>
      <c r="BN359">
        <f t="shared" si="355"/>
        <v>0</v>
      </c>
      <c r="BO359">
        <f t="shared" si="356"/>
        <v>0</v>
      </c>
      <c r="BP359">
        <f t="shared" si="357"/>
        <v>0</v>
      </c>
      <c r="BQ359">
        <f t="shared" si="358"/>
        <v>0</v>
      </c>
      <c r="BR359">
        <f t="shared" si="359"/>
        <v>0</v>
      </c>
      <c r="BS359">
        <f t="shared" si="360"/>
        <v>0</v>
      </c>
      <c r="BT359">
        <f t="shared" si="390"/>
        <v>0</v>
      </c>
      <c r="BW359">
        <f t="shared" si="361"/>
        <v>0</v>
      </c>
      <c r="BX359">
        <f t="shared" si="361"/>
        <v>0</v>
      </c>
      <c r="BY359">
        <f t="shared" si="362"/>
        <v>0</v>
      </c>
      <c r="BZ359">
        <f t="shared" si="363"/>
        <v>0</v>
      </c>
      <c r="CA359">
        <f t="shared" si="364"/>
        <v>0</v>
      </c>
      <c r="CB359">
        <f t="shared" si="364"/>
        <v>0</v>
      </c>
      <c r="CC359">
        <f t="shared" si="365"/>
        <v>0</v>
      </c>
      <c r="CD359">
        <f t="shared" si="366"/>
        <v>0</v>
      </c>
      <c r="CE359">
        <f t="shared" si="367"/>
        <v>0</v>
      </c>
      <c r="CF359">
        <f t="shared" si="368"/>
        <v>0</v>
      </c>
      <c r="CG359">
        <f t="shared" si="369"/>
        <v>0</v>
      </c>
      <c r="CH359">
        <f t="shared" si="370"/>
        <v>0</v>
      </c>
      <c r="CI359">
        <f t="shared" si="371"/>
        <v>0</v>
      </c>
      <c r="CJ359">
        <f t="shared" si="372"/>
        <v>0</v>
      </c>
      <c r="CK359">
        <f t="shared" si="373"/>
        <v>0</v>
      </c>
      <c r="CL359">
        <f t="shared" si="374"/>
        <v>0</v>
      </c>
      <c r="CM359">
        <f t="shared" si="375"/>
        <v>0</v>
      </c>
      <c r="CN359">
        <f t="shared" si="376"/>
        <v>0</v>
      </c>
      <c r="CO359">
        <f t="shared" si="377"/>
        <v>0</v>
      </c>
      <c r="CP359">
        <f t="shared" si="378"/>
        <v>0</v>
      </c>
      <c r="CQ359">
        <f t="shared" si="379"/>
        <v>0</v>
      </c>
      <c r="CR359">
        <f t="shared" si="380"/>
        <v>0</v>
      </c>
      <c r="CS359">
        <f t="shared" si="381"/>
        <v>0</v>
      </c>
      <c r="CT359">
        <f t="shared" si="382"/>
        <v>0</v>
      </c>
      <c r="CU359">
        <f t="shared" si="383"/>
        <v>0</v>
      </c>
      <c r="CV359">
        <f t="shared" si="391"/>
        <v>0</v>
      </c>
      <c r="CW359">
        <f t="shared" si="392"/>
        <v>0</v>
      </c>
      <c r="CX359">
        <f t="shared" si="384"/>
        <v>0</v>
      </c>
      <c r="CY359">
        <f t="shared" si="385"/>
        <v>0</v>
      </c>
      <c r="CZ359">
        <f t="shared" si="386"/>
        <v>0</v>
      </c>
      <c r="DA359">
        <f t="shared" si="387"/>
        <v>0</v>
      </c>
      <c r="DB359">
        <f t="shared" si="388"/>
        <v>0</v>
      </c>
      <c r="DC359">
        <f t="shared" si="389"/>
        <v>0</v>
      </c>
      <c r="DD359">
        <f t="shared" si="393"/>
        <v>0</v>
      </c>
    </row>
    <row r="360" spans="1:108" x14ac:dyDescent="0.2">
      <c r="A360" s="85" t="str">
        <f>IF(Timelister!A359="","",(Timelister!A359))</f>
        <v/>
      </c>
      <c r="B360" s="84" t="str">
        <f>IF(Timelister!B359="","",(Timelister!B359))</f>
        <v/>
      </c>
      <c r="C360" s="20" t="str">
        <f>IF(Timelister!C359="","",(Timelister!C359))</f>
        <v/>
      </c>
      <c r="D360" s="21" t="str">
        <f>IF(Timelister!D359="","",(Timelister!D359))</f>
        <v/>
      </c>
      <c r="E360" s="20" t="str">
        <f>Timelister!O359</f>
        <v/>
      </c>
      <c r="F360" s="20" t="str">
        <f>IF(Timelister!E359="","",(Timelister!E359))</f>
        <v/>
      </c>
      <c r="G360" s="120"/>
      <c r="H360" s="120"/>
      <c r="I360" s="120"/>
      <c r="J360" s="120"/>
      <c r="K360" s="120"/>
      <c r="L360" s="120"/>
      <c r="M360" s="120"/>
      <c r="N360" s="120"/>
      <c r="O360" s="254"/>
      <c r="P360" s="120"/>
      <c r="Q360" s="120"/>
      <c r="R360" s="120"/>
      <c r="S360" s="254"/>
      <c r="T360" s="120"/>
      <c r="U360" s="185"/>
      <c r="V360" s="185"/>
      <c r="W360" s="242"/>
      <c r="X360" s="242"/>
      <c r="Y360" s="120"/>
      <c r="Z360" s="120"/>
      <c r="AA360" s="120"/>
      <c r="AB360" s="120"/>
      <c r="AC360" s="120"/>
      <c r="AD360" s="121"/>
      <c r="AE360" s="121"/>
      <c r="AF360" s="121"/>
      <c r="AG360" s="121"/>
      <c r="AH360" s="121"/>
      <c r="AI360" s="121"/>
      <c r="AJ360" s="24" t="str">
        <f>IF(A360="","",((G360*$G$10+K360*$K$10+#REF!*#REF!+M360*$M$10+N360*$N$10+O360*$O$10+#REF!*#REF!+#REF!*#REF!+P360*$P$10+Q360*$Q$10+R360*$R$10+#REF!+W360+#REF!+X360+Y360+Z360+AA360+AB360*$AB$10+AC360*$AC$10+AD360*$AD$10+#REF!*#REF!+AE360*$AE$10+#REF!*#REF!+AF360*$AF$10+AH360*$AH$10+AG360*$AG$10+AI360)))</f>
        <v/>
      </c>
      <c r="AK360" s="137"/>
      <c r="AM360">
        <f t="shared" si="330"/>
        <v>0</v>
      </c>
      <c r="AN360">
        <f t="shared" si="330"/>
        <v>0</v>
      </c>
      <c r="AO360">
        <f t="shared" si="331"/>
        <v>0</v>
      </c>
      <c r="AP360">
        <f t="shared" si="332"/>
        <v>0</v>
      </c>
      <c r="AQ360">
        <f t="shared" si="333"/>
        <v>0</v>
      </c>
      <c r="AR360">
        <f t="shared" si="333"/>
        <v>0</v>
      </c>
      <c r="AS360">
        <f t="shared" si="334"/>
        <v>0</v>
      </c>
      <c r="AT360">
        <f t="shared" si="335"/>
        <v>0</v>
      </c>
      <c r="AU360">
        <f t="shared" si="336"/>
        <v>0</v>
      </c>
      <c r="AV360">
        <f t="shared" si="337"/>
        <v>0</v>
      </c>
      <c r="AW360">
        <f t="shared" si="338"/>
        <v>0</v>
      </c>
      <c r="AX360">
        <f t="shared" si="339"/>
        <v>0</v>
      </c>
      <c r="AY360">
        <f t="shared" si="340"/>
        <v>0</v>
      </c>
      <c r="AZ360">
        <f t="shared" si="341"/>
        <v>0</v>
      </c>
      <c r="BA360">
        <f t="shared" si="342"/>
        <v>0</v>
      </c>
      <c r="BB360">
        <f t="shared" si="343"/>
        <v>0</v>
      </c>
      <c r="BC360">
        <f t="shared" si="344"/>
        <v>0</v>
      </c>
      <c r="BD360">
        <f t="shared" si="345"/>
        <v>0</v>
      </c>
      <c r="BE360">
        <f t="shared" si="346"/>
        <v>0</v>
      </c>
      <c r="BF360">
        <f t="shared" si="347"/>
        <v>0</v>
      </c>
      <c r="BG360">
        <f t="shared" si="348"/>
        <v>0</v>
      </c>
      <c r="BH360">
        <f t="shared" si="349"/>
        <v>0</v>
      </c>
      <c r="BI360">
        <f t="shared" si="350"/>
        <v>0</v>
      </c>
      <c r="BJ360">
        <f t="shared" si="351"/>
        <v>0</v>
      </c>
      <c r="BK360">
        <f t="shared" si="352"/>
        <v>0</v>
      </c>
      <c r="BL360">
        <f t="shared" si="353"/>
        <v>0</v>
      </c>
      <c r="BM360">
        <f t="shared" si="354"/>
        <v>0</v>
      </c>
      <c r="BN360">
        <f t="shared" si="355"/>
        <v>0</v>
      </c>
      <c r="BO360">
        <f t="shared" si="356"/>
        <v>0</v>
      </c>
      <c r="BP360">
        <f t="shared" si="357"/>
        <v>0</v>
      </c>
      <c r="BQ360">
        <f t="shared" si="358"/>
        <v>0</v>
      </c>
      <c r="BR360">
        <f t="shared" si="359"/>
        <v>0</v>
      </c>
      <c r="BS360">
        <f t="shared" si="360"/>
        <v>0</v>
      </c>
      <c r="BT360">
        <f t="shared" si="390"/>
        <v>0</v>
      </c>
      <c r="BW360">
        <f t="shared" si="361"/>
        <v>0</v>
      </c>
      <c r="BX360">
        <f t="shared" si="361"/>
        <v>0</v>
      </c>
      <c r="BY360">
        <f t="shared" si="362"/>
        <v>0</v>
      </c>
      <c r="BZ360">
        <f t="shared" si="363"/>
        <v>0</v>
      </c>
      <c r="CA360">
        <f t="shared" si="364"/>
        <v>0</v>
      </c>
      <c r="CB360">
        <f t="shared" si="364"/>
        <v>0</v>
      </c>
      <c r="CC360">
        <f t="shared" si="365"/>
        <v>0</v>
      </c>
      <c r="CD360">
        <f t="shared" si="366"/>
        <v>0</v>
      </c>
      <c r="CE360">
        <f t="shared" si="367"/>
        <v>0</v>
      </c>
      <c r="CF360">
        <f t="shared" si="368"/>
        <v>0</v>
      </c>
      <c r="CG360">
        <f t="shared" si="369"/>
        <v>0</v>
      </c>
      <c r="CH360">
        <f t="shared" si="370"/>
        <v>0</v>
      </c>
      <c r="CI360">
        <f t="shared" si="371"/>
        <v>0</v>
      </c>
      <c r="CJ360">
        <f t="shared" si="372"/>
        <v>0</v>
      </c>
      <c r="CK360">
        <f t="shared" si="373"/>
        <v>0</v>
      </c>
      <c r="CL360">
        <f t="shared" si="374"/>
        <v>0</v>
      </c>
      <c r="CM360">
        <f t="shared" si="375"/>
        <v>0</v>
      </c>
      <c r="CN360">
        <f t="shared" si="376"/>
        <v>0</v>
      </c>
      <c r="CO360">
        <f t="shared" si="377"/>
        <v>0</v>
      </c>
      <c r="CP360">
        <f t="shared" si="378"/>
        <v>0</v>
      </c>
      <c r="CQ360">
        <f t="shared" si="379"/>
        <v>0</v>
      </c>
      <c r="CR360">
        <f t="shared" si="380"/>
        <v>0</v>
      </c>
      <c r="CS360">
        <f t="shared" si="381"/>
        <v>0</v>
      </c>
      <c r="CT360">
        <f t="shared" si="382"/>
        <v>0</v>
      </c>
      <c r="CU360">
        <f t="shared" si="383"/>
        <v>0</v>
      </c>
      <c r="CV360">
        <f t="shared" si="391"/>
        <v>0</v>
      </c>
      <c r="CW360">
        <f t="shared" si="392"/>
        <v>0</v>
      </c>
      <c r="CX360">
        <f t="shared" si="384"/>
        <v>0</v>
      </c>
      <c r="CY360">
        <f t="shared" si="385"/>
        <v>0</v>
      </c>
      <c r="CZ360">
        <f t="shared" si="386"/>
        <v>0</v>
      </c>
      <c r="DA360">
        <f t="shared" si="387"/>
        <v>0</v>
      </c>
      <c r="DB360">
        <f t="shared" si="388"/>
        <v>0</v>
      </c>
      <c r="DC360">
        <f t="shared" si="389"/>
        <v>0</v>
      </c>
      <c r="DD360">
        <f t="shared" si="393"/>
        <v>0</v>
      </c>
    </row>
    <row r="361" spans="1:108" x14ac:dyDescent="0.2">
      <c r="A361" s="85" t="str">
        <f>IF(Timelister!A360="","",(Timelister!A360))</f>
        <v/>
      </c>
      <c r="B361" s="84" t="str">
        <f>IF(Timelister!B360="","",(Timelister!B360))</f>
        <v/>
      </c>
      <c r="C361" s="20" t="str">
        <f>IF(Timelister!C360="","",(Timelister!C360))</f>
        <v/>
      </c>
      <c r="D361" s="21" t="str">
        <f>IF(Timelister!D360="","",(Timelister!D360))</f>
        <v/>
      </c>
      <c r="E361" s="20" t="str">
        <f>Timelister!O360</f>
        <v/>
      </c>
      <c r="F361" s="20" t="str">
        <f>IF(Timelister!E360="","",(Timelister!E360))</f>
        <v/>
      </c>
      <c r="G361" s="120"/>
      <c r="H361" s="120"/>
      <c r="I361" s="120"/>
      <c r="J361" s="120"/>
      <c r="K361" s="120"/>
      <c r="L361" s="120"/>
      <c r="M361" s="120"/>
      <c r="N361" s="120"/>
      <c r="O361" s="254"/>
      <c r="P361" s="120"/>
      <c r="Q361" s="120"/>
      <c r="R361" s="120"/>
      <c r="S361" s="254"/>
      <c r="T361" s="120"/>
      <c r="U361" s="185"/>
      <c r="V361" s="185"/>
      <c r="W361" s="242"/>
      <c r="X361" s="242"/>
      <c r="Y361" s="120"/>
      <c r="Z361" s="120"/>
      <c r="AA361" s="120"/>
      <c r="AB361" s="120"/>
      <c r="AC361" s="120"/>
      <c r="AD361" s="121"/>
      <c r="AE361" s="121"/>
      <c r="AF361" s="121"/>
      <c r="AG361" s="121"/>
      <c r="AH361" s="121"/>
      <c r="AI361" s="121"/>
      <c r="AJ361" s="24" t="str">
        <f>IF(A361="","",((G361*$G$10+K361*$K$10+#REF!*#REF!+M361*$M$10+N361*$N$10+O361*$O$10+#REF!*#REF!+#REF!*#REF!+P361*$P$10+Q361*$Q$10+R361*$R$10+#REF!+W361+#REF!+X361+Y361+Z361+AA361+AB361*$AB$10+AC361*$AC$10+AD361*$AD$10+#REF!*#REF!+AE361*$AE$10+#REF!*#REF!+AF361*$AF$10+AH361*$AH$10+AG361*$AG$10+AI361)))</f>
        <v/>
      </c>
      <c r="AK361" s="137"/>
      <c r="AM361">
        <f t="shared" si="330"/>
        <v>0</v>
      </c>
      <c r="AN361">
        <f t="shared" si="330"/>
        <v>0</v>
      </c>
      <c r="AO361">
        <f t="shared" si="331"/>
        <v>0</v>
      </c>
      <c r="AP361">
        <f t="shared" si="332"/>
        <v>0</v>
      </c>
      <c r="AQ361">
        <f t="shared" si="333"/>
        <v>0</v>
      </c>
      <c r="AR361">
        <f t="shared" si="333"/>
        <v>0</v>
      </c>
      <c r="AS361">
        <f t="shared" si="334"/>
        <v>0</v>
      </c>
      <c r="AT361">
        <f t="shared" si="335"/>
        <v>0</v>
      </c>
      <c r="AU361">
        <f t="shared" si="336"/>
        <v>0</v>
      </c>
      <c r="AV361">
        <f t="shared" si="337"/>
        <v>0</v>
      </c>
      <c r="AW361">
        <f t="shared" si="338"/>
        <v>0</v>
      </c>
      <c r="AX361">
        <f t="shared" si="339"/>
        <v>0</v>
      </c>
      <c r="AY361">
        <f t="shared" si="340"/>
        <v>0</v>
      </c>
      <c r="AZ361">
        <f t="shared" si="341"/>
        <v>0</v>
      </c>
      <c r="BA361">
        <f t="shared" si="342"/>
        <v>0</v>
      </c>
      <c r="BB361">
        <f t="shared" si="343"/>
        <v>0</v>
      </c>
      <c r="BC361">
        <f t="shared" si="344"/>
        <v>0</v>
      </c>
      <c r="BD361">
        <f t="shared" si="345"/>
        <v>0</v>
      </c>
      <c r="BE361">
        <f t="shared" si="346"/>
        <v>0</v>
      </c>
      <c r="BF361">
        <f t="shared" si="347"/>
        <v>0</v>
      </c>
      <c r="BG361">
        <f t="shared" si="348"/>
        <v>0</v>
      </c>
      <c r="BH361">
        <f t="shared" si="349"/>
        <v>0</v>
      </c>
      <c r="BI361">
        <f t="shared" si="350"/>
        <v>0</v>
      </c>
      <c r="BJ361">
        <f t="shared" si="351"/>
        <v>0</v>
      </c>
      <c r="BK361">
        <f t="shared" si="352"/>
        <v>0</v>
      </c>
      <c r="BL361">
        <f t="shared" si="353"/>
        <v>0</v>
      </c>
      <c r="BM361">
        <f t="shared" si="354"/>
        <v>0</v>
      </c>
      <c r="BN361">
        <f t="shared" si="355"/>
        <v>0</v>
      </c>
      <c r="BO361">
        <f t="shared" si="356"/>
        <v>0</v>
      </c>
      <c r="BP361">
        <f t="shared" si="357"/>
        <v>0</v>
      </c>
      <c r="BQ361">
        <f t="shared" si="358"/>
        <v>0</v>
      </c>
      <c r="BR361">
        <f t="shared" si="359"/>
        <v>0</v>
      </c>
      <c r="BS361">
        <f t="shared" si="360"/>
        <v>0</v>
      </c>
      <c r="BT361">
        <f t="shared" si="390"/>
        <v>0</v>
      </c>
      <c r="BW361">
        <f t="shared" si="361"/>
        <v>0</v>
      </c>
      <c r="BX361">
        <f t="shared" si="361"/>
        <v>0</v>
      </c>
      <c r="BY361">
        <f t="shared" si="362"/>
        <v>0</v>
      </c>
      <c r="BZ361">
        <f t="shared" si="363"/>
        <v>0</v>
      </c>
      <c r="CA361">
        <f t="shared" si="364"/>
        <v>0</v>
      </c>
      <c r="CB361">
        <f t="shared" si="364"/>
        <v>0</v>
      </c>
      <c r="CC361">
        <f t="shared" si="365"/>
        <v>0</v>
      </c>
      <c r="CD361">
        <f t="shared" si="366"/>
        <v>0</v>
      </c>
      <c r="CE361">
        <f t="shared" si="367"/>
        <v>0</v>
      </c>
      <c r="CF361">
        <f t="shared" si="368"/>
        <v>0</v>
      </c>
      <c r="CG361">
        <f t="shared" si="369"/>
        <v>0</v>
      </c>
      <c r="CH361">
        <f t="shared" si="370"/>
        <v>0</v>
      </c>
      <c r="CI361">
        <f t="shared" si="371"/>
        <v>0</v>
      </c>
      <c r="CJ361">
        <f t="shared" si="372"/>
        <v>0</v>
      </c>
      <c r="CK361">
        <f t="shared" si="373"/>
        <v>0</v>
      </c>
      <c r="CL361">
        <f t="shared" si="374"/>
        <v>0</v>
      </c>
      <c r="CM361">
        <f t="shared" si="375"/>
        <v>0</v>
      </c>
      <c r="CN361">
        <f t="shared" si="376"/>
        <v>0</v>
      </c>
      <c r="CO361">
        <f t="shared" si="377"/>
        <v>0</v>
      </c>
      <c r="CP361">
        <f t="shared" si="378"/>
        <v>0</v>
      </c>
      <c r="CQ361">
        <f t="shared" si="379"/>
        <v>0</v>
      </c>
      <c r="CR361">
        <f t="shared" si="380"/>
        <v>0</v>
      </c>
      <c r="CS361">
        <f t="shared" si="381"/>
        <v>0</v>
      </c>
      <c r="CT361">
        <f t="shared" si="382"/>
        <v>0</v>
      </c>
      <c r="CU361">
        <f t="shared" si="383"/>
        <v>0</v>
      </c>
      <c r="CV361">
        <f t="shared" si="391"/>
        <v>0</v>
      </c>
      <c r="CW361">
        <f t="shared" si="392"/>
        <v>0</v>
      </c>
      <c r="CX361">
        <f t="shared" si="384"/>
        <v>0</v>
      </c>
      <c r="CY361">
        <f t="shared" si="385"/>
        <v>0</v>
      </c>
      <c r="CZ361">
        <f t="shared" si="386"/>
        <v>0</v>
      </c>
      <c r="DA361">
        <f t="shared" si="387"/>
        <v>0</v>
      </c>
      <c r="DB361">
        <f t="shared" si="388"/>
        <v>0</v>
      </c>
      <c r="DC361">
        <f t="shared" si="389"/>
        <v>0</v>
      </c>
      <c r="DD361">
        <f t="shared" si="393"/>
        <v>0</v>
      </c>
    </row>
    <row r="362" spans="1:108" x14ac:dyDescent="0.2">
      <c r="A362" s="85" t="str">
        <f>IF(Timelister!A361="","",(Timelister!A361))</f>
        <v/>
      </c>
      <c r="B362" s="84" t="str">
        <f>IF(Timelister!B361="","",(Timelister!B361))</f>
        <v/>
      </c>
      <c r="C362" s="20" t="str">
        <f>IF(Timelister!C361="","",(Timelister!C361))</f>
        <v/>
      </c>
      <c r="D362" s="21" t="str">
        <f>IF(Timelister!D361="","",(Timelister!D361))</f>
        <v/>
      </c>
      <c r="E362" s="20" t="str">
        <f>Timelister!O361</f>
        <v/>
      </c>
      <c r="F362" s="20" t="str">
        <f>IF(Timelister!E361="","",(Timelister!E361))</f>
        <v/>
      </c>
      <c r="G362" s="120"/>
      <c r="H362" s="120"/>
      <c r="I362" s="120"/>
      <c r="J362" s="120"/>
      <c r="K362" s="120"/>
      <c r="L362" s="120"/>
      <c r="M362" s="120"/>
      <c r="N362" s="120"/>
      <c r="O362" s="254"/>
      <c r="P362" s="120"/>
      <c r="Q362" s="120"/>
      <c r="R362" s="120"/>
      <c r="S362" s="254"/>
      <c r="T362" s="120"/>
      <c r="U362" s="185"/>
      <c r="V362" s="185"/>
      <c r="W362" s="242"/>
      <c r="X362" s="242"/>
      <c r="Y362" s="120"/>
      <c r="Z362" s="120"/>
      <c r="AA362" s="120"/>
      <c r="AB362" s="120"/>
      <c r="AC362" s="120"/>
      <c r="AD362" s="121"/>
      <c r="AE362" s="121"/>
      <c r="AF362" s="121"/>
      <c r="AG362" s="121"/>
      <c r="AH362" s="121"/>
      <c r="AI362" s="121"/>
      <c r="AJ362" s="24" t="str">
        <f>IF(A362="","",((G362*$G$10+K362*$K$10+#REF!*#REF!+M362*$M$10+N362*$N$10+O362*$O$10+#REF!*#REF!+#REF!*#REF!+P362*$P$10+Q362*$Q$10+R362*$R$10+#REF!+W362+#REF!+X362+Y362+Z362+AA362+AB362*$AB$10+AC362*$AC$10+AD362*$AD$10+#REF!*#REF!+AE362*$AE$10+#REF!*#REF!+AF362*$AF$10+AH362*$AH$10+AG362*$AG$10+AI362)))</f>
        <v/>
      </c>
      <c r="AK362" s="137"/>
      <c r="AM362">
        <f t="shared" si="330"/>
        <v>0</v>
      </c>
      <c r="AN362">
        <f t="shared" si="330"/>
        <v>0</v>
      </c>
      <c r="AO362">
        <f t="shared" si="331"/>
        <v>0</v>
      </c>
      <c r="AP362">
        <f t="shared" si="332"/>
        <v>0</v>
      </c>
      <c r="AQ362">
        <f t="shared" si="333"/>
        <v>0</v>
      </c>
      <c r="AR362">
        <f t="shared" si="333"/>
        <v>0</v>
      </c>
      <c r="AS362">
        <f t="shared" si="334"/>
        <v>0</v>
      </c>
      <c r="AT362">
        <f t="shared" si="335"/>
        <v>0</v>
      </c>
      <c r="AU362">
        <f t="shared" si="336"/>
        <v>0</v>
      </c>
      <c r="AV362">
        <f t="shared" si="337"/>
        <v>0</v>
      </c>
      <c r="AW362">
        <f t="shared" si="338"/>
        <v>0</v>
      </c>
      <c r="AX362">
        <f t="shared" si="339"/>
        <v>0</v>
      </c>
      <c r="AY362">
        <f t="shared" si="340"/>
        <v>0</v>
      </c>
      <c r="AZ362">
        <f t="shared" si="341"/>
        <v>0</v>
      </c>
      <c r="BA362">
        <f t="shared" si="342"/>
        <v>0</v>
      </c>
      <c r="BB362">
        <f t="shared" si="343"/>
        <v>0</v>
      </c>
      <c r="BC362">
        <f t="shared" si="344"/>
        <v>0</v>
      </c>
      <c r="BD362">
        <f t="shared" si="345"/>
        <v>0</v>
      </c>
      <c r="BE362">
        <f t="shared" si="346"/>
        <v>0</v>
      </c>
      <c r="BF362">
        <f t="shared" si="347"/>
        <v>0</v>
      </c>
      <c r="BG362">
        <f t="shared" si="348"/>
        <v>0</v>
      </c>
      <c r="BH362">
        <f t="shared" si="349"/>
        <v>0</v>
      </c>
      <c r="BI362">
        <f t="shared" si="350"/>
        <v>0</v>
      </c>
      <c r="BJ362">
        <f t="shared" si="351"/>
        <v>0</v>
      </c>
      <c r="BK362">
        <f t="shared" si="352"/>
        <v>0</v>
      </c>
      <c r="BL362">
        <f t="shared" si="353"/>
        <v>0</v>
      </c>
      <c r="BM362">
        <f t="shared" si="354"/>
        <v>0</v>
      </c>
      <c r="BN362">
        <f t="shared" si="355"/>
        <v>0</v>
      </c>
      <c r="BO362">
        <f t="shared" si="356"/>
        <v>0</v>
      </c>
      <c r="BP362">
        <f t="shared" si="357"/>
        <v>0</v>
      </c>
      <c r="BQ362">
        <f t="shared" si="358"/>
        <v>0</v>
      </c>
      <c r="BR362">
        <f t="shared" si="359"/>
        <v>0</v>
      </c>
      <c r="BS362">
        <f t="shared" si="360"/>
        <v>0</v>
      </c>
      <c r="BT362">
        <f t="shared" si="390"/>
        <v>0</v>
      </c>
      <c r="BW362">
        <f t="shared" si="361"/>
        <v>0</v>
      </c>
      <c r="BX362">
        <f t="shared" si="361"/>
        <v>0</v>
      </c>
      <c r="BY362">
        <f t="shared" si="362"/>
        <v>0</v>
      </c>
      <c r="BZ362">
        <f t="shared" si="363"/>
        <v>0</v>
      </c>
      <c r="CA362">
        <f t="shared" si="364"/>
        <v>0</v>
      </c>
      <c r="CB362">
        <f t="shared" si="364"/>
        <v>0</v>
      </c>
      <c r="CC362">
        <f t="shared" si="365"/>
        <v>0</v>
      </c>
      <c r="CD362">
        <f t="shared" si="366"/>
        <v>0</v>
      </c>
      <c r="CE362">
        <f t="shared" si="367"/>
        <v>0</v>
      </c>
      <c r="CF362">
        <f t="shared" si="368"/>
        <v>0</v>
      </c>
      <c r="CG362">
        <f t="shared" si="369"/>
        <v>0</v>
      </c>
      <c r="CH362">
        <f t="shared" si="370"/>
        <v>0</v>
      </c>
      <c r="CI362">
        <f t="shared" si="371"/>
        <v>0</v>
      </c>
      <c r="CJ362">
        <f t="shared" si="372"/>
        <v>0</v>
      </c>
      <c r="CK362">
        <f t="shared" si="373"/>
        <v>0</v>
      </c>
      <c r="CL362">
        <f t="shared" si="374"/>
        <v>0</v>
      </c>
      <c r="CM362">
        <f t="shared" si="375"/>
        <v>0</v>
      </c>
      <c r="CN362">
        <f t="shared" si="376"/>
        <v>0</v>
      </c>
      <c r="CO362">
        <f t="shared" si="377"/>
        <v>0</v>
      </c>
      <c r="CP362">
        <f t="shared" si="378"/>
        <v>0</v>
      </c>
      <c r="CQ362">
        <f t="shared" si="379"/>
        <v>0</v>
      </c>
      <c r="CR362">
        <f t="shared" si="380"/>
        <v>0</v>
      </c>
      <c r="CS362">
        <f t="shared" si="381"/>
        <v>0</v>
      </c>
      <c r="CT362">
        <f t="shared" si="382"/>
        <v>0</v>
      </c>
      <c r="CU362">
        <f t="shared" si="383"/>
        <v>0</v>
      </c>
      <c r="CV362">
        <f t="shared" si="391"/>
        <v>0</v>
      </c>
      <c r="CW362">
        <f t="shared" si="392"/>
        <v>0</v>
      </c>
      <c r="CX362">
        <f t="shared" si="384"/>
        <v>0</v>
      </c>
      <c r="CY362">
        <f t="shared" si="385"/>
        <v>0</v>
      </c>
      <c r="CZ362">
        <f t="shared" si="386"/>
        <v>0</v>
      </c>
      <c r="DA362">
        <f t="shared" si="387"/>
        <v>0</v>
      </c>
      <c r="DB362">
        <f t="shared" si="388"/>
        <v>0</v>
      </c>
      <c r="DC362">
        <f t="shared" si="389"/>
        <v>0</v>
      </c>
      <c r="DD362">
        <f t="shared" si="393"/>
        <v>0</v>
      </c>
    </row>
    <row r="363" spans="1:108" x14ac:dyDescent="0.2">
      <c r="A363" s="85" t="str">
        <f>IF(Timelister!A362="","",(Timelister!A362))</f>
        <v/>
      </c>
      <c r="B363" s="84" t="str">
        <f>IF(Timelister!B362="","",(Timelister!B362))</f>
        <v/>
      </c>
      <c r="C363" s="20" t="str">
        <f>IF(Timelister!C362="","",(Timelister!C362))</f>
        <v/>
      </c>
      <c r="D363" s="21" t="str">
        <f>IF(Timelister!D362="","",(Timelister!D362))</f>
        <v/>
      </c>
      <c r="E363" s="20" t="str">
        <f>Timelister!O362</f>
        <v/>
      </c>
      <c r="F363" s="20" t="str">
        <f>IF(Timelister!E362="","",(Timelister!E362))</f>
        <v/>
      </c>
      <c r="G363" s="120"/>
      <c r="H363" s="120"/>
      <c r="I363" s="120"/>
      <c r="J363" s="120"/>
      <c r="K363" s="120"/>
      <c r="L363" s="120"/>
      <c r="M363" s="120"/>
      <c r="N363" s="120"/>
      <c r="O363" s="254"/>
      <c r="P363" s="120"/>
      <c r="Q363" s="120"/>
      <c r="R363" s="120"/>
      <c r="S363" s="254"/>
      <c r="T363" s="120"/>
      <c r="U363" s="185"/>
      <c r="V363" s="185"/>
      <c r="W363" s="242"/>
      <c r="X363" s="242"/>
      <c r="Y363" s="120"/>
      <c r="Z363" s="120"/>
      <c r="AA363" s="120"/>
      <c r="AB363" s="120"/>
      <c r="AC363" s="120"/>
      <c r="AD363" s="121"/>
      <c r="AE363" s="121"/>
      <c r="AF363" s="121"/>
      <c r="AG363" s="121"/>
      <c r="AH363" s="121"/>
      <c r="AI363" s="121"/>
      <c r="AJ363" s="24" t="str">
        <f>IF(A363="","",((G363*$G$10+K363*$K$10+#REF!*#REF!+M363*$M$10+N363*$N$10+O363*$O$10+#REF!*#REF!+#REF!*#REF!+P363*$P$10+Q363*$Q$10+R363*$R$10+#REF!+W363+#REF!+X363+Y363+Z363+AA363+AB363*$AB$10+AC363*$AC$10+AD363*$AD$10+#REF!*#REF!+AE363*$AE$10+#REF!*#REF!+AF363*$AF$10+AH363*$AH$10+AG363*$AG$10+AI363)))</f>
        <v/>
      </c>
      <c r="AK363" s="137"/>
      <c r="AM363">
        <f t="shared" si="330"/>
        <v>0</v>
      </c>
      <c r="AN363">
        <f t="shared" si="330"/>
        <v>0</v>
      </c>
      <c r="AO363">
        <f t="shared" si="331"/>
        <v>0</v>
      </c>
      <c r="AP363">
        <f t="shared" si="332"/>
        <v>0</v>
      </c>
      <c r="AQ363">
        <f t="shared" si="333"/>
        <v>0</v>
      </c>
      <c r="AR363">
        <f t="shared" si="333"/>
        <v>0</v>
      </c>
      <c r="AS363">
        <f t="shared" si="334"/>
        <v>0</v>
      </c>
      <c r="AT363">
        <f t="shared" si="335"/>
        <v>0</v>
      </c>
      <c r="AU363">
        <f t="shared" si="336"/>
        <v>0</v>
      </c>
      <c r="AV363">
        <f t="shared" si="337"/>
        <v>0</v>
      </c>
      <c r="AW363">
        <f t="shared" si="338"/>
        <v>0</v>
      </c>
      <c r="AX363">
        <f t="shared" si="339"/>
        <v>0</v>
      </c>
      <c r="AY363">
        <f t="shared" si="340"/>
        <v>0</v>
      </c>
      <c r="AZ363">
        <f t="shared" si="341"/>
        <v>0</v>
      </c>
      <c r="BA363">
        <f t="shared" si="342"/>
        <v>0</v>
      </c>
      <c r="BB363">
        <f t="shared" si="343"/>
        <v>0</v>
      </c>
      <c r="BC363">
        <f t="shared" si="344"/>
        <v>0</v>
      </c>
      <c r="BD363">
        <f t="shared" si="345"/>
        <v>0</v>
      </c>
      <c r="BE363">
        <f t="shared" si="346"/>
        <v>0</v>
      </c>
      <c r="BF363">
        <f t="shared" si="347"/>
        <v>0</v>
      </c>
      <c r="BG363">
        <f t="shared" si="348"/>
        <v>0</v>
      </c>
      <c r="BH363">
        <f t="shared" si="349"/>
        <v>0</v>
      </c>
      <c r="BI363">
        <f t="shared" si="350"/>
        <v>0</v>
      </c>
      <c r="BJ363">
        <f t="shared" si="351"/>
        <v>0</v>
      </c>
      <c r="BK363">
        <f t="shared" si="352"/>
        <v>0</v>
      </c>
      <c r="BL363">
        <f t="shared" si="353"/>
        <v>0</v>
      </c>
      <c r="BM363">
        <f t="shared" si="354"/>
        <v>0</v>
      </c>
      <c r="BN363">
        <f t="shared" si="355"/>
        <v>0</v>
      </c>
      <c r="BO363">
        <f t="shared" si="356"/>
        <v>0</v>
      </c>
      <c r="BP363">
        <f t="shared" si="357"/>
        <v>0</v>
      </c>
      <c r="BQ363">
        <f t="shared" si="358"/>
        <v>0</v>
      </c>
      <c r="BR363">
        <f t="shared" si="359"/>
        <v>0</v>
      </c>
      <c r="BS363">
        <f t="shared" si="360"/>
        <v>0</v>
      </c>
      <c r="BT363">
        <f t="shared" si="390"/>
        <v>0</v>
      </c>
      <c r="BW363">
        <f t="shared" si="361"/>
        <v>0</v>
      </c>
      <c r="BX363">
        <f t="shared" si="361"/>
        <v>0</v>
      </c>
      <c r="BY363">
        <f t="shared" si="362"/>
        <v>0</v>
      </c>
      <c r="BZ363">
        <f t="shared" si="363"/>
        <v>0</v>
      </c>
      <c r="CA363">
        <f t="shared" si="364"/>
        <v>0</v>
      </c>
      <c r="CB363">
        <f t="shared" si="364"/>
        <v>0</v>
      </c>
      <c r="CC363">
        <f t="shared" si="365"/>
        <v>0</v>
      </c>
      <c r="CD363">
        <f t="shared" si="366"/>
        <v>0</v>
      </c>
      <c r="CE363">
        <f t="shared" si="367"/>
        <v>0</v>
      </c>
      <c r="CF363">
        <f t="shared" si="368"/>
        <v>0</v>
      </c>
      <c r="CG363">
        <f t="shared" si="369"/>
        <v>0</v>
      </c>
      <c r="CH363">
        <f t="shared" si="370"/>
        <v>0</v>
      </c>
      <c r="CI363">
        <f t="shared" si="371"/>
        <v>0</v>
      </c>
      <c r="CJ363">
        <f t="shared" si="372"/>
        <v>0</v>
      </c>
      <c r="CK363">
        <f t="shared" si="373"/>
        <v>0</v>
      </c>
      <c r="CL363">
        <f t="shared" si="374"/>
        <v>0</v>
      </c>
      <c r="CM363">
        <f t="shared" si="375"/>
        <v>0</v>
      </c>
      <c r="CN363">
        <f t="shared" si="376"/>
        <v>0</v>
      </c>
      <c r="CO363">
        <f t="shared" si="377"/>
        <v>0</v>
      </c>
      <c r="CP363">
        <f t="shared" si="378"/>
        <v>0</v>
      </c>
      <c r="CQ363">
        <f t="shared" si="379"/>
        <v>0</v>
      </c>
      <c r="CR363">
        <f t="shared" si="380"/>
        <v>0</v>
      </c>
      <c r="CS363">
        <f t="shared" si="381"/>
        <v>0</v>
      </c>
      <c r="CT363">
        <f t="shared" si="382"/>
        <v>0</v>
      </c>
      <c r="CU363">
        <f t="shared" si="383"/>
        <v>0</v>
      </c>
      <c r="CV363">
        <f t="shared" si="391"/>
        <v>0</v>
      </c>
      <c r="CW363">
        <f t="shared" si="392"/>
        <v>0</v>
      </c>
      <c r="CX363">
        <f t="shared" si="384"/>
        <v>0</v>
      </c>
      <c r="CY363">
        <f t="shared" si="385"/>
        <v>0</v>
      </c>
      <c r="CZ363">
        <f t="shared" si="386"/>
        <v>0</v>
      </c>
      <c r="DA363">
        <f t="shared" si="387"/>
        <v>0</v>
      </c>
      <c r="DB363">
        <f t="shared" si="388"/>
        <v>0</v>
      </c>
      <c r="DC363">
        <f t="shared" si="389"/>
        <v>0</v>
      </c>
      <c r="DD363">
        <f t="shared" si="393"/>
        <v>0</v>
      </c>
    </row>
    <row r="364" spans="1:108" x14ac:dyDescent="0.2">
      <c r="A364" s="85" t="str">
        <f>IF(Timelister!A363="","",(Timelister!A363))</f>
        <v/>
      </c>
      <c r="B364" s="84" t="str">
        <f>IF(Timelister!B363="","",(Timelister!B363))</f>
        <v/>
      </c>
      <c r="C364" s="20" t="str">
        <f>IF(Timelister!C363="","",(Timelister!C363))</f>
        <v/>
      </c>
      <c r="D364" s="21" t="str">
        <f>IF(Timelister!D363="","",(Timelister!D363))</f>
        <v/>
      </c>
      <c r="E364" s="20" t="str">
        <f>Timelister!O363</f>
        <v/>
      </c>
      <c r="F364" s="20" t="str">
        <f>IF(Timelister!E363="","",(Timelister!E363))</f>
        <v/>
      </c>
      <c r="G364" s="120"/>
      <c r="H364" s="120"/>
      <c r="I364" s="120"/>
      <c r="J364" s="120"/>
      <c r="K364" s="120"/>
      <c r="L364" s="120"/>
      <c r="M364" s="120"/>
      <c r="N364" s="120"/>
      <c r="O364" s="254"/>
      <c r="P364" s="120"/>
      <c r="Q364" s="120"/>
      <c r="R364" s="120"/>
      <c r="S364" s="254"/>
      <c r="T364" s="120"/>
      <c r="U364" s="185"/>
      <c r="V364" s="185"/>
      <c r="W364" s="242"/>
      <c r="X364" s="242"/>
      <c r="Y364" s="120"/>
      <c r="Z364" s="120"/>
      <c r="AA364" s="120"/>
      <c r="AB364" s="120"/>
      <c r="AC364" s="120"/>
      <c r="AD364" s="121"/>
      <c r="AE364" s="121"/>
      <c r="AF364" s="121"/>
      <c r="AG364" s="121"/>
      <c r="AH364" s="121"/>
      <c r="AI364" s="121"/>
      <c r="AJ364" s="24" t="str">
        <f>IF(A364="","",((G364*$G$10+K364*$K$10+#REF!*#REF!+M364*$M$10+N364*$N$10+O364*$O$10+#REF!*#REF!+#REF!*#REF!+P364*$P$10+Q364*$Q$10+R364*$R$10+#REF!+W364+#REF!+X364+Y364+Z364+AA364+AB364*$AB$10+AC364*$AC$10+AD364*$AD$10+#REF!*#REF!+AE364*$AE$10+#REF!*#REF!+AF364*$AF$10+AH364*$AH$10+AG364*$AG$10+AI364)))</f>
        <v/>
      </c>
      <c r="AK364" s="137"/>
      <c r="AM364">
        <f t="shared" si="330"/>
        <v>0</v>
      </c>
      <c r="AN364">
        <f t="shared" si="330"/>
        <v>0</v>
      </c>
      <c r="AO364">
        <f t="shared" si="331"/>
        <v>0</v>
      </c>
      <c r="AP364">
        <f t="shared" si="332"/>
        <v>0</v>
      </c>
      <c r="AQ364">
        <f t="shared" si="333"/>
        <v>0</v>
      </c>
      <c r="AR364">
        <f t="shared" si="333"/>
        <v>0</v>
      </c>
      <c r="AS364">
        <f t="shared" si="334"/>
        <v>0</v>
      </c>
      <c r="AT364">
        <f t="shared" si="335"/>
        <v>0</v>
      </c>
      <c r="AU364">
        <f t="shared" si="336"/>
        <v>0</v>
      </c>
      <c r="AV364">
        <f t="shared" si="337"/>
        <v>0</v>
      </c>
      <c r="AW364">
        <f t="shared" si="338"/>
        <v>0</v>
      </c>
      <c r="AX364">
        <f t="shared" si="339"/>
        <v>0</v>
      </c>
      <c r="AY364">
        <f t="shared" si="340"/>
        <v>0</v>
      </c>
      <c r="AZ364">
        <f t="shared" si="341"/>
        <v>0</v>
      </c>
      <c r="BA364">
        <f t="shared" si="342"/>
        <v>0</v>
      </c>
      <c r="BB364">
        <f t="shared" si="343"/>
        <v>0</v>
      </c>
      <c r="BC364">
        <f t="shared" si="344"/>
        <v>0</v>
      </c>
      <c r="BD364">
        <f t="shared" si="345"/>
        <v>0</v>
      </c>
      <c r="BE364">
        <f t="shared" si="346"/>
        <v>0</v>
      </c>
      <c r="BF364">
        <f t="shared" si="347"/>
        <v>0</v>
      </c>
      <c r="BG364">
        <f t="shared" si="348"/>
        <v>0</v>
      </c>
      <c r="BH364">
        <f t="shared" si="349"/>
        <v>0</v>
      </c>
      <c r="BI364">
        <f t="shared" si="350"/>
        <v>0</v>
      </c>
      <c r="BJ364">
        <f t="shared" si="351"/>
        <v>0</v>
      </c>
      <c r="BK364">
        <f t="shared" si="352"/>
        <v>0</v>
      </c>
      <c r="BL364">
        <f t="shared" si="353"/>
        <v>0</v>
      </c>
      <c r="BM364">
        <f t="shared" si="354"/>
        <v>0</v>
      </c>
      <c r="BN364">
        <f t="shared" si="355"/>
        <v>0</v>
      </c>
      <c r="BO364">
        <f t="shared" si="356"/>
        <v>0</v>
      </c>
      <c r="BP364">
        <f t="shared" si="357"/>
        <v>0</v>
      </c>
      <c r="BQ364">
        <f t="shared" si="358"/>
        <v>0</v>
      </c>
      <c r="BR364">
        <f t="shared" si="359"/>
        <v>0</v>
      </c>
      <c r="BS364">
        <f t="shared" si="360"/>
        <v>0</v>
      </c>
      <c r="BT364">
        <f t="shared" si="390"/>
        <v>0</v>
      </c>
      <c r="BW364">
        <f t="shared" si="361"/>
        <v>0</v>
      </c>
      <c r="BX364">
        <f t="shared" si="361"/>
        <v>0</v>
      </c>
      <c r="BY364">
        <f t="shared" si="362"/>
        <v>0</v>
      </c>
      <c r="BZ364">
        <f t="shared" si="363"/>
        <v>0</v>
      </c>
      <c r="CA364">
        <f t="shared" si="364"/>
        <v>0</v>
      </c>
      <c r="CB364">
        <f t="shared" si="364"/>
        <v>0</v>
      </c>
      <c r="CC364">
        <f t="shared" si="365"/>
        <v>0</v>
      </c>
      <c r="CD364">
        <f t="shared" si="366"/>
        <v>0</v>
      </c>
      <c r="CE364">
        <f t="shared" si="367"/>
        <v>0</v>
      </c>
      <c r="CF364">
        <f t="shared" si="368"/>
        <v>0</v>
      </c>
      <c r="CG364">
        <f t="shared" si="369"/>
        <v>0</v>
      </c>
      <c r="CH364">
        <f t="shared" si="370"/>
        <v>0</v>
      </c>
      <c r="CI364">
        <f t="shared" si="371"/>
        <v>0</v>
      </c>
      <c r="CJ364">
        <f t="shared" si="372"/>
        <v>0</v>
      </c>
      <c r="CK364">
        <f t="shared" si="373"/>
        <v>0</v>
      </c>
      <c r="CL364">
        <f t="shared" si="374"/>
        <v>0</v>
      </c>
      <c r="CM364">
        <f t="shared" si="375"/>
        <v>0</v>
      </c>
      <c r="CN364">
        <f t="shared" si="376"/>
        <v>0</v>
      </c>
      <c r="CO364">
        <f t="shared" si="377"/>
        <v>0</v>
      </c>
      <c r="CP364">
        <f t="shared" si="378"/>
        <v>0</v>
      </c>
      <c r="CQ364">
        <f t="shared" si="379"/>
        <v>0</v>
      </c>
      <c r="CR364">
        <f t="shared" si="380"/>
        <v>0</v>
      </c>
      <c r="CS364">
        <f t="shared" si="381"/>
        <v>0</v>
      </c>
      <c r="CT364">
        <f t="shared" si="382"/>
        <v>0</v>
      </c>
      <c r="CU364">
        <f t="shared" si="383"/>
        <v>0</v>
      </c>
      <c r="CV364">
        <f t="shared" si="391"/>
        <v>0</v>
      </c>
      <c r="CW364">
        <f t="shared" si="392"/>
        <v>0</v>
      </c>
      <c r="CX364">
        <f t="shared" si="384"/>
        <v>0</v>
      </c>
      <c r="CY364">
        <f t="shared" si="385"/>
        <v>0</v>
      </c>
      <c r="CZ364">
        <f t="shared" si="386"/>
        <v>0</v>
      </c>
      <c r="DA364">
        <f t="shared" si="387"/>
        <v>0</v>
      </c>
      <c r="DB364">
        <f t="shared" si="388"/>
        <v>0</v>
      </c>
      <c r="DC364">
        <f t="shared" si="389"/>
        <v>0</v>
      </c>
      <c r="DD364">
        <f t="shared" si="393"/>
        <v>0</v>
      </c>
    </row>
    <row r="365" spans="1:108" x14ac:dyDescent="0.2">
      <c r="A365" s="85" t="str">
        <f>IF(Timelister!A364="","",(Timelister!A364))</f>
        <v/>
      </c>
      <c r="B365" s="84" t="str">
        <f>IF(Timelister!B364="","",(Timelister!B364))</f>
        <v/>
      </c>
      <c r="C365" s="20" t="str">
        <f>IF(Timelister!C364="","",(Timelister!C364))</f>
        <v/>
      </c>
      <c r="D365" s="21" t="str">
        <f>IF(Timelister!D364="","",(Timelister!D364))</f>
        <v/>
      </c>
      <c r="E365" s="20" t="str">
        <f>Timelister!O364</f>
        <v/>
      </c>
      <c r="F365" s="20" t="str">
        <f>IF(Timelister!E364="","",(Timelister!E364))</f>
        <v/>
      </c>
      <c r="G365" s="120"/>
      <c r="H365" s="120"/>
      <c r="I365" s="120"/>
      <c r="J365" s="120"/>
      <c r="K365" s="120"/>
      <c r="L365" s="120"/>
      <c r="M365" s="120"/>
      <c r="N365" s="120"/>
      <c r="O365" s="254"/>
      <c r="P365" s="120"/>
      <c r="Q365" s="120"/>
      <c r="R365" s="120"/>
      <c r="S365" s="254"/>
      <c r="T365" s="120"/>
      <c r="U365" s="185"/>
      <c r="V365" s="185"/>
      <c r="W365" s="242"/>
      <c r="X365" s="242"/>
      <c r="Y365" s="120"/>
      <c r="Z365" s="120"/>
      <c r="AA365" s="120"/>
      <c r="AB365" s="120"/>
      <c r="AC365" s="120"/>
      <c r="AD365" s="121"/>
      <c r="AE365" s="121"/>
      <c r="AF365" s="121"/>
      <c r="AG365" s="121"/>
      <c r="AH365" s="121"/>
      <c r="AI365" s="121"/>
      <c r="AJ365" s="24" t="str">
        <f>IF(A365="","",((G365*$G$10+K365*$K$10+#REF!*#REF!+M365*$M$10+N365*$N$10+O365*$O$10+#REF!*#REF!+#REF!*#REF!+P365*$P$10+Q365*$Q$10+R365*$R$10+#REF!+W365+#REF!+X365+Y365+Z365+AA365+AB365*$AB$10+AC365*$AC$10+AD365*$AD$10+#REF!*#REF!+AE365*$AE$10+#REF!*#REF!+AF365*$AF$10+AH365*$AH$10+AG365*$AG$10+AI365)))</f>
        <v/>
      </c>
      <c r="AK365" s="137"/>
      <c r="AM365">
        <f t="shared" si="330"/>
        <v>0</v>
      </c>
      <c r="AN365">
        <f t="shared" si="330"/>
        <v>0</v>
      </c>
      <c r="AO365">
        <f t="shared" si="331"/>
        <v>0</v>
      </c>
      <c r="AP365">
        <f t="shared" si="332"/>
        <v>0</v>
      </c>
      <c r="AQ365">
        <f t="shared" si="333"/>
        <v>0</v>
      </c>
      <c r="AR365">
        <f t="shared" si="333"/>
        <v>0</v>
      </c>
      <c r="AS365">
        <f t="shared" si="334"/>
        <v>0</v>
      </c>
      <c r="AT365">
        <f t="shared" si="335"/>
        <v>0</v>
      </c>
      <c r="AU365">
        <f t="shared" si="336"/>
        <v>0</v>
      </c>
      <c r="AV365">
        <f t="shared" si="337"/>
        <v>0</v>
      </c>
      <c r="AW365">
        <f t="shared" si="338"/>
        <v>0</v>
      </c>
      <c r="AX365">
        <f t="shared" si="339"/>
        <v>0</v>
      </c>
      <c r="AY365">
        <f t="shared" si="340"/>
        <v>0</v>
      </c>
      <c r="AZ365">
        <f t="shared" si="341"/>
        <v>0</v>
      </c>
      <c r="BA365">
        <f t="shared" si="342"/>
        <v>0</v>
      </c>
      <c r="BB365">
        <f t="shared" si="343"/>
        <v>0</v>
      </c>
      <c r="BC365">
        <f t="shared" si="344"/>
        <v>0</v>
      </c>
      <c r="BD365">
        <f t="shared" si="345"/>
        <v>0</v>
      </c>
      <c r="BE365">
        <f t="shared" si="346"/>
        <v>0</v>
      </c>
      <c r="BF365">
        <f t="shared" si="347"/>
        <v>0</v>
      </c>
      <c r="BG365">
        <f t="shared" si="348"/>
        <v>0</v>
      </c>
      <c r="BH365">
        <f t="shared" si="349"/>
        <v>0</v>
      </c>
      <c r="BI365">
        <f t="shared" si="350"/>
        <v>0</v>
      </c>
      <c r="BJ365">
        <f t="shared" si="351"/>
        <v>0</v>
      </c>
      <c r="BK365">
        <f t="shared" si="352"/>
        <v>0</v>
      </c>
      <c r="BL365">
        <f t="shared" si="353"/>
        <v>0</v>
      </c>
      <c r="BM365">
        <f t="shared" si="354"/>
        <v>0</v>
      </c>
      <c r="BN365">
        <f t="shared" si="355"/>
        <v>0</v>
      </c>
      <c r="BO365">
        <f t="shared" si="356"/>
        <v>0</v>
      </c>
      <c r="BP365">
        <f t="shared" si="357"/>
        <v>0</v>
      </c>
      <c r="BQ365">
        <f t="shared" si="358"/>
        <v>0</v>
      </c>
      <c r="BR365">
        <f t="shared" si="359"/>
        <v>0</v>
      </c>
      <c r="BS365">
        <f t="shared" si="360"/>
        <v>0</v>
      </c>
      <c r="BT365">
        <f t="shared" si="390"/>
        <v>0</v>
      </c>
      <c r="BW365">
        <f t="shared" si="361"/>
        <v>0</v>
      </c>
      <c r="BX365">
        <f t="shared" si="361"/>
        <v>0</v>
      </c>
      <c r="BY365">
        <f t="shared" si="362"/>
        <v>0</v>
      </c>
      <c r="BZ365">
        <f t="shared" si="363"/>
        <v>0</v>
      </c>
      <c r="CA365">
        <f t="shared" si="364"/>
        <v>0</v>
      </c>
      <c r="CB365">
        <f t="shared" si="364"/>
        <v>0</v>
      </c>
      <c r="CC365">
        <f t="shared" si="365"/>
        <v>0</v>
      </c>
      <c r="CD365">
        <f t="shared" si="366"/>
        <v>0</v>
      </c>
      <c r="CE365">
        <f t="shared" si="367"/>
        <v>0</v>
      </c>
      <c r="CF365">
        <f t="shared" si="368"/>
        <v>0</v>
      </c>
      <c r="CG365">
        <f t="shared" si="369"/>
        <v>0</v>
      </c>
      <c r="CH365">
        <f t="shared" si="370"/>
        <v>0</v>
      </c>
      <c r="CI365">
        <f t="shared" si="371"/>
        <v>0</v>
      </c>
      <c r="CJ365">
        <f t="shared" si="372"/>
        <v>0</v>
      </c>
      <c r="CK365">
        <f t="shared" si="373"/>
        <v>0</v>
      </c>
      <c r="CL365">
        <f t="shared" si="374"/>
        <v>0</v>
      </c>
      <c r="CM365">
        <f t="shared" si="375"/>
        <v>0</v>
      </c>
      <c r="CN365">
        <f t="shared" si="376"/>
        <v>0</v>
      </c>
      <c r="CO365">
        <f t="shared" si="377"/>
        <v>0</v>
      </c>
      <c r="CP365">
        <f t="shared" si="378"/>
        <v>0</v>
      </c>
      <c r="CQ365">
        <f t="shared" si="379"/>
        <v>0</v>
      </c>
      <c r="CR365">
        <f t="shared" si="380"/>
        <v>0</v>
      </c>
      <c r="CS365">
        <f t="shared" si="381"/>
        <v>0</v>
      </c>
      <c r="CT365">
        <f t="shared" si="382"/>
        <v>0</v>
      </c>
      <c r="CU365">
        <f t="shared" si="383"/>
        <v>0</v>
      </c>
      <c r="CV365">
        <f t="shared" si="391"/>
        <v>0</v>
      </c>
      <c r="CW365">
        <f t="shared" si="392"/>
        <v>0</v>
      </c>
      <c r="CX365">
        <f t="shared" si="384"/>
        <v>0</v>
      </c>
      <c r="CY365">
        <f t="shared" si="385"/>
        <v>0</v>
      </c>
      <c r="CZ365">
        <f t="shared" si="386"/>
        <v>0</v>
      </c>
      <c r="DA365">
        <f t="shared" si="387"/>
        <v>0</v>
      </c>
      <c r="DB365">
        <f t="shared" si="388"/>
        <v>0</v>
      </c>
      <c r="DC365">
        <f t="shared" si="389"/>
        <v>0</v>
      </c>
      <c r="DD365">
        <f t="shared" si="393"/>
        <v>0</v>
      </c>
    </row>
    <row r="366" spans="1:108" x14ac:dyDescent="0.2">
      <c r="A366" s="85" t="str">
        <f>IF(Timelister!A365="","",(Timelister!A365))</f>
        <v/>
      </c>
      <c r="B366" s="84" t="str">
        <f>IF(Timelister!B365="","",(Timelister!B365))</f>
        <v/>
      </c>
      <c r="C366" s="20" t="str">
        <f>IF(Timelister!C365="","",(Timelister!C365))</f>
        <v/>
      </c>
      <c r="D366" s="21" t="str">
        <f>IF(Timelister!D365="","",(Timelister!D365))</f>
        <v/>
      </c>
      <c r="E366" s="20" t="str">
        <f>Timelister!O365</f>
        <v/>
      </c>
      <c r="F366" s="20" t="str">
        <f>IF(Timelister!E365="","",(Timelister!E365))</f>
        <v/>
      </c>
      <c r="G366" s="120"/>
      <c r="H366" s="120"/>
      <c r="I366" s="120"/>
      <c r="J366" s="120"/>
      <c r="K366" s="120"/>
      <c r="L366" s="120"/>
      <c r="M366" s="120"/>
      <c r="N366" s="120"/>
      <c r="O366" s="254"/>
      <c r="P366" s="120"/>
      <c r="Q366" s="120"/>
      <c r="R366" s="120"/>
      <c r="S366" s="254"/>
      <c r="T366" s="120"/>
      <c r="U366" s="185"/>
      <c r="V366" s="185"/>
      <c r="W366" s="242"/>
      <c r="X366" s="242"/>
      <c r="Y366" s="120"/>
      <c r="Z366" s="120"/>
      <c r="AA366" s="120"/>
      <c r="AB366" s="120"/>
      <c r="AC366" s="120"/>
      <c r="AD366" s="121"/>
      <c r="AE366" s="121"/>
      <c r="AF366" s="121"/>
      <c r="AG366" s="121"/>
      <c r="AH366" s="121"/>
      <c r="AI366" s="121"/>
      <c r="AJ366" s="24" t="str">
        <f>IF(A366="","",((G366*$G$10+K366*$K$10+#REF!*#REF!+M366*$M$10+N366*$N$10+O366*$O$10+#REF!*#REF!+#REF!*#REF!+P366*$P$10+Q366*$Q$10+R366*$R$10+#REF!+W366+#REF!+X366+Y366+Z366+AA366+AB366*$AB$10+AC366*$AC$10+AD366*$AD$10+#REF!*#REF!+AE366*$AE$10+#REF!*#REF!+AF366*$AF$10+AH366*$AH$10+AG366*$AG$10+AI366)))</f>
        <v/>
      </c>
      <c r="AK366" s="137"/>
      <c r="AM366">
        <f t="shared" si="330"/>
        <v>0</v>
      </c>
      <c r="AN366">
        <f t="shared" si="330"/>
        <v>0</v>
      </c>
      <c r="AO366">
        <f t="shared" si="331"/>
        <v>0</v>
      </c>
      <c r="AP366">
        <f t="shared" si="332"/>
        <v>0</v>
      </c>
      <c r="AQ366">
        <f t="shared" si="333"/>
        <v>0</v>
      </c>
      <c r="AR366">
        <f t="shared" si="333"/>
        <v>0</v>
      </c>
      <c r="AS366">
        <f t="shared" si="334"/>
        <v>0</v>
      </c>
      <c r="AT366">
        <f t="shared" si="335"/>
        <v>0</v>
      </c>
      <c r="AU366">
        <f t="shared" si="336"/>
        <v>0</v>
      </c>
      <c r="AV366">
        <f t="shared" si="337"/>
        <v>0</v>
      </c>
      <c r="AW366">
        <f t="shared" si="338"/>
        <v>0</v>
      </c>
      <c r="AX366">
        <f t="shared" si="339"/>
        <v>0</v>
      </c>
      <c r="AY366">
        <f t="shared" si="340"/>
        <v>0</v>
      </c>
      <c r="AZ366">
        <f t="shared" si="341"/>
        <v>0</v>
      </c>
      <c r="BA366">
        <f t="shared" si="342"/>
        <v>0</v>
      </c>
      <c r="BB366">
        <f t="shared" si="343"/>
        <v>0</v>
      </c>
      <c r="BC366">
        <f t="shared" si="344"/>
        <v>0</v>
      </c>
      <c r="BD366">
        <f t="shared" si="345"/>
        <v>0</v>
      </c>
      <c r="BE366">
        <f t="shared" si="346"/>
        <v>0</v>
      </c>
      <c r="BF366">
        <f t="shared" si="347"/>
        <v>0</v>
      </c>
      <c r="BG366">
        <f t="shared" si="348"/>
        <v>0</v>
      </c>
      <c r="BH366">
        <f t="shared" si="349"/>
        <v>0</v>
      </c>
      <c r="BI366">
        <f t="shared" si="350"/>
        <v>0</v>
      </c>
      <c r="BJ366">
        <f t="shared" si="351"/>
        <v>0</v>
      </c>
      <c r="BK366">
        <f t="shared" si="352"/>
        <v>0</v>
      </c>
      <c r="BL366">
        <f t="shared" si="353"/>
        <v>0</v>
      </c>
      <c r="BM366">
        <f t="shared" si="354"/>
        <v>0</v>
      </c>
      <c r="BN366">
        <f t="shared" si="355"/>
        <v>0</v>
      </c>
      <c r="BO366">
        <f t="shared" si="356"/>
        <v>0</v>
      </c>
      <c r="BP366">
        <f t="shared" si="357"/>
        <v>0</v>
      </c>
      <c r="BQ366">
        <f t="shared" si="358"/>
        <v>0</v>
      </c>
      <c r="BR366">
        <f t="shared" si="359"/>
        <v>0</v>
      </c>
      <c r="BS366">
        <f t="shared" si="360"/>
        <v>0</v>
      </c>
      <c r="BT366">
        <f t="shared" si="390"/>
        <v>0</v>
      </c>
      <c r="BW366">
        <f t="shared" si="361"/>
        <v>0</v>
      </c>
      <c r="BX366">
        <f t="shared" si="361"/>
        <v>0</v>
      </c>
      <c r="BY366">
        <f t="shared" si="362"/>
        <v>0</v>
      </c>
      <c r="BZ366">
        <f t="shared" si="363"/>
        <v>0</v>
      </c>
      <c r="CA366">
        <f t="shared" si="364"/>
        <v>0</v>
      </c>
      <c r="CB366">
        <f t="shared" si="364"/>
        <v>0</v>
      </c>
      <c r="CC366">
        <f t="shared" si="365"/>
        <v>0</v>
      </c>
      <c r="CD366">
        <f t="shared" si="366"/>
        <v>0</v>
      </c>
      <c r="CE366">
        <f t="shared" si="367"/>
        <v>0</v>
      </c>
      <c r="CF366">
        <f t="shared" si="368"/>
        <v>0</v>
      </c>
      <c r="CG366">
        <f t="shared" si="369"/>
        <v>0</v>
      </c>
      <c r="CH366">
        <f t="shared" si="370"/>
        <v>0</v>
      </c>
      <c r="CI366">
        <f t="shared" si="371"/>
        <v>0</v>
      </c>
      <c r="CJ366">
        <f t="shared" si="372"/>
        <v>0</v>
      </c>
      <c r="CK366">
        <f t="shared" si="373"/>
        <v>0</v>
      </c>
      <c r="CL366">
        <f t="shared" si="374"/>
        <v>0</v>
      </c>
      <c r="CM366">
        <f t="shared" si="375"/>
        <v>0</v>
      </c>
      <c r="CN366">
        <f t="shared" si="376"/>
        <v>0</v>
      </c>
      <c r="CO366">
        <f t="shared" si="377"/>
        <v>0</v>
      </c>
      <c r="CP366">
        <f t="shared" si="378"/>
        <v>0</v>
      </c>
      <c r="CQ366">
        <f t="shared" si="379"/>
        <v>0</v>
      </c>
      <c r="CR366">
        <f t="shared" si="380"/>
        <v>0</v>
      </c>
      <c r="CS366">
        <f t="shared" si="381"/>
        <v>0</v>
      </c>
      <c r="CT366">
        <f t="shared" si="382"/>
        <v>0</v>
      </c>
      <c r="CU366">
        <f t="shared" si="383"/>
        <v>0</v>
      </c>
      <c r="CV366">
        <f t="shared" si="391"/>
        <v>0</v>
      </c>
      <c r="CW366">
        <f t="shared" si="392"/>
        <v>0</v>
      </c>
      <c r="CX366">
        <f t="shared" si="384"/>
        <v>0</v>
      </c>
      <c r="CY366">
        <f t="shared" si="385"/>
        <v>0</v>
      </c>
      <c r="CZ366">
        <f t="shared" si="386"/>
        <v>0</v>
      </c>
      <c r="DA366">
        <f t="shared" si="387"/>
        <v>0</v>
      </c>
      <c r="DB366">
        <f t="shared" si="388"/>
        <v>0</v>
      </c>
      <c r="DC366">
        <f t="shared" si="389"/>
        <v>0</v>
      </c>
      <c r="DD366">
        <f t="shared" si="393"/>
        <v>0</v>
      </c>
    </row>
    <row r="367" spans="1:108" x14ac:dyDescent="0.2">
      <c r="A367" s="85" t="str">
        <f>IF(Timelister!A366="","",(Timelister!A366))</f>
        <v/>
      </c>
      <c r="B367" s="84" t="str">
        <f>IF(Timelister!B366="","",(Timelister!B366))</f>
        <v/>
      </c>
      <c r="C367" s="20" t="str">
        <f>IF(Timelister!C366="","",(Timelister!C366))</f>
        <v/>
      </c>
      <c r="D367" s="21" t="str">
        <f>IF(Timelister!D366="","",(Timelister!D366))</f>
        <v/>
      </c>
      <c r="E367" s="20" t="str">
        <f>Timelister!O366</f>
        <v/>
      </c>
      <c r="F367" s="20" t="str">
        <f>IF(Timelister!E366="","",(Timelister!E366))</f>
        <v/>
      </c>
      <c r="G367" s="120"/>
      <c r="H367" s="120"/>
      <c r="I367" s="120"/>
      <c r="J367" s="120"/>
      <c r="K367" s="120"/>
      <c r="L367" s="120"/>
      <c r="M367" s="120"/>
      <c r="N367" s="120"/>
      <c r="O367" s="254"/>
      <c r="P367" s="120"/>
      <c r="Q367" s="120"/>
      <c r="R367" s="120"/>
      <c r="S367" s="254"/>
      <c r="T367" s="120"/>
      <c r="U367" s="185"/>
      <c r="V367" s="185"/>
      <c r="W367" s="242"/>
      <c r="X367" s="242"/>
      <c r="Y367" s="120"/>
      <c r="Z367" s="120"/>
      <c r="AA367" s="120"/>
      <c r="AB367" s="120"/>
      <c r="AC367" s="120"/>
      <c r="AD367" s="121"/>
      <c r="AE367" s="121"/>
      <c r="AF367" s="121"/>
      <c r="AG367" s="121"/>
      <c r="AH367" s="121"/>
      <c r="AI367" s="121"/>
      <c r="AJ367" s="24" t="str">
        <f>IF(A367="","",((G367*$G$10+K367*$K$10+#REF!*#REF!+M367*$M$10+N367*$N$10+O367*$O$10+#REF!*#REF!+#REF!*#REF!+P367*$P$10+Q367*$Q$10+R367*$R$10+#REF!+W367+#REF!+X367+Y367+Z367+AA367+AB367*$AB$10+AC367*$AC$10+AD367*$AD$10+#REF!*#REF!+AE367*$AE$10+#REF!*#REF!+AF367*$AF$10+AH367*$AH$10+AG367*$AG$10+AI367)))</f>
        <v/>
      </c>
      <c r="AK367" s="137"/>
      <c r="AM367">
        <f t="shared" si="330"/>
        <v>0</v>
      </c>
      <c r="AN367">
        <f t="shared" si="330"/>
        <v>0</v>
      </c>
      <c r="AO367">
        <f t="shared" si="331"/>
        <v>0</v>
      </c>
      <c r="AP367">
        <f t="shared" si="332"/>
        <v>0</v>
      </c>
      <c r="AQ367">
        <f t="shared" si="333"/>
        <v>0</v>
      </c>
      <c r="AR367">
        <f t="shared" si="333"/>
        <v>0</v>
      </c>
      <c r="AS367">
        <f t="shared" si="334"/>
        <v>0</v>
      </c>
      <c r="AT367">
        <f t="shared" si="335"/>
        <v>0</v>
      </c>
      <c r="AU367">
        <f t="shared" si="336"/>
        <v>0</v>
      </c>
      <c r="AV367">
        <f t="shared" si="337"/>
        <v>0</v>
      </c>
      <c r="AW367">
        <f t="shared" si="338"/>
        <v>0</v>
      </c>
      <c r="AX367">
        <f t="shared" si="339"/>
        <v>0</v>
      </c>
      <c r="AY367">
        <f t="shared" si="340"/>
        <v>0</v>
      </c>
      <c r="AZ367">
        <f t="shared" si="341"/>
        <v>0</v>
      </c>
      <c r="BA367">
        <f t="shared" si="342"/>
        <v>0</v>
      </c>
      <c r="BB367">
        <f t="shared" si="343"/>
        <v>0</v>
      </c>
      <c r="BC367">
        <f t="shared" si="344"/>
        <v>0</v>
      </c>
      <c r="BD367">
        <f t="shared" si="345"/>
        <v>0</v>
      </c>
      <c r="BE367">
        <f t="shared" si="346"/>
        <v>0</v>
      </c>
      <c r="BF367">
        <f t="shared" si="347"/>
        <v>0</v>
      </c>
      <c r="BG367">
        <f t="shared" si="348"/>
        <v>0</v>
      </c>
      <c r="BH367">
        <f t="shared" si="349"/>
        <v>0</v>
      </c>
      <c r="BI367">
        <f t="shared" si="350"/>
        <v>0</v>
      </c>
      <c r="BJ367">
        <f t="shared" si="351"/>
        <v>0</v>
      </c>
      <c r="BK367">
        <f t="shared" si="352"/>
        <v>0</v>
      </c>
      <c r="BL367">
        <f t="shared" si="353"/>
        <v>0</v>
      </c>
      <c r="BM367">
        <f t="shared" si="354"/>
        <v>0</v>
      </c>
      <c r="BN367">
        <f t="shared" si="355"/>
        <v>0</v>
      </c>
      <c r="BO367">
        <f t="shared" si="356"/>
        <v>0</v>
      </c>
      <c r="BP367">
        <f t="shared" si="357"/>
        <v>0</v>
      </c>
      <c r="BQ367">
        <f t="shared" si="358"/>
        <v>0</v>
      </c>
      <c r="BR367">
        <f t="shared" si="359"/>
        <v>0</v>
      </c>
      <c r="BS367">
        <f t="shared" si="360"/>
        <v>0</v>
      </c>
      <c r="BT367">
        <f t="shared" si="390"/>
        <v>0</v>
      </c>
      <c r="BW367">
        <f t="shared" si="361"/>
        <v>0</v>
      </c>
      <c r="BX367">
        <f t="shared" si="361"/>
        <v>0</v>
      </c>
      <c r="BY367">
        <f t="shared" si="362"/>
        <v>0</v>
      </c>
      <c r="BZ367">
        <f t="shared" si="363"/>
        <v>0</v>
      </c>
      <c r="CA367">
        <f t="shared" si="364"/>
        <v>0</v>
      </c>
      <c r="CB367">
        <f t="shared" si="364"/>
        <v>0</v>
      </c>
      <c r="CC367">
        <f t="shared" si="365"/>
        <v>0</v>
      </c>
      <c r="CD367">
        <f t="shared" si="366"/>
        <v>0</v>
      </c>
      <c r="CE367">
        <f t="shared" si="367"/>
        <v>0</v>
      </c>
      <c r="CF367">
        <f t="shared" si="368"/>
        <v>0</v>
      </c>
      <c r="CG367">
        <f t="shared" si="369"/>
        <v>0</v>
      </c>
      <c r="CH367">
        <f t="shared" si="370"/>
        <v>0</v>
      </c>
      <c r="CI367">
        <f t="shared" si="371"/>
        <v>0</v>
      </c>
      <c r="CJ367">
        <f t="shared" si="372"/>
        <v>0</v>
      </c>
      <c r="CK367">
        <f t="shared" si="373"/>
        <v>0</v>
      </c>
      <c r="CL367">
        <f t="shared" si="374"/>
        <v>0</v>
      </c>
      <c r="CM367">
        <f t="shared" si="375"/>
        <v>0</v>
      </c>
      <c r="CN367">
        <f t="shared" si="376"/>
        <v>0</v>
      </c>
      <c r="CO367">
        <f t="shared" si="377"/>
        <v>0</v>
      </c>
      <c r="CP367">
        <f t="shared" si="378"/>
        <v>0</v>
      </c>
      <c r="CQ367">
        <f t="shared" si="379"/>
        <v>0</v>
      </c>
      <c r="CR367">
        <f t="shared" si="380"/>
        <v>0</v>
      </c>
      <c r="CS367">
        <f t="shared" si="381"/>
        <v>0</v>
      </c>
      <c r="CT367">
        <f t="shared" si="382"/>
        <v>0</v>
      </c>
      <c r="CU367">
        <f t="shared" si="383"/>
        <v>0</v>
      </c>
      <c r="CV367">
        <f t="shared" si="391"/>
        <v>0</v>
      </c>
      <c r="CW367">
        <f t="shared" si="392"/>
        <v>0</v>
      </c>
      <c r="CX367">
        <f t="shared" si="384"/>
        <v>0</v>
      </c>
      <c r="CY367">
        <f t="shared" si="385"/>
        <v>0</v>
      </c>
      <c r="CZ367">
        <f t="shared" si="386"/>
        <v>0</v>
      </c>
      <c r="DA367">
        <f t="shared" si="387"/>
        <v>0</v>
      </c>
      <c r="DB367">
        <f t="shared" si="388"/>
        <v>0</v>
      </c>
      <c r="DC367">
        <f t="shared" si="389"/>
        <v>0</v>
      </c>
      <c r="DD367">
        <f t="shared" si="393"/>
        <v>0</v>
      </c>
    </row>
    <row r="368" spans="1:108" x14ac:dyDescent="0.2">
      <c r="A368" s="85" t="str">
        <f>IF(Timelister!A367="","",(Timelister!A367))</f>
        <v/>
      </c>
      <c r="B368" s="84" t="str">
        <f>IF(Timelister!B367="","",(Timelister!B367))</f>
        <v/>
      </c>
      <c r="C368" s="20" t="str">
        <f>IF(Timelister!C367="","",(Timelister!C367))</f>
        <v/>
      </c>
      <c r="D368" s="21" t="str">
        <f>IF(Timelister!D367="","",(Timelister!D367))</f>
        <v/>
      </c>
      <c r="E368" s="20" t="str">
        <f>Timelister!O367</f>
        <v/>
      </c>
      <c r="F368" s="20" t="str">
        <f>IF(Timelister!E367="","",(Timelister!E367))</f>
        <v/>
      </c>
      <c r="G368" s="120"/>
      <c r="H368" s="120"/>
      <c r="I368" s="120"/>
      <c r="J368" s="120"/>
      <c r="K368" s="120"/>
      <c r="L368" s="120"/>
      <c r="M368" s="120"/>
      <c r="N368" s="120"/>
      <c r="O368" s="254"/>
      <c r="P368" s="120"/>
      <c r="Q368" s="120"/>
      <c r="R368" s="120"/>
      <c r="S368" s="254"/>
      <c r="T368" s="120"/>
      <c r="U368" s="185"/>
      <c r="V368" s="185"/>
      <c r="W368" s="242"/>
      <c r="X368" s="242"/>
      <c r="Y368" s="120"/>
      <c r="Z368" s="120"/>
      <c r="AA368" s="120"/>
      <c r="AB368" s="120"/>
      <c r="AC368" s="120"/>
      <c r="AD368" s="121"/>
      <c r="AE368" s="121"/>
      <c r="AF368" s="121"/>
      <c r="AG368" s="121"/>
      <c r="AH368" s="121"/>
      <c r="AI368" s="121"/>
      <c r="AJ368" s="24" t="str">
        <f>IF(A368="","",((G368*$G$10+K368*$K$10+#REF!*#REF!+M368*$M$10+N368*$N$10+O368*$O$10+#REF!*#REF!+#REF!*#REF!+P368*$P$10+Q368*$Q$10+R368*$R$10+#REF!+W368+#REF!+X368+Y368+Z368+AA368+AB368*$AB$10+AC368*$AC$10+AD368*$AD$10+#REF!*#REF!+AE368*$AE$10+#REF!*#REF!+AF368*$AF$10+AH368*$AH$10+AG368*$AG$10+AI368)))</f>
        <v/>
      </c>
      <c r="AK368" s="137"/>
      <c r="AM368">
        <f t="shared" si="330"/>
        <v>0</v>
      </c>
      <c r="AN368">
        <f t="shared" si="330"/>
        <v>0</v>
      </c>
      <c r="AO368">
        <f t="shared" si="331"/>
        <v>0</v>
      </c>
      <c r="AP368">
        <f t="shared" si="332"/>
        <v>0</v>
      </c>
      <c r="AQ368">
        <f t="shared" si="333"/>
        <v>0</v>
      </c>
      <c r="AR368">
        <f t="shared" si="333"/>
        <v>0</v>
      </c>
      <c r="AS368">
        <f t="shared" si="334"/>
        <v>0</v>
      </c>
      <c r="AT368">
        <f t="shared" si="335"/>
        <v>0</v>
      </c>
      <c r="AU368">
        <f t="shared" si="336"/>
        <v>0</v>
      </c>
      <c r="AV368">
        <f t="shared" si="337"/>
        <v>0</v>
      </c>
      <c r="AW368">
        <f t="shared" si="338"/>
        <v>0</v>
      </c>
      <c r="AX368">
        <f t="shared" si="339"/>
        <v>0</v>
      </c>
      <c r="AY368">
        <f t="shared" si="340"/>
        <v>0</v>
      </c>
      <c r="AZ368">
        <f t="shared" si="341"/>
        <v>0</v>
      </c>
      <c r="BA368">
        <f t="shared" si="342"/>
        <v>0</v>
      </c>
      <c r="BB368">
        <f t="shared" si="343"/>
        <v>0</v>
      </c>
      <c r="BC368">
        <f t="shared" si="344"/>
        <v>0</v>
      </c>
      <c r="BD368">
        <f t="shared" si="345"/>
        <v>0</v>
      </c>
      <c r="BE368">
        <f t="shared" si="346"/>
        <v>0</v>
      </c>
      <c r="BF368">
        <f t="shared" si="347"/>
        <v>0</v>
      </c>
      <c r="BG368">
        <f t="shared" si="348"/>
        <v>0</v>
      </c>
      <c r="BH368">
        <f t="shared" si="349"/>
        <v>0</v>
      </c>
      <c r="BI368">
        <f t="shared" si="350"/>
        <v>0</v>
      </c>
      <c r="BJ368">
        <f t="shared" si="351"/>
        <v>0</v>
      </c>
      <c r="BK368">
        <f t="shared" si="352"/>
        <v>0</v>
      </c>
      <c r="BL368">
        <f t="shared" si="353"/>
        <v>0</v>
      </c>
      <c r="BM368">
        <f t="shared" si="354"/>
        <v>0</v>
      </c>
      <c r="BN368">
        <f t="shared" si="355"/>
        <v>0</v>
      </c>
      <c r="BO368">
        <f t="shared" si="356"/>
        <v>0</v>
      </c>
      <c r="BP368">
        <f t="shared" si="357"/>
        <v>0</v>
      </c>
      <c r="BQ368">
        <f t="shared" si="358"/>
        <v>0</v>
      </c>
      <c r="BR368">
        <f t="shared" si="359"/>
        <v>0</v>
      </c>
      <c r="BS368">
        <f t="shared" si="360"/>
        <v>0</v>
      </c>
      <c r="BT368">
        <f t="shared" si="390"/>
        <v>0</v>
      </c>
      <c r="BW368">
        <f t="shared" si="361"/>
        <v>0</v>
      </c>
      <c r="BX368">
        <f t="shared" si="361"/>
        <v>0</v>
      </c>
      <c r="BY368">
        <f t="shared" si="362"/>
        <v>0</v>
      </c>
      <c r="BZ368">
        <f t="shared" si="363"/>
        <v>0</v>
      </c>
      <c r="CA368">
        <f t="shared" si="364"/>
        <v>0</v>
      </c>
      <c r="CB368">
        <f t="shared" si="364"/>
        <v>0</v>
      </c>
      <c r="CC368">
        <f t="shared" si="365"/>
        <v>0</v>
      </c>
      <c r="CD368">
        <f t="shared" si="366"/>
        <v>0</v>
      </c>
      <c r="CE368">
        <f t="shared" si="367"/>
        <v>0</v>
      </c>
      <c r="CF368">
        <f t="shared" si="368"/>
        <v>0</v>
      </c>
      <c r="CG368">
        <f t="shared" si="369"/>
        <v>0</v>
      </c>
      <c r="CH368">
        <f t="shared" si="370"/>
        <v>0</v>
      </c>
      <c r="CI368">
        <f t="shared" si="371"/>
        <v>0</v>
      </c>
      <c r="CJ368">
        <f t="shared" si="372"/>
        <v>0</v>
      </c>
      <c r="CK368">
        <f t="shared" si="373"/>
        <v>0</v>
      </c>
      <c r="CL368">
        <f t="shared" si="374"/>
        <v>0</v>
      </c>
      <c r="CM368">
        <f t="shared" si="375"/>
        <v>0</v>
      </c>
      <c r="CN368">
        <f t="shared" si="376"/>
        <v>0</v>
      </c>
      <c r="CO368">
        <f t="shared" si="377"/>
        <v>0</v>
      </c>
      <c r="CP368">
        <f t="shared" si="378"/>
        <v>0</v>
      </c>
      <c r="CQ368">
        <f t="shared" si="379"/>
        <v>0</v>
      </c>
      <c r="CR368">
        <f t="shared" si="380"/>
        <v>0</v>
      </c>
      <c r="CS368">
        <f t="shared" si="381"/>
        <v>0</v>
      </c>
      <c r="CT368">
        <f t="shared" si="382"/>
        <v>0</v>
      </c>
      <c r="CU368">
        <f t="shared" si="383"/>
        <v>0</v>
      </c>
      <c r="CV368">
        <f t="shared" si="391"/>
        <v>0</v>
      </c>
      <c r="CW368">
        <f t="shared" si="392"/>
        <v>0</v>
      </c>
      <c r="CX368">
        <f t="shared" si="384"/>
        <v>0</v>
      </c>
      <c r="CY368">
        <f t="shared" si="385"/>
        <v>0</v>
      </c>
      <c r="CZ368">
        <f t="shared" si="386"/>
        <v>0</v>
      </c>
      <c r="DA368">
        <f t="shared" si="387"/>
        <v>0</v>
      </c>
      <c r="DB368">
        <f t="shared" si="388"/>
        <v>0</v>
      </c>
      <c r="DC368">
        <f t="shared" si="389"/>
        <v>0</v>
      </c>
      <c r="DD368">
        <f t="shared" si="393"/>
        <v>0</v>
      </c>
    </row>
    <row r="369" spans="1:108" x14ac:dyDescent="0.2">
      <c r="A369" s="85" t="str">
        <f>IF(Timelister!A368="","",(Timelister!A368))</f>
        <v/>
      </c>
      <c r="B369" s="84" t="str">
        <f>IF(Timelister!B368="","",(Timelister!B368))</f>
        <v/>
      </c>
      <c r="C369" s="20" t="str">
        <f>IF(Timelister!C368="","",(Timelister!C368))</f>
        <v/>
      </c>
      <c r="D369" s="21" t="str">
        <f>IF(Timelister!D368="","",(Timelister!D368))</f>
        <v/>
      </c>
      <c r="E369" s="20" t="str">
        <f>Timelister!O368</f>
        <v/>
      </c>
      <c r="F369" s="20" t="str">
        <f>IF(Timelister!E368="","",(Timelister!E368))</f>
        <v/>
      </c>
      <c r="G369" s="120"/>
      <c r="H369" s="120"/>
      <c r="I369" s="120"/>
      <c r="J369" s="120"/>
      <c r="K369" s="120"/>
      <c r="L369" s="120"/>
      <c r="M369" s="120"/>
      <c r="N369" s="120"/>
      <c r="O369" s="254"/>
      <c r="P369" s="120"/>
      <c r="Q369" s="120"/>
      <c r="R369" s="120"/>
      <c r="S369" s="254"/>
      <c r="T369" s="120"/>
      <c r="U369" s="185"/>
      <c r="V369" s="185"/>
      <c r="W369" s="242"/>
      <c r="X369" s="242"/>
      <c r="Y369" s="120"/>
      <c r="Z369" s="120"/>
      <c r="AA369" s="120"/>
      <c r="AB369" s="120"/>
      <c r="AC369" s="120"/>
      <c r="AD369" s="121"/>
      <c r="AE369" s="121"/>
      <c r="AF369" s="121"/>
      <c r="AG369" s="121"/>
      <c r="AH369" s="121"/>
      <c r="AI369" s="121"/>
      <c r="AJ369" s="24" t="str">
        <f>IF(A369="","",((G369*$G$10+K369*$K$10+#REF!*#REF!+M369*$M$10+N369*$N$10+O369*$O$10+#REF!*#REF!+#REF!*#REF!+P369*$P$10+Q369*$Q$10+R369*$R$10+#REF!+W369+#REF!+X369+Y369+Z369+AA369+AB369*$AB$10+AC369*$AC$10+AD369*$AD$10+#REF!*#REF!+AE369*$AE$10+#REF!*#REF!+AF369*$AF$10+AH369*$AH$10+AG369*$AG$10+AI369)))</f>
        <v/>
      </c>
      <c r="AK369" s="137"/>
      <c r="AM369">
        <f t="shared" si="330"/>
        <v>0</v>
      </c>
      <c r="AN369">
        <f t="shared" si="330"/>
        <v>0</v>
      </c>
      <c r="AO369">
        <f t="shared" si="331"/>
        <v>0</v>
      </c>
      <c r="AP369">
        <f t="shared" si="332"/>
        <v>0</v>
      </c>
      <c r="AQ369">
        <f t="shared" si="333"/>
        <v>0</v>
      </c>
      <c r="AR369">
        <f t="shared" si="333"/>
        <v>0</v>
      </c>
      <c r="AS369">
        <f t="shared" si="334"/>
        <v>0</v>
      </c>
      <c r="AT369">
        <f t="shared" si="335"/>
        <v>0</v>
      </c>
      <c r="AU369">
        <f t="shared" si="336"/>
        <v>0</v>
      </c>
      <c r="AV369">
        <f t="shared" si="337"/>
        <v>0</v>
      </c>
      <c r="AW369">
        <f t="shared" si="338"/>
        <v>0</v>
      </c>
      <c r="AX369">
        <f t="shared" si="339"/>
        <v>0</v>
      </c>
      <c r="AY369">
        <f t="shared" si="340"/>
        <v>0</v>
      </c>
      <c r="AZ369">
        <f t="shared" si="341"/>
        <v>0</v>
      </c>
      <c r="BA369">
        <f t="shared" si="342"/>
        <v>0</v>
      </c>
      <c r="BB369">
        <f t="shared" si="343"/>
        <v>0</v>
      </c>
      <c r="BC369">
        <f t="shared" si="344"/>
        <v>0</v>
      </c>
      <c r="BD369">
        <f t="shared" si="345"/>
        <v>0</v>
      </c>
      <c r="BE369">
        <f t="shared" si="346"/>
        <v>0</v>
      </c>
      <c r="BF369">
        <f t="shared" si="347"/>
        <v>0</v>
      </c>
      <c r="BG369">
        <f t="shared" si="348"/>
        <v>0</v>
      </c>
      <c r="BH369">
        <f t="shared" si="349"/>
        <v>0</v>
      </c>
      <c r="BI369">
        <f t="shared" si="350"/>
        <v>0</v>
      </c>
      <c r="BJ369">
        <f t="shared" si="351"/>
        <v>0</v>
      </c>
      <c r="BK369">
        <f t="shared" si="352"/>
        <v>0</v>
      </c>
      <c r="BL369">
        <f t="shared" si="353"/>
        <v>0</v>
      </c>
      <c r="BM369">
        <f t="shared" si="354"/>
        <v>0</v>
      </c>
      <c r="BN369">
        <f t="shared" si="355"/>
        <v>0</v>
      </c>
      <c r="BO369">
        <f t="shared" si="356"/>
        <v>0</v>
      </c>
      <c r="BP369">
        <f t="shared" si="357"/>
        <v>0</v>
      </c>
      <c r="BQ369">
        <f t="shared" si="358"/>
        <v>0</v>
      </c>
      <c r="BR369">
        <f t="shared" si="359"/>
        <v>0</v>
      </c>
      <c r="BS369">
        <f t="shared" si="360"/>
        <v>0</v>
      </c>
      <c r="BT369">
        <f t="shared" si="390"/>
        <v>0</v>
      </c>
      <c r="BW369">
        <f t="shared" si="361"/>
        <v>0</v>
      </c>
      <c r="BX369">
        <f t="shared" si="361"/>
        <v>0</v>
      </c>
      <c r="BY369">
        <f t="shared" si="362"/>
        <v>0</v>
      </c>
      <c r="BZ369">
        <f t="shared" si="363"/>
        <v>0</v>
      </c>
      <c r="CA369">
        <f t="shared" si="364"/>
        <v>0</v>
      </c>
      <c r="CB369">
        <f t="shared" si="364"/>
        <v>0</v>
      </c>
      <c r="CC369">
        <f t="shared" si="365"/>
        <v>0</v>
      </c>
      <c r="CD369">
        <f t="shared" si="366"/>
        <v>0</v>
      </c>
      <c r="CE369">
        <f t="shared" si="367"/>
        <v>0</v>
      </c>
      <c r="CF369">
        <f t="shared" si="368"/>
        <v>0</v>
      </c>
      <c r="CG369">
        <f t="shared" si="369"/>
        <v>0</v>
      </c>
      <c r="CH369">
        <f t="shared" si="370"/>
        <v>0</v>
      </c>
      <c r="CI369">
        <f t="shared" si="371"/>
        <v>0</v>
      </c>
      <c r="CJ369">
        <f t="shared" si="372"/>
        <v>0</v>
      </c>
      <c r="CK369">
        <f t="shared" si="373"/>
        <v>0</v>
      </c>
      <c r="CL369">
        <f t="shared" si="374"/>
        <v>0</v>
      </c>
      <c r="CM369">
        <f t="shared" si="375"/>
        <v>0</v>
      </c>
      <c r="CN369">
        <f t="shared" si="376"/>
        <v>0</v>
      </c>
      <c r="CO369">
        <f t="shared" si="377"/>
        <v>0</v>
      </c>
      <c r="CP369">
        <f t="shared" si="378"/>
        <v>0</v>
      </c>
      <c r="CQ369">
        <f t="shared" si="379"/>
        <v>0</v>
      </c>
      <c r="CR369">
        <f t="shared" si="380"/>
        <v>0</v>
      </c>
      <c r="CS369">
        <f t="shared" si="381"/>
        <v>0</v>
      </c>
      <c r="CT369">
        <f t="shared" si="382"/>
        <v>0</v>
      </c>
      <c r="CU369">
        <f t="shared" si="383"/>
        <v>0</v>
      </c>
      <c r="CV369">
        <f t="shared" si="391"/>
        <v>0</v>
      </c>
      <c r="CW369">
        <f t="shared" si="392"/>
        <v>0</v>
      </c>
      <c r="CX369">
        <f t="shared" si="384"/>
        <v>0</v>
      </c>
      <c r="CY369">
        <f t="shared" si="385"/>
        <v>0</v>
      </c>
      <c r="CZ369">
        <f t="shared" si="386"/>
        <v>0</v>
      </c>
      <c r="DA369">
        <f t="shared" si="387"/>
        <v>0</v>
      </c>
      <c r="DB369">
        <f t="shared" si="388"/>
        <v>0</v>
      </c>
      <c r="DC369">
        <f t="shared" si="389"/>
        <v>0</v>
      </c>
      <c r="DD369">
        <f t="shared" si="393"/>
        <v>0</v>
      </c>
    </row>
    <row r="370" spans="1:108" x14ac:dyDescent="0.2">
      <c r="A370" s="85" t="str">
        <f>IF(Timelister!A369="","",(Timelister!A369))</f>
        <v/>
      </c>
      <c r="B370" s="84" t="str">
        <f>IF(Timelister!B369="","",(Timelister!B369))</f>
        <v/>
      </c>
      <c r="C370" s="20" t="str">
        <f>IF(Timelister!C369="","",(Timelister!C369))</f>
        <v/>
      </c>
      <c r="D370" s="21" t="str">
        <f>IF(Timelister!D369="","",(Timelister!D369))</f>
        <v/>
      </c>
      <c r="E370" s="20" t="str">
        <f>Timelister!O369</f>
        <v/>
      </c>
      <c r="F370" s="20" t="str">
        <f>IF(Timelister!E369="","",(Timelister!E369))</f>
        <v/>
      </c>
      <c r="G370" s="120"/>
      <c r="H370" s="120"/>
      <c r="I370" s="120"/>
      <c r="J370" s="120"/>
      <c r="K370" s="120"/>
      <c r="L370" s="120"/>
      <c r="M370" s="120"/>
      <c r="N370" s="120"/>
      <c r="O370" s="254"/>
      <c r="P370" s="120"/>
      <c r="Q370" s="120"/>
      <c r="R370" s="120"/>
      <c r="S370" s="254"/>
      <c r="T370" s="120"/>
      <c r="U370" s="185"/>
      <c r="V370" s="185"/>
      <c r="W370" s="242"/>
      <c r="X370" s="242"/>
      <c r="Y370" s="120"/>
      <c r="Z370" s="120"/>
      <c r="AA370" s="120"/>
      <c r="AB370" s="120"/>
      <c r="AC370" s="120"/>
      <c r="AD370" s="121"/>
      <c r="AE370" s="121"/>
      <c r="AF370" s="121"/>
      <c r="AG370" s="121"/>
      <c r="AH370" s="121"/>
      <c r="AI370" s="121"/>
      <c r="AJ370" s="24" t="str">
        <f>IF(A370="","",((G370*$G$10+K370*$K$10+#REF!*#REF!+M370*$M$10+N370*$N$10+O370*$O$10+#REF!*#REF!+#REF!*#REF!+P370*$P$10+Q370*$Q$10+R370*$R$10+#REF!+W370+#REF!+X370+Y370+Z370+AA370+AB370*$AB$10+AC370*$AC$10+AD370*$AD$10+#REF!*#REF!+AE370*$AE$10+#REF!*#REF!+AF370*$AF$10+AH370*$AH$10+AG370*$AG$10+AI370)))</f>
        <v/>
      </c>
      <c r="AK370" s="137"/>
      <c r="AM370">
        <f t="shared" si="330"/>
        <v>0</v>
      </c>
      <c r="AN370">
        <f t="shared" si="330"/>
        <v>0</v>
      </c>
      <c r="AO370">
        <f t="shared" si="331"/>
        <v>0</v>
      </c>
      <c r="AP370">
        <f t="shared" si="332"/>
        <v>0</v>
      </c>
      <c r="AQ370">
        <f t="shared" si="333"/>
        <v>0</v>
      </c>
      <c r="AR370">
        <f t="shared" si="333"/>
        <v>0</v>
      </c>
      <c r="AS370">
        <f t="shared" si="334"/>
        <v>0</v>
      </c>
      <c r="AT370">
        <f t="shared" si="335"/>
        <v>0</v>
      </c>
      <c r="AU370">
        <f t="shared" si="336"/>
        <v>0</v>
      </c>
      <c r="AV370">
        <f t="shared" si="337"/>
        <v>0</v>
      </c>
      <c r="AW370">
        <f t="shared" si="338"/>
        <v>0</v>
      </c>
      <c r="AX370">
        <f t="shared" si="339"/>
        <v>0</v>
      </c>
      <c r="AY370">
        <f t="shared" si="340"/>
        <v>0</v>
      </c>
      <c r="AZ370">
        <f t="shared" si="341"/>
        <v>0</v>
      </c>
      <c r="BA370">
        <f t="shared" si="342"/>
        <v>0</v>
      </c>
      <c r="BB370">
        <f t="shared" si="343"/>
        <v>0</v>
      </c>
      <c r="BC370">
        <f t="shared" si="344"/>
        <v>0</v>
      </c>
      <c r="BD370">
        <f t="shared" si="345"/>
        <v>0</v>
      </c>
      <c r="BE370">
        <f t="shared" si="346"/>
        <v>0</v>
      </c>
      <c r="BF370">
        <f t="shared" si="347"/>
        <v>0</v>
      </c>
      <c r="BG370">
        <f t="shared" si="348"/>
        <v>0</v>
      </c>
      <c r="BH370">
        <f t="shared" si="349"/>
        <v>0</v>
      </c>
      <c r="BI370">
        <f t="shared" si="350"/>
        <v>0</v>
      </c>
      <c r="BJ370">
        <f t="shared" si="351"/>
        <v>0</v>
      </c>
      <c r="BK370">
        <f t="shared" si="352"/>
        <v>0</v>
      </c>
      <c r="BL370">
        <f t="shared" si="353"/>
        <v>0</v>
      </c>
      <c r="BM370">
        <f t="shared" si="354"/>
        <v>0</v>
      </c>
      <c r="BN370">
        <f t="shared" si="355"/>
        <v>0</v>
      </c>
      <c r="BO370">
        <f t="shared" si="356"/>
        <v>0</v>
      </c>
      <c r="BP370">
        <f t="shared" si="357"/>
        <v>0</v>
      </c>
      <c r="BQ370">
        <f t="shared" si="358"/>
        <v>0</v>
      </c>
      <c r="BR370">
        <f t="shared" si="359"/>
        <v>0</v>
      </c>
      <c r="BS370">
        <f t="shared" si="360"/>
        <v>0</v>
      </c>
      <c r="BT370">
        <f t="shared" si="390"/>
        <v>0</v>
      </c>
      <c r="BW370">
        <f t="shared" si="361"/>
        <v>0</v>
      </c>
      <c r="BX370">
        <f t="shared" si="361"/>
        <v>0</v>
      </c>
      <c r="BY370">
        <f t="shared" si="362"/>
        <v>0</v>
      </c>
      <c r="BZ370">
        <f t="shared" si="363"/>
        <v>0</v>
      </c>
      <c r="CA370">
        <f t="shared" si="364"/>
        <v>0</v>
      </c>
      <c r="CB370">
        <f t="shared" si="364"/>
        <v>0</v>
      </c>
      <c r="CC370">
        <f t="shared" si="365"/>
        <v>0</v>
      </c>
      <c r="CD370">
        <f t="shared" si="366"/>
        <v>0</v>
      </c>
      <c r="CE370">
        <f t="shared" si="367"/>
        <v>0</v>
      </c>
      <c r="CF370">
        <f t="shared" si="368"/>
        <v>0</v>
      </c>
      <c r="CG370">
        <f t="shared" si="369"/>
        <v>0</v>
      </c>
      <c r="CH370">
        <f t="shared" si="370"/>
        <v>0</v>
      </c>
      <c r="CI370">
        <f t="shared" si="371"/>
        <v>0</v>
      </c>
      <c r="CJ370">
        <f t="shared" si="372"/>
        <v>0</v>
      </c>
      <c r="CK370">
        <f t="shared" si="373"/>
        <v>0</v>
      </c>
      <c r="CL370">
        <f t="shared" si="374"/>
        <v>0</v>
      </c>
      <c r="CM370">
        <f t="shared" si="375"/>
        <v>0</v>
      </c>
      <c r="CN370">
        <f t="shared" si="376"/>
        <v>0</v>
      </c>
      <c r="CO370">
        <f t="shared" si="377"/>
        <v>0</v>
      </c>
      <c r="CP370">
        <f t="shared" si="378"/>
        <v>0</v>
      </c>
      <c r="CQ370">
        <f t="shared" si="379"/>
        <v>0</v>
      </c>
      <c r="CR370">
        <f t="shared" si="380"/>
        <v>0</v>
      </c>
      <c r="CS370">
        <f t="shared" si="381"/>
        <v>0</v>
      </c>
      <c r="CT370">
        <f t="shared" si="382"/>
        <v>0</v>
      </c>
      <c r="CU370">
        <f t="shared" si="383"/>
        <v>0</v>
      </c>
      <c r="CV370">
        <f t="shared" si="391"/>
        <v>0</v>
      </c>
      <c r="CW370">
        <f t="shared" si="392"/>
        <v>0</v>
      </c>
      <c r="CX370">
        <f t="shared" si="384"/>
        <v>0</v>
      </c>
      <c r="CY370">
        <f t="shared" si="385"/>
        <v>0</v>
      </c>
      <c r="CZ370">
        <f t="shared" si="386"/>
        <v>0</v>
      </c>
      <c r="DA370">
        <f t="shared" si="387"/>
        <v>0</v>
      </c>
      <c r="DB370">
        <f t="shared" si="388"/>
        <v>0</v>
      </c>
      <c r="DC370">
        <f t="shared" si="389"/>
        <v>0</v>
      </c>
      <c r="DD370">
        <f t="shared" si="393"/>
        <v>0</v>
      </c>
    </row>
    <row r="371" spans="1:108" x14ac:dyDescent="0.2">
      <c r="A371" s="85" t="str">
        <f>IF(Timelister!A370="","",(Timelister!A370))</f>
        <v/>
      </c>
      <c r="B371" s="84" t="str">
        <f>IF(Timelister!B370="","",(Timelister!B370))</f>
        <v/>
      </c>
      <c r="C371" s="20" t="str">
        <f>IF(Timelister!C370="","",(Timelister!C370))</f>
        <v/>
      </c>
      <c r="D371" s="21" t="str">
        <f>IF(Timelister!D370="","",(Timelister!D370))</f>
        <v/>
      </c>
      <c r="E371" s="20" t="str">
        <f>Timelister!O370</f>
        <v/>
      </c>
      <c r="F371" s="20" t="str">
        <f>IF(Timelister!E370="","",(Timelister!E370))</f>
        <v/>
      </c>
      <c r="G371" s="120"/>
      <c r="H371" s="120"/>
      <c r="I371" s="120"/>
      <c r="J371" s="120"/>
      <c r="K371" s="120"/>
      <c r="L371" s="120"/>
      <c r="M371" s="120"/>
      <c r="N371" s="120"/>
      <c r="O371" s="254"/>
      <c r="P371" s="120"/>
      <c r="Q371" s="120"/>
      <c r="R371" s="120"/>
      <c r="S371" s="254"/>
      <c r="T371" s="120"/>
      <c r="U371" s="185"/>
      <c r="V371" s="185"/>
      <c r="W371" s="242"/>
      <c r="X371" s="242"/>
      <c r="Y371" s="120"/>
      <c r="Z371" s="120"/>
      <c r="AA371" s="120"/>
      <c r="AB371" s="120"/>
      <c r="AC371" s="120"/>
      <c r="AD371" s="121"/>
      <c r="AE371" s="121"/>
      <c r="AF371" s="121"/>
      <c r="AG371" s="121"/>
      <c r="AH371" s="121"/>
      <c r="AI371" s="121"/>
      <c r="AJ371" s="24" t="str">
        <f>IF(A371="","",((G371*$G$10+K371*$K$10+#REF!*#REF!+M371*$M$10+N371*$N$10+O371*$O$10+#REF!*#REF!+#REF!*#REF!+P371*$P$10+Q371*$Q$10+R371*$R$10+#REF!+W371+#REF!+X371+Y371+Z371+AA371+AB371*$AB$10+AC371*$AC$10+AD371*$AD$10+#REF!*#REF!+AE371*$AE$10+#REF!*#REF!+AF371*$AF$10+AH371*$AH$10+AG371*$AG$10+AI371)))</f>
        <v/>
      </c>
      <c r="AK371" s="137"/>
      <c r="AM371">
        <f t="shared" si="330"/>
        <v>0</v>
      </c>
      <c r="AN371">
        <f t="shared" si="330"/>
        <v>0</v>
      </c>
      <c r="AO371">
        <f t="shared" si="331"/>
        <v>0</v>
      </c>
      <c r="AP371">
        <f t="shared" si="332"/>
        <v>0</v>
      </c>
      <c r="AQ371">
        <f t="shared" si="333"/>
        <v>0</v>
      </c>
      <c r="AR371">
        <f t="shared" si="333"/>
        <v>0</v>
      </c>
      <c r="AS371">
        <f t="shared" si="334"/>
        <v>0</v>
      </c>
      <c r="AT371">
        <f t="shared" si="335"/>
        <v>0</v>
      </c>
      <c r="AU371">
        <f t="shared" si="336"/>
        <v>0</v>
      </c>
      <c r="AV371">
        <f t="shared" si="337"/>
        <v>0</v>
      </c>
      <c r="AW371">
        <f t="shared" si="338"/>
        <v>0</v>
      </c>
      <c r="AX371">
        <f t="shared" si="339"/>
        <v>0</v>
      </c>
      <c r="AY371">
        <f t="shared" si="340"/>
        <v>0</v>
      </c>
      <c r="AZ371">
        <f t="shared" si="341"/>
        <v>0</v>
      </c>
      <c r="BA371">
        <f t="shared" si="342"/>
        <v>0</v>
      </c>
      <c r="BB371">
        <f t="shared" si="343"/>
        <v>0</v>
      </c>
      <c r="BC371">
        <f t="shared" si="344"/>
        <v>0</v>
      </c>
      <c r="BD371">
        <f t="shared" si="345"/>
        <v>0</v>
      </c>
      <c r="BE371">
        <f t="shared" si="346"/>
        <v>0</v>
      </c>
      <c r="BF371">
        <f t="shared" si="347"/>
        <v>0</v>
      </c>
      <c r="BG371">
        <f t="shared" si="348"/>
        <v>0</v>
      </c>
      <c r="BH371">
        <f t="shared" si="349"/>
        <v>0</v>
      </c>
      <c r="BI371">
        <f t="shared" si="350"/>
        <v>0</v>
      </c>
      <c r="BJ371">
        <f t="shared" si="351"/>
        <v>0</v>
      </c>
      <c r="BK371">
        <f t="shared" si="352"/>
        <v>0</v>
      </c>
      <c r="BL371">
        <f t="shared" si="353"/>
        <v>0</v>
      </c>
      <c r="BM371">
        <f t="shared" si="354"/>
        <v>0</v>
      </c>
      <c r="BN371">
        <f t="shared" si="355"/>
        <v>0</v>
      </c>
      <c r="BO371">
        <f t="shared" si="356"/>
        <v>0</v>
      </c>
      <c r="BP371">
        <f t="shared" si="357"/>
        <v>0</v>
      </c>
      <c r="BQ371">
        <f t="shared" si="358"/>
        <v>0</v>
      </c>
      <c r="BR371">
        <f t="shared" si="359"/>
        <v>0</v>
      </c>
      <c r="BS371">
        <f t="shared" si="360"/>
        <v>0</v>
      </c>
      <c r="BT371">
        <f t="shared" si="390"/>
        <v>0</v>
      </c>
      <c r="BW371">
        <f t="shared" si="361"/>
        <v>0</v>
      </c>
      <c r="BX371">
        <f t="shared" si="361"/>
        <v>0</v>
      </c>
      <c r="BY371">
        <f t="shared" si="362"/>
        <v>0</v>
      </c>
      <c r="BZ371">
        <f t="shared" si="363"/>
        <v>0</v>
      </c>
      <c r="CA371">
        <f t="shared" si="364"/>
        <v>0</v>
      </c>
      <c r="CB371">
        <f t="shared" si="364"/>
        <v>0</v>
      </c>
      <c r="CC371">
        <f t="shared" si="365"/>
        <v>0</v>
      </c>
      <c r="CD371">
        <f t="shared" si="366"/>
        <v>0</v>
      </c>
      <c r="CE371">
        <f t="shared" si="367"/>
        <v>0</v>
      </c>
      <c r="CF371">
        <f t="shared" si="368"/>
        <v>0</v>
      </c>
      <c r="CG371">
        <f t="shared" si="369"/>
        <v>0</v>
      </c>
      <c r="CH371">
        <f t="shared" si="370"/>
        <v>0</v>
      </c>
      <c r="CI371">
        <f t="shared" si="371"/>
        <v>0</v>
      </c>
      <c r="CJ371">
        <f t="shared" si="372"/>
        <v>0</v>
      </c>
      <c r="CK371">
        <f t="shared" si="373"/>
        <v>0</v>
      </c>
      <c r="CL371">
        <f t="shared" si="374"/>
        <v>0</v>
      </c>
      <c r="CM371">
        <f t="shared" si="375"/>
        <v>0</v>
      </c>
      <c r="CN371">
        <f t="shared" si="376"/>
        <v>0</v>
      </c>
      <c r="CO371">
        <f t="shared" si="377"/>
        <v>0</v>
      </c>
      <c r="CP371">
        <f t="shared" si="378"/>
        <v>0</v>
      </c>
      <c r="CQ371">
        <f t="shared" si="379"/>
        <v>0</v>
      </c>
      <c r="CR371">
        <f t="shared" si="380"/>
        <v>0</v>
      </c>
      <c r="CS371">
        <f t="shared" si="381"/>
        <v>0</v>
      </c>
      <c r="CT371">
        <f t="shared" si="382"/>
        <v>0</v>
      </c>
      <c r="CU371">
        <f t="shared" si="383"/>
        <v>0</v>
      </c>
      <c r="CV371">
        <f t="shared" si="391"/>
        <v>0</v>
      </c>
      <c r="CW371">
        <f t="shared" si="392"/>
        <v>0</v>
      </c>
      <c r="CX371">
        <f t="shared" si="384"/>
        <v>0</v>
      </c>
      <c r="CY371">
        <f t="shared" si="385"/>
        <v>0</v>
      </c>
      <c r="CZ371">
        <f t="shared" si="386"/>
        <v>0</v>
      </c>
      <c r="DA371">
        <f t="shared" si="387"/>
        <v>0</v>
      </c>
      <c r="DB371">
        <f t="shared" si="388"/>
        <v>0</v>
      </c>
      <c r="DC371">
        <f t="shared" si="389"/>
        <v>0</v>
      </c>
      <c r="DD371">
        <f t="shared" si="393"/>
        <v>0</v>
      </c>
    </row>
    <row r="372" spans="1:108" x14ac:dyDescent="0.2">
      <c r="A372" s="85" t="str">
        <f>IF(Timelister!A371="","",(Timelister!A371))</f>
        <v/>
      </c>
      <c r="B372" s="84" t="str">
        <f>IF(Timelister!B371="","",(Timelister!B371))</f>
        <v/>
      </c>
      <c r="C372" s="20" t="str">
        <f>IF(Timelister!C371="","",(Timelister!C371))</f>
        <v/>
      </c>
      <c r="D372" s="21" t="str">
        <f>IF(Timelister!D371="","",(Timelister!D371))</f>
        <v/>
      </c>
      <c r="E372" s="20" t="str">
        <f>Timelister!O371</f>
        <v/>
      </c>
      <c r="F372" s="20" t="str">
        <f>IF(Timelister!E371="","",(Timelister!E371))</f>
        <v/>
      </c>
      <c r="G372" s="120"/>
      <c r="H372" s="120"/>
      <c r="I372" s="120"/>
      <c r="J372" s="120"/>
      <c r="K372" s="120"/>
      <c r="L372" s="120"/>
      <c r="M372" s="120"/>
      <c r="N372" s="120"/>
      <c r="O372" s="254"/>
      <c r="P372" s="120"/>
      <c r="Q372" s="120"/>
      <c r="R372" s="120"/>
      <c r="S372" s="254"/>
      <c r="T372" s="120"/>
      <c r="U372" s="185"/>
      <c r="V372" s="185"/>
      <c r="W372" s="242"/>
      <c r="X372" s="242"/>
      <c r="Y372" s="120"/>
      <c r="Z372" s="120"/>
      <c r="AA372" s="120"/>
      <c r="AB372" s="120"/>
      <c r="AC372" s="120"/>
      <c r="AD372" s="121"/>
      <c r="AE372" s="121"/>
      <c r="AF372" s="121"/>
      <c r="AG372" s="121"/>
      <c r="AH372" s="121"/>
      <c r="AI372" s="121"/>
      <c r="AJ372" s="24" t="str">
        <f>IF(A372="","",((G372*$G$10+K372*$K$10+#REF!*#REF!+M372*$M$10+N372*$N$10+O372*$O$10+#REF!*#REF!+#REF!*#REF!+P372*$P$10+Q372*$Q$10+R372*$R$10+#REF!+W372+#REF!+X372+Y372+Z372+AA372+AB372*$AB$10+AC372*$AC$10+AD372*$AD$10+#REF!*#REF!+AE372*$AE$10+#REF!*#REF!+AF372*$AF$10+AH372*$AH$10+AG372*$AG$10+AI372)))</f>
        <v/>
      </c>
      <c r="AK372" s="137"/>
      <c r="AM372">
        <f t="shared" si="330"/>
        <v>0</v>
      </c>
      <c r="AN372">
        <f t="shared" si="330"/>
        <v>0</v>
      </c>
      <c r="AO372">
        <f t="shared" si="331"/>
        <v>0</v>
      </c>
      <c r="AP372">
        <f t="shared" si="332"/>
        <v>0</v>
      </c>
      <c r="AQ372">
        <f t="shared" si="333"/>
        <v>0</v>
      </c>
      <c r="AR372">
        <f t="shared" si="333"/>
        <v>0</v>
      </c>
      <c r="AS372">
        <f t="shared" si="334"/>
        <v>0</v>
      </c>
      <c r="AT372">
        <f t="shared" si="335"/>
        <v>0</v>
      </c>
      <c r="AU372">
        <f t="shared" si="336"/>
        <v>0</v>
      </c>
      <c r="AV372">
        <f t="shared" si="337"/>
        <v>0</v>
      </c>
      <c r="AW372">
        <f t="shared" si="338"/>
        <v>0</v>
      </c>
      <c r="AX372">
        <f t="shared" si="339"/>
        <v>0</v>
      </c>
      <c r="AY372">
        <f t="shared" si="340"/>
        <v>0</v>
      </c>
      <c r="AZ372">
        <f t="shared" si="341"/>
        <v>0</v>
      </c>
      <c r="BA372">
        <f t="shared" si="342"/>
        <v>0</v>
      </c>
      <c r="BB372">
        <f t="shared" si="343"/>
        <v>0</v>
      </c>
      <c r="BC372">
        <f t="shared" si="344"/>
        <v>0</v>
      </c>
      <c r="BD372">
        <f t="shared" si="345"/>
        <v>0</v>
      </c>
      <c r="BE372">
        <f t="shared" si="346"/>
        <v>0</v>
      </c>
      <c r="BF372">
        <f t="shared" si="347"/>
        <v>0</v>
      </c>
      <c r="BG372">
        <f t="shared" si="348"/>
        <v>0</v>
      </c>
      <c r="BH372">
        <f t="shared" si="349"/>
        <v>0</v>
      </c>
      <c r="BI372">
        <f t="shared" si="350"/>
        <v>0</v>
      </c>
      <c r="BJ372">
        <f t="shared" si="351"/>
        <v>0</v>
      </c>
      <c r="BK372">
        <f t="shared" si="352"/>
        <v>0</v>
      </c>
      <c r="BL372">
        <f t="shared" si="353"/>
        <v>0</v>
      </c>
      <c r="BM372">
        <f t="shared" si="354"/>
        <v>0</v>
      </c>
      <c r="BN372">
        <f t="shared" si="355"/>
        <v>0</v>
      </c>
      <c r="BO372">
        <f t="shared" si="356"/>
        <v>0</v>
      </c>
      <c r="BP372">
        <f t="shared" si="357"/>
        <v>0</v>
      </c>
      <c r="BQ372">
        <f t="shared" si="358"/>
        <v>0</v>
      </c>
      <c r="BR372">
        <f t="shared" si="359"/>
        <v>0</v>
      </c>
      <c r="BS372">
        <f t="shared" si="360"/>
        <v>0</v>
      </c>
      <c r="BT372">
        <f t="shared" si="390"/>
        <v>0</v>
      </c>
      <c r="BW372">
        <f t="shared" si="361"/>
        <v>0</v>
      </c>
      <c r="BX372">
        <f t="shared" si="361"/>
        <v>0</v>
      </c>
      <c r="BY372">
        <f t="shared" si="362"/>
        <v>0</v>
      </c>
      <c r="BZ372">
        <f t="shared" si="363"/>
        <v>0</v>
      </c>
      <c r="CA372">
        <f t="shared" si="364"/>
        <v>0</v>
      </c>
      <c r="CB372">
        <f t="shared" si="364"/>
        <v>0</v>
      </c>
      <c r="CC372">
        <f t="shared" si="365"/>
        <v>0</v>
      </c>
      <c r="CD372">
        <f t="shared" si="366"/>
        <v>0</v>
      </c>
      <c r="CE372">
        <f t="shared" si="367"/>
        <v>0</v>
      </c>
      <c r="CF372">
        <f t="shared" si="368"/>
        <v>0</v>
      </c>
      <c r="CG372">
        <f t="shared" si="369"/>
        <v>0</v>
      </c>
      <c r="CH372">
        <f t="shared" si="370"/>
        <v>0</v>
      </c>
      <c r="CI372">
        <f t="shared" si="371"/>
        <v>0</v>
      </c>
      <c r="CJ372">
        <f t="shared" si="372"/>
        <v>0</v>
      </c>
      <c r="CK372">
        <f t="shared" si="373"/>
        <v>0</v>
      </c>
      <c r="CL372">
        <f t="shared" si="374"/>
        <v>0</v>
      </c>
      <c r="CM372">
        <f t="shared" si="375"/>
        <v>0</v>
      </c>
      <c r="CN372">
        <f t="shared" si="376"/>
        <v>0</v>
      </c>
      <c r="CO372">
        <f t="shared" si="377"/>
        <v>0</v>
      </c>
      <c r="CP372">
        <f t="shared" si="378"/>
        <v>0</v>
      </c>
      <c r="CQ372">
        <f t="shared" si="379"/>
        <v>0</v>
      </c>
      <c r="CR372">
        <f t="shared" si="380"/>
        <v>0</v>
      </c>
      <c r="CS372">
        <f t="shared" si="381"/>
        <v>0</v>
      </c>
      <c r="CT372">
        <f t="shared" si="382"/>
        <v>0</v>
      </c>
      <c r="CU372">
        <f t="shared" si="383"/>
        <v>0</v>
      </c>
      <c r="CV372">
        <f t="shared" si="391"/>
        <v>0</v>
      </c>
      <c r="CW372">
        <f t="shared" si="392"/>
        <v>0</v>
      </c>
      <c r="CX372">
        <f t="shared" si="384"/>
        <v>0</v>
      </c>
      <c r="CY372">
        <f t="shared" si="385"/>
        <v>0</v>
      </c>
      <c r="CZ372">
        <f t="shared" si="386"/>
        <v>0</v>
      </c>
      <c r="DA372">
        <f t="shared" si="387"/>
        <v>0</v>
      </c>
      <c r="DB372">
        <f t="shared" si="388"/>
        <v>0</v>
      </c>
      <c r="DC372">
        <f t="shared" si="389"/>
        <v>0</v>
      </c>
      <c r="DD372">
        <f t="shared" si="393"/>
        <v>0</v>
      </c>
    </row>
    <row r="373" spans="1:108" x14ac:dyDescent="0.2">
      <c r="A373" s="85" t="str">
        <f>IF(Timelister!A372="","",(Timelister!A372))</f>
        <v/>
      </c>
      <c r="B373" s="84" t="str">
        <f>IF(Timelister!B372="","",(Timelister!B372))</f>
        <v/>
      </c>
      <c r="C373" s="20" t="str">
        <f>IF(Timelister!C372="","",(Timelister!C372))</f>
        <v/>
      </c>
      <c r="D373" s="21" t="str">
        <f>IF(Timelister!D372="","",(Timelister!D372))</f>
        <v/>
      </c>
      <c r="E373" s="20" t="str">
        <f>Timelister!O372</f>
        <v/>
      </c>
      <c r="F373" s="20" t="str">
        <f>IF(Timelister!E372="","",(Timelister!E372))</f>
        <v/>
      </c>
      <c r="G373" s="120"/>
      <c r="H373" s="120"/>
      <c r="I373" s="120"/>
      <c r="J373" s="120"/>
      <c r="K373" s="120"/>
      <c r="L373" s="120"/>
      <c r="M373" s="120"/>
      <c r="N373" s="120"/>
      <c r="O373" s="254"/>
      <c r="P373" s="120"/>
      <c r="Q373" s="120"/>
      <c r="R373" s="120"/>
      <c r="S373" s="254"/>
      <c r="T373" s="120"/>
      <c r="U373" s="185"/>
      <c r="V373" s="185"/>
      <c r="W373" s="242"/>
      <c r="X373" s="242"/>
      <c r="Y373" s="120"/>
      <c r="Z373" s="120"/>
      <c r="AA373" s="120"/>
      <c r="AB373" s="120"/>
      <c r="AC373" s="120"/>
      <c r="AD373" s="121"/>
      <c r="AE373" s="121"/>
      <c r="AF373" s="121"/>
      <c r="AG373" s="121"/>
      <c r="AH373" s="121"/>
      <c r="AI373" s="121"/>
      <c r="AJ373" s="24" t="str">
        <f>IF(A373="","",((G373*$G$10+K373*$K$10+#REF!*#REF!+M373*$M$10+N373*$N$10+O373*$O$10+#REF!*#REF!+#REF!*#REF!+P373*$P$10+Q373*$Q$10+R373*$R$10+#REF!+W373+#REF!+X373+Y373+Z373+AA373+AB373*$AB$10+AC373*$AC$10+AD373*$AD$10+#REF!*#REF!+AE373*$AE$10+#REF!*#REF!+AF373*$AF$10+AH373*$AH$10+AG373*$AG$10+AI373)))</f>
        <v/>
      </c>
      <c r="AK373" s="137"/>
      <c r="AM373">
        <f t="shared" si="330"/>
        <v>0</v>
      </c>
      <c r="AN373">
        <f t="shared" si="330"/>
        <v>0</v>
      </c>
      <c r="AO373">
        <f t="shared" si="331"/>
        <v>0</v>
      </c>
      <c r="AP373">
        <f t="shared" si="332"/>
        <v>0</v>
      </c>
      <c r="AQ373">
        <f t="shared" si="333"/>
        <v>0</v>
      </c>
      <c r="AR373">
        <f t="shared" si="333"/>
        <v>0</v>
      </c>
      <c r="AS373">
        <f t="shared" si="334"/>
        <v>0</v>
      </c>
      <c r="AT373">
        <f t="shared" si="335"/>
        <v>0</v>
      </c>
      <c r="AU373">
        <f t="shared" si="336"/>
        <v>0</v>
      </c>
      <c r="AV373">
        <f t="shared" si="337"/>
        <v>0</v>
      </c>
      <c r="AW373">
        <f t="shared" si="338"/>
        <v>0</v>
      </c>
      <c r="AX373">
        <f t="shared" si="339"/>
        <v>0</v>
      </c>
      <c r="AY373">
        <f t="shared" si="340"/>
        <v>0</v>
      </c>
      <c r="AZ373">
        <f t="shared" si="341"/>
        <v>0</v>
      </c>
      <c r="BA373">
        <f t="shared" si="342"/>
        <v>0</v>
      </c>
      <c r="BB373">
        <f t="shared" si="343"/>
        <v>0</v>
      </c>
      <c r="BC373">
        <f t="shared" si="344"/>
        <v>0</v>
      </c>
      <c r="BD373">
        <f t="shared" si="345"/>
        <v>0</v>
      </c>
      <c r="BE373">
        <f t="shared" si="346"/>
        <v>0</v>
      </c>
      <c r="BF373">
        <f t="shared" si="347"/>
        <v>0</v>
      </c>
      <c r="BG373">
        <f t="shared" si="348"/>
        <v>0</v>
      </c>
      <c r="BH373">
        <f t="shared" si="349"/>
        <v>0</v>
      </c>
      <c r="BI373">
        <f t="shared" si="350"/>
        <v>0</v>
      </c>
      <c r="BJ373">
        <f t="shared" si="351"/>
        <v>0</v>
      </c>
      <c r="BK373">
        <f t="shared" si="352"/>
        <v>0</v>
      </c>
      <c r="BL373">
        <f t="shared" si="353"/>
        <v>0</v>
      </c>
      <c r="BM373">
        <f t="shared" si="354"/>
        <v>0</v>
      </c>
      <c r="BN373">
        <f t="shared" si="355"/>
        <v>0</v>
      </c>
      <c r="BO373">
        <f t="shared" si="356"/>
        <v>0</v>
      </c>
      <c r="BP373">
        <f t="shared" si="357"/>
        <v>0</v>
      </c>
      <c r="BQ373">
        <f t="shared" si="358"/>
        <v>0</v>
      </c>
      <c r="BR373">
        <f t="shared" si="359"/>
        <v>0</v>
      </c>
      <c r="BS373">
        <f t="shared" si="360"/>
        <v>0</v>
      </c>
      <c r="BT373">
        <f t="shared" si="390"/>
        <v>0</v>
      </c>
      <c r="BW373">
        <f t="shared" si="361"/>
        <v>0</v>
      </c>
      <c r="BX373">
        <f t="shared" si="361"/>
        <v>0</v>
      </c>
      <c r="BY373">
        <f t="shared" si="362"/>
        <v>0</v>
      </c>
      <c r="BZ373">
        <f t="shared" si="363"/>
        <v>0</v>
      </c>
      <c r="CA373">
        <f t="shared" si="364"/>
        <v>0</v>
      </c>
      <c r="CB373">
        <f t="shared" si="364"/>
        <v>0</v>
      </c>
      <c r="CC373">
        <f t="shared" si="365"/>
        <v>0</v>
      </c>
      <c r="CD373">
        <f t="shared" si="366"/>
        <v>0</v>
      </c>
      <c r="CE373">
        <f t="shared" si="367"/>
        <v>0</v>
      </c>
      <c r="CF373">
        <f t="shared" si="368"/>
        <v>0</v>
      </c>
      <c r="CG373">
        <f t="shared" si="369"/>
        <v>0</v>
      </c>
      <c r="CH373">
        <f t="shared" si="370"/>
        <v>0</v>
      </c>
      <c r="CI373">
        <f t="shared" si="371"/>
        <v>0</v>
      </c>
      <c r="CJ373">
        <f t="shared" si="372"/>
        <v>0</v>
      </c>
      <c r="CK373">
        <f t="shared" si="373"/>
        <v>0</v>
      </c>
      <c r="CL373">
        <f t="shared" si="374"/>
        <v>0</v>
      </c>
      <c r="CM373">
        <f t="shared" si="375"/>
        <v>0</v>
      </c>
      <c r="CN373">
        <f t="shared" si="376"/>
        <v>0</v>
      </c>
      <c r="CO373">
        <f t="shared" si="377"/>
        <v>0</v>
      </c>
      <c r="CP373">
        <f t="shared" si="378"/>
        <v>0</v>
      </c>
      <c r="CQ373">
        <f t="shared" si="379"/>
        <v>0</v>
      </c>
      <c r="CR373">
        <f t="shared" si="380"/>
        <v>0</v>
      </c>
      <c r="CS373">
        <f t="shared" si="381"/>
        <v>0</v>
      </c>
      <c r="CT373">
        <f t="shared" si="382"/>
        <v>0</v>
      </c>
      <c r="CU373">
        <f t="shared" si="383"/>
        <v>0</v>
      </c>
      <c r="CV373">
        <f t="shared" si="391"/>
        <v>0</v>
      </c>
      <c r="CW373">
        <f t="shared" si="392"/>
        <v>0</v>
      </c>
      <c r="CX373">
        <f t="shared" si="384"/>
        <v>0</v>
      </c>
      <c r="CY373">
        <f t="shared" si="385"/>
        <v>0</v>
      </c>
      <c r="CZ373">
        <f t="shared" si="386"/>
        <v>0</v>
      </c>
      <c r="DA373">
        <f t="shared" si="387"/>
        <v>0</v>
      </c>
      <c r="DB373">
        <f t="shared" si="388"/>
        <v>0</v>
      </c>
      <c r="DC373">
        <f t="shared" si="389"/>
        <v>0</v>
      </c>
      <c r="DD373">
        <f t="shared" si="393"/>
        <v>0</v>
      </c>
    </row>
    <row r="374" spans="1:108" x14ac:dyDescent="0.2">
      <c r="A374" s="85" t="str">
        <f>IF(Timelister!A373="","",(Timelister!A373))</f>
        <v/>
      </c>
      <c r="B374" s="84" t="str">
        <f>IF(Timelister!B373="","",(Timelister!B373))</f>
        <v/>
      </c>
      <c r="C374" s="20" t="str">
        <f>IF(Timelister!C373="","",(Timelister!C373))</f>
        <v/>
      </c>
      <c r="D374" s="21" t="str">
        <f>IF(Timelister!D373="","",(Timelister!D373))</f>
        <v/>
      </c>
      <c r="E374" s="20" t="str">
        <f>Timelister!O373</f>
        <v/>
      </c>
      <c r="F374" s="20" t="str">
        <f>IF(Timelister!E373="","",(Timelister!E373))</f>
        <v/>
      </c>
      <c r="G374" s="120"/>
      <c r="H374" s="120"/>
      <c r="I374" s="120"/>
      <c r="J374" s="120"/>
      <c r="K374" s="120"/>
      <c r="L374" s="120"/>
      <c r="M374" s="120"/>
      <c r="N374" s="120"/>
      <c r="O374" s="254"/>
      <c r="P374" s="120"/>
      <c r="Q374" s="120"/>
      <c r="R374" s="120"/>
      <c r="S374" s="254"/>
      <c r="T374" s="120"/>
      <c r="U374" s="185"/>
      <c r="V374" s="185"/>
      <c r="W374" s="242"/>
      <c r="X374" s="242"/>
      <c r="Y374" s="120"/>
      <c r="Z374" s="120"/>
      <c r="AA374" s="120"/>
      <c r="AB374" s="120"/>
      <c r="AC374" s="120"/>
      <c r="AD374" s="121"/>
      <c r="AE374" s="121"/>
      <c r="AF374" s="121"/>
      <c r="AG374" s="121"/>
      <c r="AH374" s="121"/>
      <c r="AI374" s="121"/>
      <c r="AJ374" s="24" t="str">
        <f>IF(A374="","",((G374*$G$10+K374*$K$10+#REF!*#REF!+M374*$M$10+N374*$N$10+O374*$O$10+#REF!*#REF!+#REF!*#REF!+P374*$P$10+Q374*$Q$10+R374*$R$10+#REF!+W374+#REF!+X374+Y374+Z374+AA374+AB374*$AB$10+AC374*$AC$10+AD374*$AD$10+#REF!*#REF!+AE374*$AE$10+#REF!*#REF!+AF374*$AF$10+AH374*$AH$10+AG374*$AG$10+AI374)))</f>
        <v/>
      </c>
      <c r="AK374" s="137"/>
      <c r="AM374">
        <f t="shared" si="330"/>
        <v>0</v>
      </c>
      <c r="AN374">
        <f t="shared" si="330"/>
        <v>0</v>
      </c>
      <c r="AO374">
        <f t="shared" si="331"/>
        <v>0</v>
      </c>
      <c r="AP374">
        <f t="shared" si="332"/>
        <v>0</v>
      </c>
      <c r="AQ374">
        <f t="shared" si="333"/>
        <v>0</v>
      </c>
      <c r="AR374">
        <f t="shared" si="333"/>
        <v>0</v>
      </c>
      <c r="AS374">
        <f t="shared" si="334"/>
        <v>0</v>
      </c>
      <c r="AT374">
        <f t="shared" si="335"/>
        <v>0</v>
      </c>
      <c r="AU374">
        <f t="shared" si="336"/>
        <v>0</v>
      </c>
      <c r="AV374">
        <f t="shared" si="337"/>
        <v>0</v>
      </c>
      <c r="AW374">
        <f t="shared" si="338"/>
        <v>0</v>
      </c>
      <c r="AX374">
        <f t="shared" si="339"/>
        <v>0</v>
      </c>
      <c r="AY374">
        <f t="shared" si="340"/>
        <v>0</v>
      </c>
      <c r="AZ374">
        <f t="shared" si="341"/>
        <v>0</v>
      </c>
      <c r="BA374">
        <f t="shared" si="342"/>
        <v>0</v>
      </c>
      <c r="BB374">
        <f t="shared" si="343"/>
        <v>0</v>
      </c>
      <c r="BC374">
        <f t="shared" si="344"/>
        <v>0</v>
      </c>
      <c r="BD374">
        <f t="shared" si="345"/>
        <v>0</v>
      </c>
      <c r="BE374">
        <f t="shared" si="346"/>
        <v>0</v>
      </c>
      <c r="BF374">
        <f t="shared" si="347"/>
        <v>0</v>
      </c>
      <c r="BG374">
        <f t="shared" si="348"/>
        <v>0</v>
      </c>
      <c r="BH374">
        <f t="shared" si="349"/>
        <v>0</v>
      </c>
      <c r="BI374">
        <f t="shared" si="350"/>
        <v>0</v>
      </c>
      <c r="BJ374">
        <f t="shared" si="351"/>
        <v>0</v>
      </c>
      <c r="BK374">
        <f t="shared" si="352"/>
        <v>0</v>
      </c>
      <c r="BL374">
        <f t="shared" si="353"/>
        <v>0</v>
      </c>
      <c r="BM374">
        <f t="shared" si="354"/>
        <v>0</v>
      </c>
      <c r="BN374">
        <f t="shared" si="355"/>
        <v>0</v>
      </c>
      <c r="BO374">
        <f t="shared" si="356"/>
        <v>0</v>
      </c>
      <c r="BP374">
        <f t="shared" si="357"/>
        <v>0</v>
      </c>
      <c r="BQ374">
        <f t="shared" si="358"/>
        <v>0</v>
      </c>
      <c r="BR374">
        <f t="shared" si="359"/>
        <v>0</v>
      </c>
      <c r="BS374">
        <f t="shared" si="360"/>
        <v>0</v>
      </c>
      <c r="BT374">
        <f t="shared" si="390"/>
        <v>0</v>
      </c>
      <c r="BW374">
        <f t="shared" si="361"/>
        <v>0</v>
      </c>
      <c r="BX374">
        <f t="shared" si="361"/>
        <v>0</v>
      </c>
      <c r="BY374">
        <f t="shared" si="362"/>
        <v>0</v>
      </c>
      <c r="BZ374">
        <f t="shared" si="363"/>
        <v>0</v>
      </c>
      <c r="CA374">
        <f t="shared" si="364"/>
        <v>0</v>
      </c>
      <c r="CB374">
        <f t="shared" si="364"/>
        <v>0</v>
      </c>
      <c r="CC374">
        <f t="shared" si="365"/>
        <v>0</v>
      </c>
      <c r="CD374">
        <f t="shared" si="366"/>
        <v>0</v>
      </c>
      <c r="CE374">
        <f t="shared" si="367"/>
        <v>0</v>
      </c>
      <c r="CF374">
        <f t="shared" si="368"/>
        <v>0</v>
      </c>
      <c r="CG374">
        <f t="shared" si="369"/>
        <v>0</v>
      </c>
      <c r="CH374">
        <f t="shared" si="370"/>
        <v>0</v>
      </c>
      <c r="CI374">
        <f t="shared" si="371"/>
        <v>0</v>
      </c>
      <c r="CJ374">
        <f t="shared" si="372"/>
        <v>0</v>
      </c>
      <c r="CK374">
        <f t="shared" si="373"/>
        <v>0</v>
      </c>
      <c r="CL374">
        <f t="shared" si="374"/>
        <v>0</v>
      </c>
      <c r="CM374">
        <f t="shared" si="375"/>
        <v>0</v>
      </c>
      <c r="CN374">
        <f t="shared" si="376"/>
        <v>0</v>
      </c>
      <c r="CO374">
        <f t="shared" si="377"/>
        <v>0</v>
      </c>
      <c r="CP374">
        <f t="shared" si="378"/>
        <v>0</v>
      </c>
      <c r="CQ374">
        <f t="shared" si="379"/>
        <v>0</v>
      </c>
      <c r="CR374">
        <f t="shared" si="380"/>
        <v>0</v>
      </c>
      <c r="CS374">
        <f t="shared" si="381"/>
        <v>0</v>
      </c>
      <c r="CT374">
        <f t="shared" si="382"/>
        <v>0</v>
      </c>
      <c r="CU374">
        <f t="shared" si="383"/>
        <v>0</v>
      </c>
      <c r="CV374">
        <f t="shared" si="391"/>
        <v>0</v>
      </c>
      <c r="CW374">
        <f t="shared" si="392"/>
        <v>0</v>
      </c>
      <c r="CX374">
        <f t="shared" si="384"/>
        <v>0</v>
      </c>
      <c r="CY374">
        <f t="shared" si="385"/>
        <v>0</v>
      </c>
      <c r="CZ374">
        <f t="shared" si="386"/>
        <v>0</v>
      </c>
      <c r="DA374">
        <f t="shared" si="387"/>
        <v>0</v>
      </c>
      <c r="DB374">
        <f t="shared" si="388"/>
        <v>0</v>
      </c>
      <c r="DC374">
        <f t="shared" si="389"/>
        <v>0</v>
      </c>
      <c r="DD374">
        <f t="shared" si="393"/>
        <v>0</v>
      </c>
    </row>
    <row r="375" spans="1:108" x14ac:dyDescent="0.2">
      <c r="A375" s="85" t="str">
        <f>IF(Timelister!A374="","",(Timelister!A374))</f>
        <v/>
      </c>
      <c r="B375" s="84" t="str">
        <f>IF(Timelister!B374="","",(Timelister!B374))</f>
        <v/>
      </c>
      <c r="C375" s="20" t="str">
        <f>IF(Timelister!C374="","",(Timelister!C374))</f>
        <v/>
      </c>
      <c r="D375" s="21" t="str">
        <f>IF(Timelister!D374="","",(Timelister!D374))</f>
        <v/>
      </c>
      <c r="E375" s="20" t="str">
        <f>Timelister!O374</f>
        <v/>
      </c>
      <c r="F375" s="20" t="str">
        <f>IF(Timelister!E374="","",(Timelister!E374))</f>
        <v/>
      </c>
      <c r="G375" s="120"/>
      <c r="H375" s="120"/>
      <c r="I375" s="120"/>
      <c r="J375" s="120"/>
      <c r="K375" s="120"/>
      <c r="L375" s="120"/>
      <c r="M375" s="120"/>
      <c r="N375" s="120"/>
      <c r="O375" s="254"/>
      <c r="P375" s="120"/>
      <c r="Q375" s="120"/>
      <c r="R375" s="120"/>
      <c r="S375" s="254"/>
      <c r="T375" s="120"/>
      <c r="U375" s="185"/>
      <c r="V375" s="185"/>
      <c r="W375" s="242"/>
      <c r="X375" s="242"/>
      <c r="Y375" s="120"/>
      <c r="Z375" s="120"/>
      <c r="AA375" s="120"/>
      <c r="AB375" s="120"/>
      <c r="AC375" s="120"/>
      <c r="AD375" s="121"/>
      <c r="AE375" s="121"/>
      <c r="AF375" s="121"/>
      <c r="AG375" s="121"/>
      <c r="AH375" s="121"/>
      <c r="AI375" s="121"/>
      <c r="AJ375" s="24" t="str">
        <f>IF(A375="","",((G375*$G$10+K375*$K$10+#REF!*#REF!+M375*$M$10+N375*$N$10+O375*$O$10+#REF!*#REF!+#REF!*#REF!+P375*$P$10+Q375*$Q$10+R375*$R$10+#REF!+W375+#REF!+X375+Y375+Z375+AA375+AB375*$AB$10+AC375*$AC$10+AD375*$AD$10+#REF!*#REF!+AE375*$AE$10+#REF!*#REF!+AF375*$AF$10+AH375*$AH$10+AG375*$AG$10+AI375)))</f>
        <v/>
      </c>
      <c r="AK375" s="137"/>
      <c r="AM375">
        <f t="shared" si="330"/>
        <v>0</v>
      </c>
      <c r="AN375">
        <f t="shared" si="330"/>
        <v>0</v>
      </c>
      <c r="AO375">
        <f t="shared" si="331"/>
        <v>0</v>
      </c>
      <c r="AP375">
        <f t="shared" si="332"/>
        <v>0</v>
      </c>
      <c r="AQ375">
        <f t="shared" si="333"/>
        <v>0</v>
      </c>
      <c r="AR375">
        <f t="shared" si="333"/>
        <v>0</v>
      </c>
      <c r="AS375">
        <f t="shared" si="334"/>
        <v>0</v>
      </c>
      <c r="AT375">
        <f t="shared" si="335"/>
        <v>0</v>
      </c>
      <c r="AU375">
        <f t="shared" si="336"/>
        <v>0</v>
      </c>
      <c r="AV375">
        <f t="shared" si="337"/>
        <v>0</v>
      </c>
      <c r="AW375">
        <f t="shared" si="338"/>
        <v>0</v>
      </c>
      <c r="AX375">
        <f t="shared" si="339"/>
        <v>0</v>
      </c>
      <c r="AY375">
        <f t="shared" si="340"/>
        <v>0</v>
      </c>
      <c r="AZ375">
        <f t="shared" si="341"/>
        <v>0</v>
      </c>
      <c r="BA375">
        <f t="shared" si="342"/>
        <v>0</v>
      </c>
      <c r="BB375">
        <f t="shared" si="343"/>
        <v>0</v>
      </c>
      <c r="BC375">
        <f t="shared" si="344"/>
        <v>0</v>
      </c>
      <c r="BD375">
        <f t="shared" si="345"/>
        <v>0</v>
      </c>
      <c r="BE375">
        <f t="shared" si="346"/>
        <v>0</v>
      </c>
      <c r="BF375">
        <f t="shared" si="347"/>
        <v>0</v>
      </c>
      <c r="BG375">
        <f t="shared" si="348"/>
        <v>0</v>
      </c>
      <c r="BH375">
        <f t="shared" si="349"/>
        <v>0</v>
      </c>
      <c r="BI375">
        <f t="shared" si="350"/>
        <v>0</v>
      </c>
      <c r="BJ375">
        <f t="shared" si="351"/>
        <v>0</v>
      </c>
      <c r="BK375">
        <f t="shared" si="352"/>
        <v>0</v>
      </c>
      <c r="BL375">
        <f t="shared" si="353"/>
        <v>0</v>
      </c>
      <c r="BM375">
        <f t="shared" si="354"/>
        <v>0</v>
      </c>
      <c r="BN375">
        <f t="shared" si="355"/>
        <v>0</v>
      </c>
      <c r="BO375">
        <f t="shared" si="356"/>
        <v>0</v>
      </c>
      <c r="BP375">
        <f t="shared" si="357"/>
        <v>0</v>
      </c>
      <c r="BQ375">
        <f t="shared" si="358"/>
        <v>0</v>
      </c>
      <c r="BR375">
        <f t="shared" si="359"/>
        <v>0</v>
      </c>
      <c r="BS375">
        <f t="shared" si="360"/>
        <v>0</v>
      </c>
      <c r="BT375">
        <f t="shared" si="390"/>
        <v>0</v>
      </c>
      <c r="BW375">
        <f t="shared" si="361"/>
        <v>0</v>
      </c>
      <c r="BX375">
        <f t="shared" si="361"/>
        <v>0</v>
      </c>
      <c r="BY375">
        <f t="shared" si="362"/>
        <v>0</v>
      </c>
      <c r="BZ375">
        <f t="shared" si="363"/>
        <v>0</v>
      </c>
      <c r="CA375">
        <f t="shared" si="364"/>
        <v>0</v>
      </c>
      <c r="CB375">
        <f t="shared" si="364"/>
        <v>0</v>
      </c>
      <c r="CC375">
        <f t="shared" si="365"/>
        <v>0</v>
      </c>
      <c r="CD375">
        <f t="shared" si="366"/>
        <v>0</v>
      </c>
      <c r="CE375">
        <f t="shared" si="367"/>
        <v>0</v>
      </c>
      <c r="CF375">
        <f t="shared" si="368"/>
        <v>0</v>
      </c>
      <c r="CG375">
        <f t="shared" si="369"/>
        <v>0</v>
      </c>
      <c r="CH375">
        <f t="shared" si="370"/>
        <v>0</v>
      </c>
      <c r="CI375">
        <f t="shared" si="371"/>
        <v>0</v>
      </c>
      <c r="CJ375">
        <f t="shared" si="372"/>
        <v>0</v>
      </c>
      <c r="CK375">
        <f t="shared" si="373"/>
        <v>0</v>
      </c>
      <c r="CL375">
        <f t="shared" si="374"/>
        <v>0</v>
      </c>
      <c r="CM375">
        <f t="shared" si="375"/>
        <v>0</v>
      </c>
      <c r="CN375">
        <f t="shared" si="376"/>
        <v>0</v>
      </c>
      <c r="CO375">
        <f t="shared" si="377"/>
        <v>0</v>
      </c>
      <c r="CP375">
        <f t="shared" si="378"/>
        <v>0</v>
      </c>
      <c r="CQ375">
        <f t="shared" si="379"/>
        <v>0</v>
      </c>
      <c r="CR375">
        <f t="shared" si="380"/>
        <v>0</v>
      </c>
      <c r="CS375">
        <f t="shared" si="381"/>
        <v>0</v>
      </c>
      <c r="CT375">
        <f t="shared" si="382"/>
        <v>0</v>
      </c>
      <c r="CU375">
        <f t="shared" si="383"/>
        <v>0</v>
      </c>
      <c r="CV375">
        <f t="shared" si="391"/>
        <v>0</v>
      </c>
      <c r="CW375">
        <f t="shared" si="392"/>
        <v>0</v>
      </c>
      <c r="CX375">
        <f t="shared" si="384"/>
        <v>0</v>
      </c>
      <c r="CY375">
        <f t="shared" si="385"/>
        <v>0</v>
      </c>
      <c r="CZ375">
        <f t="shared" si="386"/>
        <v>0</v>
      </c>
      <c r="DA375">
        <f t="shared" si="387"/>
        <v>0</v>
      </c>
      <c r="DB375">
        <f t="shared" si="388"/>
        <v>0</v>
      </c>
      <c r="DC375">
        <f t="shared" si="389"/>
        <v>0</v>
      </c>
      <c r="DD375">
        <f t="shared" si="393"/>
        <v>0</v>
      </c>
    </row>
    <row r="376" spans="1:108" x14ac:dyDescent="0.2">
      <c r="A376" s="85" t="str">
        <f>IF(Timelister!A375="","",(Timelister!A375))</f>
        <v/>
      </c>
      <c r="B376" s="84" t="str">
        <f>IF(Timelister!B375="","",(Timelister!B375))</f>
        <v/>
      </c>
      <c r="C376" s="20" t="str">
        <f>IF(Timelister!C375="","",(Timelister!C375))</f>
        <v/>
      </c>
      <c r="D376" s="21" t="str">
        <f>IF(Timelister!D375="","",(Timelister!D375))</f>
        <v/>
      </c>
      <c r="E376" s="20" t="str">
        <f>Timelister!O375</f>
        <v/>
      </c>
      <c r="F376" s="20" t="str">
        <f>IF(Timelister!E375="","",(Timelister!E375))</f>
        <v/>
      </c>
      <c r="G376" s="120"/>
      <c r="H376" s="120"/>
      <c r="I376" s="120"/>
      <c r="J376" s="120"/>
      <c r="K376" s="120"/>
      <c r="L376" s="120"/>
      <c r="M376" s="120"/>
      <c r="N376" s="120"/>
      <c r="O376" s="254"/>
      <c r="P376" s="120"/>
      <c r="Q376" s="120"/>
      <c r="R376" s="120"/>
      <c r="S376" s="254"/>
      <c r="T376" s="120"/>
      <c r="U376" s="185"/>
      <c r="V376" s="185"/>
      <c r="W376" s="242"/>
      <c r="X376" s="242"/>
      <c r="Y376" s="120"/>
      <c r="Z376" s="120"/>
      <c r="AA376" s="120"/>
      <c r="AB376" s="120"/>
      <c r="AC376" s="120"/>
      <c r="AD376" s="121"/>
      <c r="AE376" s="121"/>
      <c r="AF376" s="121"/>
      <c r="AG376" s="121"/>
      <c r="AH376" s="121"/>
      <c r="AI376" s="121"/>
      <c r="AJ376" s="24" t="str">
        <f>IF(A376="","",((G376*$G$10+K376*$K$10+#REF!*#REF!+M376*$M$10+N376*$N$10+O376*$O$10+#REF!*#REF!+#REF!*#REF!+P376*$P$10+Q376*$Q$10+R376*$R$10+#REF!+W376+#REF!+X376+Y376+Z376+AA376+AB376*$AB$10+AC376*$AC$10+AD376*$AD$10+#REF!*#REF!+AE376*$AE$10+#REF!*#REF!+AF376*$AF$10+AH376*$AH$10+AG376*$AG$10+AI376)))</f>
        <v/>
      </c>
      <c r="AK376" s="137"/>
      <c r="AM376">
        <f t="shared" si="330"/>
        <v>0</v>
      </c>
      <c r="AN376">
        <f t="shared" si="330"/>
        <v>0</v>
      </c>
      <c r="AO376">
        <f t="shared" si="331"/>
        <v>0</v>
      </c>
      <c r="AP376">
        <f t="shared" si="332"/>
        <v>0</v>
      </c>
      <c r="AQ376">
        <f t="shared" si="333"/>
        <v>0</v>
      </c>
      <c r="AR376">
        <f t="shared" si="333"/>
        <v>0</v>
      </c>
      <c r="AS376">
        <f t="shared" si="334"/>
        <v>0</v>
      </c>
      <c r="AT376">
        <f t="shared" si="335"/>
        <v>0</v>
      </c>
      <c r="AU376">
        <f t="shared" si="336"/>
        <v>0</v>
      </c>
      <c r="AV376">
        <f t="shared" si="337"/>
        <v>0</v>
      </c>
      <c r="AW376">
        <f t="shared" si="338"/>
        <v>0</v>
      </c>
      <c r="AX376">
        <f t="shared" si="339"/>
        <v>0</v>
      </c>
      <c r="AY376">
        <f t="shared" si="340"/>
        <v>0</v>
      </c>
      <c r="AZ376">
        <f t="shared" si="341"/>
        <v>0</v>
      </c>
      <c r="BA376">
        <f t="shared" si="342"/>
        <v>0</v>
      </c>
      <c r="BB376">
        <f t="shared" si="343"/>
        <v>0</v>
      </c>
      <c r="BC376">
        <f t="shared" si="344"/>
        <v>0</v>
      </c>
      <c r="BD376">
        <f t="shared" si="345"/>
        <v>0</v>
      </c>
      <c r="BE376">
        <f t="shared" si="346"/>
        <v>0</v>
      </c>
      <c r="BF376">
        <f t="shared" si="347"/>
        <v>0</v>
      </c>
      <c r="BG376">
        <f t="shared" si="348"/>
        <v>0</v>
      </c>
      <c r="BH376">
        <f t="shared" si="349"/>
        <v>0</v>
      </c>
      <c r="BI376">
        <f t="shared" si="350"/>
        <v>0</v>
      </c>
      <c r="BJ376">
        <f t="shared" si="351"/>
        <v>0</v>
      </c>
      <c r="BK376">
        <f t="shared" si="352"/>
        <v>0</v>
      </c>
      <c r="BL376">
        <f t="shared" si="353"/>
        <v>0</v>
      </c>
      <c r="BM376">
        <f t="shared" si="354"/>
        <v>0</v>
      </c>
      <c r="BN376">
        <f t="shared" si="355"/>
        <v>0</v>
      </c>
      <c r="BO376">
        <f t="shared" si="356"/>
        <v>0</v>
      </c>
      <c r="BP376">
        <f t="shared" si="357"/>
        <v>0</v>
      </c>
      <c r="BQ376">
        <f t="shared" si="358"/>
        <v>0</v>
      </c>
      <c r="BR376">
        <f t="shared" si="359"/>
        <v>0</v>
      </c>
      <c r="BS376">
        <f t="shared" si="360"/>
        <v>0</v>
      </c>
      <c r="BT376">
        <f t="shared" si="390"/>
        <v>0</v>
      </c>
      <c r="BW376">
        <f t="shared" si="361"/>
        <v>0</v>
      </c>
      <c r="BX376">
        <f t="shared" si="361"/>
        <v>0</v>
      </c>
      <c r="BY376">
        <f t="shared" si="362"/>
        <v>0</v>
      </c>
      <c r="BZ376">
        <f t="shared" si="363"/>
        <v>0</v>
      </c>
      <c r="CA376">
        <f t="shared" si="364"/>
        <v>0</v>
      </c>
      <c r="CB376">
        <f t="shared" si="364"/>
        <v>0</v>
      </c>
      <c r="CC376">
        <f t="shared" si="365"/>
        <v>0</v>
      </c>
      <c r="CD376">
        <f t="shared" si="366"/>
        <v>0</v>
      </c>
      <c r="CE376">
        <f t="shared" si="367"/>
        <v>0</v>
      </c>
      <c r="CF376">
        <f t="shared" si="368"/>
        <v>0</v>
      </c>
      <c r="CG376">
        <f t="shared" si="369"/>
        <v>0</v>
      </c>
      <c r="CH376">
        <f t="shared" si="370"/>
        <v>0</v>
      </c>
      <c r="CI376">
        <f t="shared" si="371"/>
        <v>0</v>
      </c>
      <c r="CJ376">
        <f t="shared" si="372"/>
        <v>0</v>
      </c>
      <c r="CK376">
        <f t="shared" si="373"/>
        <v>0</v>
      </c>
      <c r="CL376">
        <f t="shared" si="374"/>
        <v>0</v>
      </c>
      <c r="CM376">
        <f t="shared" si="375"/>
        <v>0</v>
      </c>
      <c r="CN376">
        <f t="shared" si="376"/>
        <v>0</v>
      </c>
      <c r="CO376">
        <f t="shared" si="377"/>
        <v>0</v>
      </c>
      <c r="CP376">
        <f t="shared" si="378"/>
        <v>0</v>
      </c>
      <c r="CQ376">
        <f t="shared" si="379"/>
        <v>0</v>
      </c>
      <c r="CR376">
        <f t="shared" si="380"/>
        <v>0</v>
      </c>
      <c r="CS376">
        <f t="shared" si="381"/>
        <v>0</v>
      </c>
      <c r="CT376">
        <f t="shared" si="382"/>
        <v>0</v>
      </c>
      <c r="CU376">
        <f t="shared" si="383"/>
        <v>0</v>
      </c>
      <c r="CV376">
        <f t="shared" si="391"/>
        <v>0</v>
      </c>
      <c r="CW376">
        <f t="shared" si="392"/>
        <v>0</v>
      </c>
      <c r="CX376">
        <f t="shared" si="384"/>
        <v>0</v>
      </c>
      <c r="CY376">
        <f t="shared" si="385"/>
        <v>0</v>
      </c>
      <c r="CZ376">
        <f t="shared" si="386"/>
        <v>0</v>
      </c>
      <c r="DA376">
        <f t="shared" si="387"/>
        <v>0</v>
      </c>
      <c r="DB376">
        <f t="shared" si="388"/>
        <v>0</v>
      </c>
      <c r="DC376">
        <f t="shared" si="389"/>
        <v>0</v>
      </c>
      <c r="DD376">
        <f t="shared" si="393"/>
        <v>0</v>
      </c>
    </row>
    <row r="377" spans="1:108" x14ac:dyDescent="0.2">
      <c r="A377" s="85" t="str">
        <f>IF(Timelister!A376="","",(Timelister!A376))</f>
        <v/>
      </c>
      <c r="B377" s="84" t="str">
        <f>IF(Timelister!B376="","",(Timelister!B376))</f>
        <v/>
      </c>
      <c r="C377" s="20" t="str">
        <f>IF(Timelister!C376="","",(Timelister!C376))</f>
        <v/>
      </c>
      <c r="D377" s="21" t="str">
        <f>IF(Timelister!D376="","",(Timelister!D376))</f>
        <v/>
      </c>
      <c r="E377" s="20" t="str">
        <f>Timelister!O376</f>
        <v/>
      </c>
      <c r="F377" s="20" t="str">
        <f>IF(Timelister!E376="","",(Timelister!E376))</f>
        <v/>
      </c>
      <c r="G377" s="120"/>
      <c r="H377" s="120"/>
      <c r="I377" s="120"/>
      <c r="J377" s="120"/>
      <c r="K377" s="120"/>
      <c r="L377" s="120"/>
      <c r="M377" s="120"/>
      <c r="N377" s="120"/>
      <c r="O377" s="254"/>
      <c r="P377" s="120"/>
      <c r="Q377" s="120"/>
      <c r="R377" s="120"/>
      <c r="S377" s="254"/>
      <c r="T377" s="120"/>
      <c r="U377" s="185"/>
      <c r="V377" s="185"/>
      <c r="W377" s="242"/>
      <c r="X377" s="242"/>
      <c r="Y377" s="120"/>
      <c r="Z377" s="120"/>
      <c r="AA377" s="120"/>
      <c r="AB377" s="120"/>
      <c r="AC377" s="120"/>
      <c r="AD377" s="121"/>
      <c r="AE377" s="121"/>
      <c r="AF377" s="121"/>
      <c r="AG377" s="121"/>
      <c r="AH377" s="121"/>
      <c r="AI377" s="121"/>
      <c r="AJ377" s="24" t="str">
        <f>IF(A377="","",((G377*$G$10+K377*$K$10+#REF!*#REF!+M377*$M$10+N377*$N$10+O377*$O$10+#REF!*#REF!+#REF!*#REF!+P377*$P$10+Q377*$Q$10+R377*$R$10+#REF!+W377+#REF!+X377+Y377+Z377+AA377+AB377*$AB$10+AC377*$AC$10+AD377*$AD$10+#REF!*#REF!+AE377*$AE$10+#REF!*#REF!+AF377*$AF$10+AH377*$AH$10+AG377*$AG$10+AI377)))</f>
        <v/>
      </c>
      <c r="AK377" s="137"/>
      <c r="AM377">
        <f t="shared" si="330"/>
        <v>0</v>
      </c>
      <c r="AN377">
        <f t="shared" si="330"/>
        <v>0</v>
      </c>
      <c r="AO377">
        <f t="shared" si="331"/>
        <v>0</v>
      </c>
      <c r="AP377">
        <f t="shared" si="332"/>
        <v>0</v>
      </c>
      <c r="AQ377">
        <f t="shared" si="333"/>
        <v>0</v>
      </c>
      <c r="AR377">
        <f t="shared" si="333"/>
        <v>0</v>
      </c>
      <c r="AS377">
        <f t="shared" si="334"/>
        <v>0</v>
      </c>
      <c r="AT377">
        <f t="shared" si="335"/>
        <v>0</v>
      </c>
      <c r="AU377">
        <f t="shared" si="336"/>
        <v>0</v>
      </c>
      <c r="AV377">
        <f t="shared" si="337"/>
        <v>0</v>
      </c>
      <c r="AW377">
        <f t="shared" si="338"/>
        <v>0</v>
      </c>
      <c r="AX377">
        <f t="shared" si="339"/>
        <v>0</v>
      </c>
      <c r="AY377">
        <f t="shared" si="340"/>
        <v>0</v>
      </c>
      <c r="AZ377">
        <f t="shared" si="341"/>
        <v>0</v>
      </c>
      <c r="BA377">
        <f t="shared" si="342"/>
        <v>0</v>
      </c>
      <c r="BB377">
        <f t="shared" si="343"/>
        <v>0</v>
      </c>
      <c r="BC377">
        <f t="shared" si="344"/>
        <v>0</v>
      </c>
      <c r="BD377">
        <f t="shared" si="345"/>
        <v>0</v>
      </c>
      <c r="BE377">
        <f t="shared" si="346"/>
        <v>0</v>
      </c>
      <c r="BF377">
        <f t="shared" si="347"/>
        <v>0</v>
      </c>
      <c r="BG377">
        <f t="shared" si="348"/>
        <v>0</v>
      </c>
      <c r="BH377">
        <f t="shared" si="349"/>
        <v>0</v>
      </c>
      <c r="BI377">
        <f t="shared" si="350"/>
        <v>0</v>
      </c>
      <c r="BJ377">
        <f t="shared" si="351"/>
        <v>0</v>
      </c>
      <c r="BK377">
        <f t="shared" si="352"/>
        <v>0</v>
      </c>
      <c r="BL377">
        <f t="shared" si="353"/>
        <v>0</v>
      </c>
      <c r="BM377">
        <f t="shared" si="354"/>
        <v>0</v>
      </c>
      <c r="BN377">
        <f t="shared" si="355"/>
        <v>0</v>
      </c>
      <c r="BO377">
        <f t="shared" si="356"/>
        <v>0</v>
      </c>
      <c r="BP377">
        <f t="shared" si="357"/>
        <v>0</v>
      </c>
      <c r="BQ377">
        <f t="shared" si="358"/>
        <v>0</v>
      </c>
      <c r="BR377">
        <f t="shared" si="359"/>
        <v>0</v>
      </c>
      <c r="BS377">
        <f t="shared" si="360"/>
        <v>0</v>
      </c>
      <c r="BT377">
        <f t="shared" si="390"/>
        <v>0</v>
      </c>
      <c r="BW377">
        <f t="shared" si="361"/>
        <v>0</v>
      </c>
      <c r="BX377">
        <f t="shared" si="361"/>
        <v>0</v>
      </c>
      <c r="BY377">
        <f t="shared" si="362"/>
        <v>0</v>
      </c>
      <c r="BZ377">
        <f t="shared" si="363"/>
        <v>0</v>
      </c>
      <c r="CA377">
        <f t="shared" si="364"/>
        <v>0</v>
      </c>
      <c r="CB377">
        <f t="shared" si="364"/>
        <v>0</v>
      </c>
      <c r="CC377">
        <f t="shared" si="365"/>
        <v>0</v>
      </c>
      <c r="CD377">
        <f t="shared" si="366"/>
        <v>0</v>
      </c>
      <c r="CE377">
        <f t="shared" si="367"/>
        <v>0</v>
      </c>
      <c r="CF377">
        <f t="shared" si="368"/>
        <v>0</v>
      </c>
      <c r="CG377">
        <f t="shared" si="369"/>
        <v>0</v>
      </c>
      <c r="CH377">
        <f t="shared" si="370"/>
        <v>0</v>
      </c>
      <c r="CI377">
        <f t="shared" si="371"/>
        <v>0</v>
      </c>
      <c r="CJ377">
        <f t="shared" si="372"/>
        <v>0</v>
      </c>
      <c r="CK377">
        <f t="shared" si="373"/>
        <v>0</v>
      </c>
      <c r="CL377">
        <f t="shared" si="374"/>
        <v>0</v>
      </c>
      <c r="CM377">
        <f t="shared" si="375"/>
        <v>0</v>
      </c>
      <c r="CN377">
        <f t="shared" si="376"/>
        <v>0</v>
      </c>
      <c r="CO377">
        <f t="shared" si="377"/>
        <v>0</v>
      </c>
      <c r="CP377">
        <f t="shared" si="378"/>
        <v>0</v>
      </c>
      <c r="CQ377">
        <f t="shared" si="379"/>
        <v>0</v>
      </c>
      <c r="CR377">
        <f t="shared" si="380"/>
        <v>0</v>
      </c>
      <c r="CS377">
        <f t="shared" si="381"/>
        <v>0</v>
      </c>
      <c r="CT377">
        <f t="shared" si="382"/>
        <v>0</v>
      </c>
      <c r="CU377">
        <f t="shared" si="383"/>
        <v>0</v>
      </c>
      <c r="CV377">
        <f t="shared" si="391"/>
        <v>0</v>
      </c>
      <c r="CW377">
        <f t="shared" si="392"/>
        <v>0</v>
      </c>
      <c r="CX377">
        <f t="shared" si="384"/>
        <v>0</v>
      </c>
      <c r="CY377">
        <f t="shared" si="385"/>
        <v>0</v>
      </c>
      <c r="CZ377">
        <f t="shared" si="386"/>
        <v>0</v>
      </c>
      <c r="DA377">
        <f t="shared" si="387"/>
        <v>0</v>
      </c>
      <c r="DB377">
        <f t="shared" si="388"/>
        <v>0</v>
      </c>
      <c r="DC377">
        <f t="shared" si="389"/>
        <v>0</v>
      </c>
      <c r="DD377">
        <f t="shared" si="393"/>
        <v>0</v>
      </c>
    </row>
    <row r="378" spans="1:108" x14ac:dyDescent="0.2">
      <c r="A378" s="85" t="str">
        <f>IF(Timelister!A377="","",(Timelister!A377))</f>
        <v/>
      </c>
      <c r="B378" s="84" t="str">
        <f>IF(Timelister!B377="","",(Timelister!B377))</f>
        <v/>
      </c>
      <c r="C378" s="20" t="str">
        <f>IF(Timelister!C377="","",(Timelister!C377))</f>
        <v/>
      </c>
      <c r="D378" s="21" t="str">
        <f>IF(Timelister!D377="","",(Timelister!D377))</f>
        <v/>
      </c>
      <c r="E378" s="20" t="str">
        <f>Timelister!O377</f>
        <v/>
      </c>
      <c r="F378" s="20" t="str">
        <f>IF(Timelister!E377="","",(Timelister!E377))</f>
        <v/>
      </c>
      <c r="G378" s="120"/>
      <c r="H378" s="120"/>
      <c r="I378" s="120"/>
      <c r="J378" s="120"/>
      <c r="K378" s="120"/>
      <c r="L378" s="120"/>
      <c r="M378" s="120"/>
      <c r="N378" s="120"/>
      <c r="O378" s="254"/>
      <c r="P378" s="120"/>
      <c r="Q378" s="120"/>
      <c r="R378" s="120"/>
      <c r="S378" s="254"/>
      <c r="T378" s="120"/>
      <c r="U378" s="185"/>
      <c r="V378" s="185"/>
      <c r="W378" s="242"/>
      <c r="X378" s="242"/>
      <c r="Y378" s="120"/>
      <c r="Z378" s="120"/>
      <c r="AA378" s="120"/>
      <c r="AB378" s="120"/>
      <c r="AC378" s="120"/>
      <c r="AD378" s="121"/>
      <c r="AE378" s="121"/>
      <c r="AF378" s="121"/>
      <c r="AG378" s="121"/>
      <c r="AH378" s="121"/>
      <c r="AI378" s="121"/>
      <c r="AJ378" s="24" t="str">
        <f>IF(A378="","",((G378*$G$10+K378*$K$10+#REF!*#REF!+M378*$M$10+N378*$N$10+O378*$O$10+#REF!*#REF!+#REF!*#REF!+P378*$P$10+Q378*$Q$10+R378*$R$10+#REF!+W378+#REF!+X378+Y378+Z378+AA378+AB378*$AB$10+AC378*$AC$10+AD378*$AD$10+#REF!*#REF!+AE378*$AE$10+#REF!*#REF!+AF378*$AF$10+AH378*$AH$10+AG378*$AG$10+AI378)))</f>
        <v/>
      </c>
      <c r="AK378" s="137"/>
      <c r="AM378">
        <f t="shared" si="330"/>
        <v>0</v>
      </c>
      <c r="AN378">
        <f t="shared" si="330"/>
        <v>0</v>
      </c>
      <c r="AO378">
        <f t="shared" si="331"/>
        <v>0</v>
      </c>
      <c r="AP378">
        <f t="shared" si="332"/>
        <v>0</v>
      </c>
      <c r="AQ378">
        <f t="shared" si="333"/>
        <v>0</v>
      </c>
      <c r="AR378">
        <f t="shared" si="333"/>
        <v>0</v>
      </c>
      <c r="AS378">
        <f t="shared" si="334"/>
        <v>0</v>
      </c>
      <c r="AT378">
        <f t="shared" si="335"/>
        <v>0</v>
      </c>
      <c r="AU378">
        <f t="shared" si="336"/>
        <v>0</v>
      </c>
      <c r="AV378">
        <f t="shared" si="337"/>
        <v>0</v>
      </c>
      <c r="AW378">
        <f t="shared" si="338"/>
        <v>0</v>
      </c>
      <c r="AX378">
        <f t="shared" si="339"/>
        <v>0</v>
      </c>
      <c r="AY378">
        <f t="shared" si="340"/>
        <v>0</v>
      </c>
      <c r="AZ378">
        <f t="shared" si="341"/>
        <v>0</v>
      </c>
      <c r="BA378">
        <f t="shared" si="342"/>
        <v>0</v>
      </c>
      <c r="BB378">
        <f t="shared" si="343"/>
        <v>0</v>
      </c>
      <c r="BC378">
        <f t="shared" si="344"/>
        <v>0</v>
      </c>
      <c r="BD378">
        <f t="shared" si="345"/>
        <v>0</v>
      </c>
      <c r="BE378">
        <f t="shared" si="346"/>
        <v>0</v>
      </c>
      <c r="BF378">
        <f t="shared" si="347"/>
        <v>0</v>
      </c>
      <c r="BG378">
        <f t="shared" si="348"/>
        <v>0</v>
      </c>
      <c r="BH378">
        <f t="shared" si="349"/>
        <v>0</v>
      </c>
      <c r="BI378">
        <f t="shared" si="350"/>
        <v>0</v>
      </c>
      <c r="BJ378">
        <f t="shared" si="351"/>
        <v>0</v>
      </c>
      <c r="BK378">
        <f t="shared" si="352"/>
        <v>0</v>
      </c>
      <c r="BL378">
        <f t="shared" si="353"/>
        <v>0</v>
      </c>
      <c r="BM378">
        <f t="shared" si="354"/>
        <v>0</v>
      </c>
      <c r="BN378">
        <f t="shared" si="355"/>
        <v>0</v>
      </c>
      <c r="BO378">
        <f t="shared" si="356"/>
        <v>0</v>
      </c>
      <c r="BP378">
        <f t="shared" si="357"/>
        <v>0</v>
      </c>
      <c r="BQ378">
        <f t="shared" si="358"/>
        <v>0</v>
      </c>
      <c r="BR378">
        <f t="shared" si="359"/>
        <v>0</v>
      </c>
      <c r="BS378">
        <f t="shared" si="360"/>
        <v>0</v>
      </c>
      <c r="BT378">
        <f t="shared" si="390"/>
        <v>0</v>
      </c>
      <c r="BW378">
        <f t="shared" si="361"/>
        <v>0</v>
      </c>
      <c r="BX378">
        <f t="shared" si="361"/>
        <v>0</v>
      </c>
      <c r="BY378">
        <f t="shared" si="362"/>
        <v>0</v>
      </c>
      <c r="BZ378">
        <f t="shared" si="363"/>
        <v>0</v>
      </c>
      <c r="CA378">
        <f t="shared" si="364"/>
        <v>0</v>
      </c>
      <c r="CB378">
        <f t="shared" si="364"/>
        <v>0</v>
      </c>
      <c r="CC378">
        <f t="shared" si="365"/>
        <v>0</v>
      </c>
      <c r="CD378">
        <f t="shared" si="366"/>
        <v>0</v>
      </c>
      <c r="CE378">
        <f t="shared" si="367"/>
        <v>0</v>
      </c>
      <c r="CF378">
        <f t="shared" si="368"/>
        <v>0</v>
      </c>
      <c r="CG378">
        <f t="shared" si="369"/>
        <v>0</v>
      </c>
      <c r="CH378">
        <f t="shared" si="370"/>
        <v>0</v>
      </c>
      <c r="CI378">
        <f t="shared" si="371"/>
        <v>0</v>
      </c>
      <c r="CJ378">
        <f t="shared" si="372"/>
        <v>0</v>
      </c>
      <c r="CK378">
        <f t="shared" si="373"/>
        <v>0</v>
      </c>
      <c r="CL378">
        <f t="shared" si="374"/>
        <v>0</v>
      </c>
      <c r="CM378">
        <f t="shared" si="375"/>
        <v>0</v>
      </c>
      <c r="CN378">
        <f t="shared" si="376"/>
        <v>0</v>
      </c>
      <c r="CO378">
        <f t="shared" si="377"/>
        <v>0</v>
      </c>
      <c r="CP378">
        <f t="shared" si="378"/>
        <v>0</v>
      </c>
      <c r="CQ378">
        <f t="shared" si="379"/>
        <v>0</v>
      </c>
      <c r="CR378">
        <f t="shared" si="380"/>
        <v>0</v>
      </c>
      <c r="CS378">
        <f t="shared" si="381"/>
        <v>0</v>
      </c>
      <c r="CT378">
        <f t="shared" si="382"/>
        <v>0</v>
      </c>
      <c r="CU378">
        <f t="shared" si="383"/>
        <v>0</v>
      </c>
      <c r="CV378">
        <f t="shared" si="391"/>
        <v>0</v>
      </c>
      <c r="CW378">
        <f t="shared" si="392"/>
        <v>0</v>
      </c>
      <c r="CX378">
        <f t="shared" si="384"/>
        <v>0</v>
      </c>
      <c r="CY378">
        <f t="shared" si="385"/>
        <v>0</v>
      </c>
      <c r="CZ378">
        <f t="shared" si="386"/>
        <v>0</v>
      </c>
      <c r="DA378">
        <f t="shared" si="387"/>
        <v>0</v>
      </c>
      <c r="DB378">
        <f t="shared" si="388"/>
        <v>0</v>
      </c>
      <c r="DC378">
        <f t="shared" si="389"/>
        <v>0</v>
      </c>
      <c r="DD378">
        <f t="shared" si="393"/>
        <v>0</v>
      </c>
    </row>
    <row r="379" spans="1:108" x14ac:dyDescent="0.2">
      <c r="A379" s="85" t="str">
        <f>IF(Timelister!A378="","",(Timelister!A378))</f>
        <v/>
      </c>
      <c r="B379" s="84" t="str">
        <f>IF(Timelister!B378="","",(Timelister!B378))</f>
        <v/>
      </c>
      <c r="C379" s="20" t="str">
        <f>IF(Timelister!C378="","",(Timelister!C378))</f>
        <v/>
      </c>
      <c r="D379" s="21" t="str">
        <f>IF(Timelister!D378="","",(Timelister!D378))</f>
        <v/>
      </c>
      <c r="E379" s="20" t="str">
        <f>Timelister!O378</f>
        <v/>
      </c>
      <c r="F379" s="20" t="str">
        <f>IF(Timelister!E378="","",(Timelister!E378))</f>
        <v/>
      </c>
      <c r="G379" s="120"/>
      <c r="H379" s="120"/>
      <c r="I379" s="120"/>
      <c r="J379" s="120"/>
      <c r="K379" s="120"/>
      <c r="L379" s="120"/>
      <c r="M379" s="120"/>
      <c r="N379" s="120"/>
      <c r="O379" s="254"/>
      <c r="P379" s="120"/>
      <c r="Q379" s="120"/>
      <c r="R379" s="120"/>
      <c r="S379" s="254"/>
      <c r="T379" s="120"/>
      <c r="U379" s="185"/>
      <c r="V379" s="185"/>
      <c r="W379" s="242"/>
      <c r="X379" s="242"/>
      <c r="Y379" s="120"/>
      <c r="Z379" s="120"/>
      <c r="AA379" s="120"/>
      <c r="AB379" s="120"/>
      <c r="AC379" s="120"/>
      <c r="AD379" s="121"/>
      <c r="AE379" s="121"/>
      <c r="AF379" s="121"/>
      <c r="AG379" s="121"/>
      <c r="AH379" s="121"/>
      <c r="AI379" s="121"/>
      <c r="AJ379" s="24" t="str">
        <f>IF(A379="","",((G379*$G$10+K379*$K$10+#REF!*#REF!+M379*$M$10+N379*$N$10+O379*$O$10+#REF!*#REF!+#REF!*#REF!+P379*$P$10+Q379*$Q$10+R379*$R$10+#REF!+W379+#REF!+X379+Y379+Z379+AA379+AB379*$AB$10+AC379*$AC$10+AD379*$AD$10+#REF!*#REF!+AE379*$AE$10+#REF!*#REF!+AF379*$AF$10+AH379*$AH$10+AG379*$AG$10+AI379)))</f>
        <v/>
      </c>
      <c r="AK379" s="137"/>
      <c r="AM379">
        <f t="shared" si="330"/>
        <v>0</v>
      </c>
      <c r="AN379">
        <f t="shared" si="330"/>
        <v>0</v>
      </c>
      <c r="AO379">
        <f t="shared" si="331"/>
        <v>0</v>
      </c>
      <c r="AP379">
        <f t="shared" si="332"/>
        <v>0</v>
      </c>
      <c r="AQ379">
        <f t="shared" si="333"/>
        <v>0</v>
      </c>
      <c r="AR379">
        <f t="shared" si="333"/>
        <v>0</v>
      </c>
      <c r="AS379">
        <f t="shared" si="334"/>
        <v>0</v>
      </c>
      <c r="AT379">
        <f t="shared" si="335"/>
        <v>0</v>
      </c>
      <c r="AU379">
        <f t="shared" si="336"/>
        <v>0</v>
      </c>
      <c r="AV379">
        <f t="shared" si="337"/>
        <v>0</v>
      </c>
      <c r="AW379">
        <f t="shared" si="338"/>
        <v>0</v>
      </c>
      <c r="AX379">
        <f t="shared" si="339"/>
        <v>0</v>
      </c>
      <c r="AY379">
        <f t="shared" si="340"/>
        <v>0</v>
      </c>
      <c r="AZ379">
        <f t="shared" si="341"/>
        <v>0</v>
      </c>
      <c r="BA379">
        <f t="shared" si="342"/>
        <v>0</v>
      </c>
      <c r="BB379">
        <f t="shared" si="343"/>
        <v>0</v>
      </c>
      <c r="BC379">
        <f t="shared" si="344"/>
        <v>0</v>
      </c>
      <c r="BD379">
        <f t="shared" si="345"/>
        <v>0</v>
      </c>
      <c r="BE379">
        <f t="shared" si="346"/>
        <v>0</v>
      </c>
      <c r="BF379">
        <f t="shared" si="347"/>
        <v>0</v>
      </c>
      <c r="BG379">
        <f t="shared" si="348"/>
        <v>0</v>
      </c>
      <c r="BH379">
        <f t="shared" si="349"/>
        <v>0</v>
      </c>
      <c r="BI379">
        <f t="shared" si="350"/>
        <v>0</v>
      </c>
      <c r="BJ379">
        <f t="shared" si="351"/>
        <v>0</v>
      </c>
      <c r="BK379">
        <f t="shared" si="352"/>
        <v>0</v>
      </c>
      <c r="BL379">
        <f t="shared" si="353"/>
        <v>0</v>
      </c>
      <c r="BM379">
        <f t="shared" si="354"/>
        <v>0</v>
      </c>
      <c r="BN379">
        <f t="shared" si="355"/>
        <v>0</v>
      </c>
      <c r="BO379">
        <f t="shared" si="356"/>
        <v>0</v>
      </c>
      <c r="BP379">
        <f t="shared" si="357"/>
        <v>0</v>
      </c>
      <c r="BQ379">
        <f t="shared" si="358"/>
        <v>0</v>
      </c>
      <c r="BR379">
        <f t="shared" si="359"/>
        <v>0</v>
      </c>
      <c r="BS379">
        <f t="shared" si="360"/>
        <v>0</v>
      </c>
      <c r="BT379">
        <f t="shared" si="390"/>
        <v>0</v>
      </c>
      <c r="BW379">
        <f t="shared" si="361"/>
        <v>0</v>
      </c>
      <c r="BX379">
        <f t="shared" si="361"/>
        <v>0</v>
      </c>
      <c r="BY379">
        <f t="shared" si="362"/>
        <v>0</v>
      </c>
      <c r="BZ379">
        <f t="shared" si="363"/>
        <v>0</v>
      </c>
      <c r="CA379">
        <f t="shared" si="364"/>
        <v>0</v>
      </c>
      <c r="CB379">
        <f t="shared" si="364"/>
        <v>0</v>
      </c>
      <c r="CC379">
        <f t="shared" si="365"/>
        <v>0</v>
      </c>
      <c r="CD379">
        <f t="shared" si="366"/>
        <v>0</v>
      </c>
      <c r="CE379">
        <f t="shared" si="367"/>
        <v>0</v>
      </c>
      <c r="CF379">
        <f t="shared" si="368"/>
        <v>0</v>
      </c>
      <c r="CG379">
        <f t="shared" si="369"/>
        <v>0</v>
      </c>
      <c r="CH379">
        <f t="shared" si="370"/>
        <v>0</v>
      </c>
      <c r="CI379">
        <f t="shared" si="371"/>
        <v>0</v>
      </c>
      <c r="CJ379">
        <f t="shared" si="372"/>
        <v>0</v>
      </c>
      <c r="CK379">
        <f t="shared" si="373"/>
        <v>0</v>
      </c>
      <c r="CL379">
        <f t="shared" si="374"/>
        <v>0</v>
      </c>
      <c r="CM379">
        <f t="shared" si="375"/>
        <v>0</v>
      </c>
      <c r="CN379">
        <f t="shared" si="376"/>
        <v>0</v>
      </c>
      <c r="CO379">
        <f t="shared" si="377"/>
        <v>0</v>
      </c>
      <c r="CP379">
        <f t="shared" si="378"/>
        <v>0</v>
      </c>
      <c r="CQ379">
        <f t="shared" si="379"/>
        <v>0</v>
      </c>
      <c r="CR379">
        <f t="shared" si="380"/>
        <v>0</v>
      </c>
      <c r="CS379">
        <f t="shared" si="381"/>
        <v>0</v>
      </c>
      <c r="CT379">
        <f t="shared" si="382"/>
        <v>0</v>
      </c>
      <c r="CU379">
        <f t="shared" si="383"/>
        <v>0</v>
      </c>
      <c r="CV379">
        <f t="shared" si="391"/>
        <v>0</v>
      </c>
      <c r="CW379">
        <f t="shared" si="392"/>
        <v>0</v>
      </c>
      <c r="CX379">
        <f t="shared" si="384"/>
        <v>0</v>
      </c>
      <c r="CY379">
        <f t="shared" si="385"/>
        <v>0</v>
      </c>
      <c r="CZ379">
        <f t="shared" si="386"/>
        <v>0</v>
      </c>
      <c r="DA379">
        <f t="shared" si="387"/>
        <v>0</v>
      </c>
      <c r="DB379">
        <f t="shared" si="388"/>
        <v>0</v>
      </c>
      <c r="DC379">
        <f t="shared" si="389"/>
        <v>0</v>
      </c>
      <c r="DD379">
        <f t="shared" si="393"/>
        <v>0</v>
      </c>
    </row>
    <row r="380" spans="1:108" x14ac:dyDescent="0.2">
      <c r="A380" s="85" t="str">
        <f>IF(Timelister!A379="","",(Timelister!A379))</f>
        <v/>
      </c>
      <c r="B380" s="84" t="str">
        <f>IF(Timelister!B379="","",(Timelister!B379))</f>
        <v/>
      </c>
      <c r="C380" s="20" t="str">
        <f>IF(Timelister!C379="","",(Timelister!C379))</f>
        <v/>
      </c>
      <c r="D380" s="21" t="str">
        <f>IF(Timelister!D379="","",(Timelister!D379))</f>
        <v/>
      </c>
      <c r="E380" s="20" t="str">
        <f>Timelister!O379</f>
        <v/>
      </c>
      <c r="F380" s="20" t="str">
        <f>IF(Timelister!E379="","",(Timelister!E379))</f>
        <v/>
      </c>
      <c r="G380" s="120"/>
      <c r="H380" s="120"/>
      <c r="I380" s="120"/>
      <c r="J380" s="120"/>
      <c r="K380" s="120"/>
      <c r="L380" s="120"/>
      <c r="M380" s="120"/>
      <c r="N380" s="120"/>
      <c r="O380" s="254"/>
      <c r="P380" s="120"/>
      <c r="Q380" s="120"/>
      <c r="R380" s="120"/>
      <c r="S380" s="254"/>
      <c r="T380" s="120"/>
      <c r="U380" s="185"/>
      <c r="V380" s="185"/>
      <c r="W380" s="242"/>
      <c r="X380" s="242"/>
      <c r="Y380" s="120"/>
      <c r="Z380" s="120"/>
      <c r="AA380" s="120"/>
      <c r="AB380" s="120"/>
      <c r="AC380" s="120"/>
      <c r="AD380" s="121"/>
      <c r="AE380" s="121"/>
      <c r="AF380" s="121"/>
      <c r="AG380" s="121"/>
      <c r="AH380" s="121"/>
      <c r="AI380" s="121"/>
      <c r="AJ380" s="24" t="str">
        <f>IF(A380="","",((G380*$G$10+K380*$K$10+#REF!*#REF!+M380*$M$10+N380*$N$10+O380*$O$10+#REF!*#REF!+#REF!*#REF!+P380*$P$10+Q380*$Q$10+R380*$R$10+#REF!+W380+#REF!+X380+Y380+Z380+AA380+AB380*$AB$10+AC380*$AC$10+AD380*$AD$10+#REF!*#REF!+AE380*$AE$10+#REF!*#REF!+AF380*$AF$10+AH380*$AH$10+AG380*$AG$10+AI380)))</f>
        <v/>
      </c>
      <c r="AK380" s="137"/>
      <c r="AM380">
        <f t="shared" si="330"/>
        <v>0</v>
      </c>
      <c r="AN380">
        <f t="shared" si="330"/>
        <v>0</v>
      </c>
      <c r="AO380">
        <f t="shared" si="331"/>
        <v>0</v>
      </c>
      <c r="AP380">
        <f t="shared" si="332"/>
        <v>0</v>
      </c>
      <c r="AQ380">
        <f t="shared" si="333"/>
        <v>0</v>
      </c>
      <c r="AR380">
        <f t="shared" si="333"/>
        <v>0</v>
      </c>
      <c r="AS380">
        <f t="shared" si="334"/>
        <v>0</v>
      </c>
      <c r="AT380">
        <f t="shared" si="335"/>
        <v>0</v>
      </c>
      <c r="AU380">
        <f t="shared" si="336"/>
        <v>0</v>
      </c>
      <c r="AV380">
        <f t="shared" si="337"/>
        <v>0</v>
      </c>
      <c r="AW380">
        <f t="shared" si="338"/>
        <v>0</v>
      </c>
      <c r="AX380">
        <f t="shared" si="339"/>
        <v>0</v>
      </c>
      <c r="AY380">
        <f t="shared" si="340"/>
        <v>0</v>
      </c>
      <c r="AZ380">
        <f t="shared" si="341"/>
        <v>0</v>
      </c>
      <c r="BA380">
        <f t="shared" si="342"/>
        <v>0</v>
      </c>
      <c r="BB380">
        <f t="shared" si="343"/>
        <v>0</v>
      </c>
      <c r="BC380">
        <f t="shared" si="344"/>
        <v>0</v>
      </c>
      <c r="BD380">
        <f t="shared" si="345"/>
        <v>0</v>
      </c>
      <c r="BE380">
        <f t="shared" si="346"/>
        <v>0</v>
      </c>
      <c r="BF380">
        <f t="shared" si="347"/>
        <v>0</v>
      </c>
      <c r="BG380">
        <f t="shared" si="348"/>
        <v>0</v>
      </c>
      <c r="BH380">
        <f t="shared" si="349"/>
        <v>0</v>
      </c>
      <c r="BI380">
        <f t="shared" si="350"/>
        <v>0</v>
      </c>
      <c r="BJ380">
        <f t="shared" si="351"/>
        <v>0</v>
      </c>
      <c r="BK380">
        <f t="shared" si="352"/>
        <v>0</v>
      </c>
      <c r="BL380">
        <f t="shared" si="353"/>
        <v>0</v>
      </c>
      <c r="BM380">
        <f t="shared" si="354"/>
        <v>0</v>
      </c>
      <c r="BN380">
        <f t="shared" si="355"/>
        <v>0</v>
      </c>
      <c r="BO380">
        <f t="shared" si="356"/>
        <v>0</v>
      </c>
      <c r="BP380">
        <f t="shared" si="357"/>
        <v>0</v>
      </c>
      <c r="BQ380">
        <f t="shared" si="358"/>
        <v>0</v>
      </c>
      <c r="BR380">
        <f t="shared" si="359"/>
        <v>0</v>
      </c>
      <c r="BS380">
        <f t="shared" si="360"/>
        <v>0</v>
      </c>
      <c r="BT380">
        <f t="shared" si="390"/>
        <v>0</v>
      </c>
      <c r="BW380">
        <f t="shared" si="361"/>
        <v>0</v>
      </c>
      <c r="BX380">
        <f t="shared" si="361"/>
        <v>0</v>
      </c>
      <c r="BY380">
        <f t="shared" si="362"/>
        <v>0</v>
      </c>
      <c r="BZ380">
        <f t="shared" si="363"/>
        <v>0</v>
      </c>
      <c r="CA380">
        <f t="shared" si="364"/>
        <v>0</v>
      </c>
      <c r="CB380">
        <f t="shared" si="364"/>
        <v>0</v>
      </c>
      <c r="CC380">
        <f t="shared" si="365"/>
        <v>0</v>
      </c>
      <c r="CD380">
        <f t="shared" si="366"/>
        <v>0</v>
      </c>
      <c r="CE380">
        <f t="shared" si="367"/>
        <v>0</v>
      </c>
      <c r="CF380">
        <f t="shared" si="368"/>
        <v>0</v>
      </c>
      <c r="CG380">
        <f t="shared" si="369"/>
        <v>0</v>
      </c>
      <c r="CH380">
        <f t="shared" si="370"/>
        <v>0</v>
      </c>
      <c r="CI380">
        <f t="shared" si="371"/>
        <v>0</v>
      </c>
      <c r="CJ380">
        <f t="shared" si="372"/>
        <v>0</v>
      </c>
      <c r="CK380">
        <f t="shared" si="373"/>
        <v>0</v>
      </c>
      <c r="CL380">
        <f t="shared" si="374"/>
        <v>0</v>
      </c>
      <c r="CM380">
        <f t="shared" si="375"/>
        <v>0</v>
      </c>
      <c r="CN380">
        <f t="shared" si="376"/>
        <v>0</v>
      </c>
      <c r="CO380">
        <f t="shared" si="377"/>
        <v>0</v>
      </c>
      <c r="CP380">
        <f t="shared" si="378"/>
        <v>0</v>
      </c>
      <c r="CQ380">
        <f t="shared" si="379"/>
        <v>0</v>
      </c>
      <c r="CR380">
        <f t="shared" si="380"/>
        <v>0</v>
      </c>
      <c r="CS380">
        <f t="shared" si="381"/>
        <v>0</v>
      </c>
      <c r="CT380">
        <f t="shared" si="382"/>
        <v>0</v>
      </c>
      <c r="CU380">
        <f t="shared" si="383"/>
        <v>0</v>
      </c>
      <c r="CV380">
        <f t="shared" si="391"/>
        <v>0</v>
      </c>
      <c r="CW380">
        <f t="shared" si="392"/>
        <v>0</v>
      </c>
      <c r="CX380">
        <f t="shared" si="384"/>
        <v>0</v>
      </c>
      <c r="CY380">
        <f t="shared" si="385"/>
        <v>0</v>
      </c>
      <c r="CZ380">
        <f t="shared" si="386"/>
        <v>0</v>
      </c>
      <c r="DA380">
        <f t="shared" si="387"/>
        <v>0</v>
      </c>
      <c r="DB380">
        <f t="shared" si="388"/>
        <v>0</v>
      </c>
      <c r="DC380">
        <f t="shared" si="389"/>
        <v>0</v>
      </c>
      <c r="DD380">
        <f t="shared" si="393"/>
        <v>0</v>
      </c>
    </row>
    <row r="381" spans="1:108" x14ac:dyDescent="0.2">
      <c r="A381" s="85" t="str">
        <f>IF(Timelister!A380="","",(Timelister!A380))</f>
        <v/>
      </c>
      <c r="B381" s="84" t="str">
        <f>IF(Timelister!B380="","",(Timelister!B380))</f>
        <v/>
      </c>
      <c r="C381" s="20" t="str">
        <f>IF(Timelister!C380="","",(Timelister!C380))</f>
        <v/>
      </c>
      <c r="D381" s="21" t="str">
        <f>IF(Timelister!D380="","",(Timelister!D380))</f>
        <v/>
      </c>
      <c r="E381" s="20" t="str">
        <f>Timelister!O380</f>
        <v/>
      </c>
      <c r="F381" s="20" t="str">
        <f>IF(Timelister!E380="","",(Timelister!E380))</f>
        <v/>
      </c>
      <c r="G381" s="120"/>
      <c r="H381" s="120"/>
      <c r="I381" s="120"/>
      <c r="J381" s="120"/>
      <c r="K381" s="120"/>
      <c r="L381" s="120"/>
      <c r="M381" s="120"/>
      <c r="N381" s="120"/>
      <c r="O381" s="254"/>
      <c r="P381" s="120"/>
      <c r="Q381" s="120"/>
      <c r="R381" s="120"/>
      <c r="S381" s="254"/>
      <c r="T381" s="120"/>
      <c r="U381" s="185"/>
      <c r="V381" s="185"/>
      <c r="W381" s="242"/>
      <c r="X381" s="242"/>
      <c r="Y381" s="120"/>
      <c r="Z381" s="120"/>
      <c r="AA381" s="120"/>
      <c r="AB381" s="120"/>
      <c r="AC381" s="120"/>
      <c r="AD381" s="121"/>
      <c r="AE381" s="121"/>
      <c r="AF381" s="121"/>
      <c r="AG381" s="121"/>
      <c r="AH381" s="121"/>
      <c r="AI381" s="121"/>
      <c r="AJ381" s="24" t="str">
        <f>IF(A381="","",((G381*$G$10+K381*$K$10+#REF!*#REF!+M381*$M$10+N381*$N$10+O381*$O$10+#REF!*#REF!+#REF!*#REF!+P381*$P$10+Q381*$Q$10+R381*$R$10+#REF!+W381+#REF!+X381+Y381+Z381+AA381+AB381*$AB$10+AC381*$AC$10+AD381*$AD$10+#REF!*#REF!+AE381*$AE$10+#REF!*#REF!+AF381*$AF$10+AH381*$AH$10+AG381*$AG$10+AI381)))</f>
        <v/>
      </c>
      <c r="AK381" s="137"/>
      <c r="AM381">
        <f t="shared" si="330"/>
        <v>0</v>
      </c>
      <c r="AN381">
        <f t="shared" si="330"/>
        <v>0</v>
      </c>
      <c r="AO381">
        <f t="shared" si="331"/>
        <v>0</v>
      </c>
      <c r="AP381">
        <f t="shared" si="332"/>
        <v>0</v>
      </c>
      <c r="AQ381">
        <f t="shared" si="333"/>
        <v>0</v>
      </c>
      <c r="AR381">
        <f t="shared" si="333"/>
        <v>0</v>
      </c>
      <c r="AS381">
        <f t="shared" si="334"/>
        <v>0</v>
      </c>
      <c r="AT381">
        <f t="shared" si="335"/>
        <v>0</v>
      </c>
      <c r="AU381">
        <f t="shared" si="336"/>
        <v>0</v>
      </c>
      <c r="AV381">
        <f t="shared" si="337"/>
        <v>0</v>
      </c>
      <c r="AW381">
        <f t="shared" si="338"/>
        <v>0</v>
      </c>
      <c r="AX381">
        <f t="shared" si="339"/>
        <v>0</v>
      </c>
      <c r="AY381">
        <f t="shared" si="340"/>
        <v>0</v>
      </c>
      <c r="AZ381">
        <f t="shared" si="341"/>
        <v>0</v>
      </c>
      <c r="BA381">
        <f t="shared" si="342"/>
        <v>0</v>
      </c>
      <c r="BB381">
        <f t="shared" si="343"/>
        <v>0</v>
      </c>
      <c r="BC381">
        <f t="shared" si="344"/>
        <v>0</v>
      </c>
      <c r="BD381">
        <f t="shared" si="345"/>
        <v>0</v>
      </c>
      <c r="BE381">
        <f t="shared" si="346"/>
        <v>0</v>
      </c>
      <c r="BF381">
        <f t="shared" si="347"/>
        <v>0</v>
      </c>
      <c r="BG381">
        <f t="shared" si="348"/>
        <v>0</v>
      </c>
      <c r="BH381">
        <f t="shared" si="349"/>
        <v>0</v>
      </c>
      <c r="BI381">
        <f t="shared" si="350"/>
        <v>0</v>
      </c>
      <c r="BJ381">
        <f t="shared" si="351"/>
        <v>0</v>
      </c>
      <c r="BK381">
        <f t="shared" si="352"/>
        <v>0</v>
      </c>
      <c r="BL381">
        <f t="shared" si="353"/>
        <v>0</v>
      </c>
      <c r="BM381">
        <f t="shared" si="354"/>
        <v>0</v>
      </c>
      <c r="BN381">
        <f t="shared" si="355"/>
        <v>0</v>
      </c>
      <c r="BO381">
        <f t="shared" si="356"/>
        <v>0</v>
      </c>
      <c r="BP381">
        <f t="shared" si="357"/>
        <v>0</v>
      </c>
      <c r="BQ381">
        <f t="shared" si="358"/>
        <v>0</v>
      </c>
      <c r="BR381">
        <f t="shared" si="359"/>
        <v>0</v>
      </c>
      <c r="BS381">
        <f t="shared" si="360"/>
        <v>0</v>
      </c>
      <c r="BT381">
        <f t="shared" si="390"/>
        <v>0</v>
      </c>
      <c r="BW381">
        <f t="shared" si="361"/>
        <v>0</v>
      </c>
      <c r="BX381">
        <f t="shared" si="361"/>
        <v>0</v>
      </c>
      <c r="BY381">
        <f t="shared" si="362"/>
        <v>0</v>
      </c>
      <c r="BZ381">
        <f t="shared" si="363"/>
        <v>0</v>
      </c>
      <c r="CA381">
        <f t="shared" si="364"/>
        <v>0</v>
      </c>
      <c r="CB381">
        <f t="shared" si="364"/>
        <v>0</v>
      </c>
      <c r="CC381">
        <f t="shared" si="365"/>
        <v>0</v>
      </c>
      <c r="CD381">
        <f t="shared" si="366"/>
        <v>0</v>
      </c>
      <c r="CE381">
        <f t="shared" si="367"/>
        <v>0</v>
      </c>
      <c r="CF381">
        <f t="shared" si="368"/>
        <v>0</v>
      </c>
      <c r="CG381">
        <f t="shared" si="369"/>
        <v>0</v>
      </c>
      <c r="CH381">
        <f t="shared" si="370"/>
        <v>0</v>
      </c>
      <c r="CI381">
        <f t="shared" si="371"/>
        <v>0</v>
      </c>
      <c r="CJ381">
        <f t="shared" si="372"/>
        <v>0</v>
      </c>
      <c r="CK381">
        <f t="shared" si="373"/>
        <v>0</v>
      </c>
      <c r="CL381">
        <f t="shared" si="374"/>
        <v>0</v>
      </c>
      <c r="CM381">
        <f t="shared" si="375"/>
        <v>0</v>
      </c>
      <c r="CN381">
        <f t="shared" si="376"/>
        <v>0</v>
      </c>
      <c r="CO381">
        <f t="shared" si="377"/>
        <v>0</v>
      </c>
      <c r="CP381">
        <f t="shared" si="378"/>
        <v>0</v>
      </c>
      <c r="CQ381">
        <f t="shared" si="379"/>
        <v>0</v>
      </c>
      <c r="CR381">
        <f t="shared" si="380"/>
        <v>0</v>
      </c>
      <c r="CS381">
        <f t="shared" si="381"/>
        <v>0</v>
      </c>
      <c r="CT381">
        <f t="shared" si="382"/>
        <v>0</v>
      </c>
      <c r="CU381">
        <f t="shared" si="383"/>
        <v>0</v>
      </c>
      <c r="CV381">
        <f t="shared" si="391"/>
        <v>0</v>
      </c>
      <c r="CW381">
        <f t="shared" si="392"/>
        <v>0</v>
      </c>
      <c r="CX381">
        <f t="shared" si="384"/>
        <v>0</v>
      </c>
      <c r="CY381">
        <f t="shared" si="385"/>
        <v>0</v>
      </c>
      <c r="CZ381">
        <f t="shared" si="386"/>
        <v>0</v>
      </c>
      <c r="DA381">
        <f t="shared" si="387"/>
        <v>0</v>
      </c>
      <c r="DB381">
        <f t="shared" si="388"/>
        <v>0</v>
      </c>
      <c r="DC381">
        <f t="shared" si="389"/>
        <v>0</v>
      </c>
      <c r="DD381">
        <f t="shared" si="393"/>
        <v>0</v>
      </c>
    </row>
    <row r="382" spans="1:108" x14ac:dyDescent="0.2">
      <c r="A382" s="85" t="str">
        <f>IF(Timelister!A381="","",(Timelister!A381))</f>
        <v/>
      </c>
      <c r="B382" s="84" t="str">
        <f>IF(Timelister!B381="","",(Timelister!B381))</f>
        <v/>
      </c>
      <c r="C382" s="20" t="str">
        <f>IF(Timelister!C381="","",(Timelister!C381))</f>
        <v/>
      </c>
      <c r="D382" s="21" t="str">
        <f>IF(Timelister!D381="","",(Timelister!D381))</f>
        <v/>
      </c>
      <c r="E382" s="20" t="str">
        <f>Timelister!O381</f>
        <v/>
      </c>
      <c r="F382" s="20" t="str">
        <f>IF(Timelister!E381="","",(Timelister!E381))</f>
        <v/>
      </c>
      <c r="G382" s="120"/>
      <c r="H382" s="120"/>
      <c r="I382" s="120"/>
      <c r="J382" s="120"/>
      <c r="K382" s="120"/>
      <c r="L382" s="120"/>
      <c r="M382" s="120"/>
      <c r="N382" s="120"/>
      <c r="O382" s="254"/>
      <c r="P382" s="120"/>
      <c r="Q382" s="120"/>
      <c r="R382" s="120"/>
      <c r="S382" s="254"/>
      <c r="T382" s="120"/>
      <c r="U382" s="185"/>
      <c r="V382" s="185"/>
      <c r="W382" s="242"/>
      <c r="X382" s="242"/>
      <c r="Y382" s="120"/>
      <c r="Z382" s="120"/>
      <c r="AA382" s="120"/>
      <c r="AB382" s="120"/>
      <c r="AC382" s="120"/>
      <c r="AD382" s="121"/>
      <c r="AE382" s="121"/>
      <c r="AF382" s="121"/>
      <c r="AG382" s="121"/>
      <c r="AH382" s="121"/>
      <c r="AI382" s="121"/>
      <c r="AJ382" s="24" t="str">
        <f>IF(A382="","",((G382*$G$10+K382*$K$10+#REF!*#REF!+M382*$M$10+N382*$N$10+O382*$O$10+#REF!*#REF!+#REF!*#REF!+P382*$P$10+Q382*$Q$10+R382*$R$10+#REF!+W382+#REF!+X382+Y382+Z382+AA382+AB382*$AB$10+AC382*$AC$10+AD382*$AD$10+#REF!*#REF!+AE382*$AE$10+#REF!*#REF!+AF382*$AF$10+AH382*$AH$10+AG382*$AG$10+AI382)))</f>
        <v/>
      </c>
      <c r="AK382" s="137"/>
      <c r="AM382">
        <f t="shared" si="330"/>
        <v>0</v>
      </c>
      <c r="AN382">
        <f t="shared" si="330"/>
        <v>0</v>
      </c>
      <c r="AO382">
        <f t="shared" si="331"/>
        <v>0</v>
      </c>
      <c r="AP382">
        <f t="shared" si="332"/>
        <v>0</v>
      </c>
      <c r="AQ382">
        <f t="shared" si="333"/>
        <v>0</v>
      </c>
      <c r="AR382">
        <f t="shared" si="333"/>
        <v>0</v>
      </c>
      <c r="AS382">
        <f t="shared" si="334"/>
        <v>0</v>
      </c>
      <c r="AT382">
        <f t="shared" si="335"/>
        <v>0</v>
      </c>
      <c r="AU382">
        <f t="shared" si="336"/>
        <v>0</v>
      </c>
      <c r="AV382">
        <f t="shared" si="337"/>
        <v>0</v>
      </c>
      <c r="AW382">
        <f t="shared" si="338"/>
        <v>0</v>
      </c>
      <c r="AX382">
        <f t="shared" si="339"/>
        <v>0</v>
      </c>
      <c r="AY382">
        <f t="shared" si="340"/>
        <v>0</v>
      </c>
      <c r="AZ382">
        <f t="shared" si="341"/>
        <v>0</v>
      </c>
      <c r="BA382">
        <f t="shared" si="342"/>
        <v>0</v>
      </c>
      <c r="BB382">
        <f t="shared" si="343"/>
        <v>0</v>
      </c>
      <c r="BC382">
        <f t="shared" si="344"/>
        <v>0</v>
      </c>
      <c r="BD382">
        <f t="shared" si="345"/>
        <v>0</v>
      </c>
      <c r="BE382">
        <f t="shared" si="346"/>
        <v>0</v>
      </c>
      <c r="BF382">
        <f t="shared" si="347"/>
        <v>0</v>
      </c>
      <c r="BG382">
        <f t="shared" si="348"/>
        <v>0</v>
      </c>
      <c r="BH382">
        <f t="shared" si="349"/>
        <v>0</v>
      </c>
      <c r="BI382">
        <f t="shared" si="350"/>
        <v>0</v>
      </c>
      <c r="BJ382">
        <f t="shared" si="351"/>
        <v>0</v>
      </c>
      <c r="BK382">
        <f t="shared" si="352"/>
        <v>0</v>
      </c>
      <c r="BL382">
        <f t="shared" si="353"/>
        <v>0</v>
      </c>
      <c r="BM382">
        <f t="shared" si="354"/>
        <v>0</v>
      </c>
      <c r="BN382">
        <f t="shared" si="355"/>
        <v>0</v>
      </c>
      <c r="BO382">
        <f t="shared" si="356"/>
        <v>0</v>
      </c>
      <c r="BP382">
        <f t="shared" si="357"/>
        <v>0</v>
      </c>
      <c r="BQ382">
        <f t="shared" si="358"/>
        <v>0</v>
      </c>
      <c r="BR382">
        <f t="shared" si="359"/>
        <v>0</v>
      </c>
      <c r="BS382">
        <f t="shared" si="360"/>
        <v>0</v>
      </c>
      <c r="BT382">
        <f t="shared" si="390"/>
        <v>0</v>
      </c>
      <c r="BW382">
        <f t="shared" si="361"/>
        <v>0</v>
      </c>
      <c r="BX382">
        <f t="shared" si="361"/>
        <v>0</v>
      </c>
      <c r="BY382">
        <f t="shared" si="362"/>
        <v>0</v>
      </c>
      <c r="BZ382">
        <f t="shared" si="363"/>
        <v>0</v>
      </c>
      <c r="CA382">
        <f t="shared" si="364"/>
        <v>0</v>
      </c>
      <c r="CB382">
        <f t="shared" si="364"/>
        <v>0</v>
      </c>
      <c r="CC382">
        <f t="shared" si="365"/>
        <v>0</v>
      </c>
      <c r="CD382">
        <f t="shared" si="366"/>
        <v>0</v>
      </c>
      <c r="CE382">
        <f t="shared" si="367"/>
        <v>0</v>
      </c>
      <c r="CF382">
        <f t="shared" si="368"/>
        <v>0</v>
      </c>
      <c r="CG382">
        <f t="shared" si="369"/>
        <v>0</v>
      </c>
      <c r="CH382">
        <f t="shared" si="370"/>
        <v>0</v>
      </c>
      <c r="CI382">
        <f t="shared" si="371"/>
        <v>0</v>
      </c>
      <c r="CJ382">
        <f t="shared" si="372"/>
        <v>0</v>
      </c>
      <c r="CK382">
        <f t="shared" si="373"/>
        <v>0</v>
      </c>
      <c r="CL382">
        <f t="shared" si="374"/>
        <v>0</v>
      </c>
      <c r="CM382">
        <f t="shared" si="375"/>
        <v>0</v>
      </c>
      <c r="CN382">
        <f t="shared" si="376"/>
        <v>0</v>
      </c>
      <c r="CO382">
        <f t="shared" si="377"/>
        <v>0</v>
      </c>
      <c r="CP382">
        <f t="shared" si="378"/>
        <v>0</v>
      </c>
      <c r="CQ382">
        <f t="shared" si="379"/>
        <v>0</v>
      </c>
      <c r="CR382">
        <f t="shared" si="380"/>
        <v>0</v>
      </c>
      <c r="CS382">
        <f t="shared" si="381"/>
        <v>0</v>
      </c>
      <c r="CT382">
        <f t="shared" si="382"/>
        <v>0</v>
      </c>
      <c r="CU382">
        <f t="shared" si="383"/>
        <v>0</v>
      </c>
      <c r="CV382">
        <f t="shared" si="391"/>
        <v>0</v>
      </c>
      <c r="CW382">
        <f t="shared" si="392"/>
        <v>0</v>
      </c>
      <c r="CX382">
        <f t="shared" si="384"/>
        <v>0</v>
      </c>
      <c r="CY382">
        <f t="shared" si="385"/>
        <v>0</v>
      </c>
      <c r="CZ382">
        <f t="shared" si="386"/>
        <v>0</v>
      </c>
      <c r="DA382">
        <f t="shared" si="387"/>
        <v>0</v>
      </c>
      <c r="DB382">
        <f t="shared" si="388"/>
        <v>0</v>
      </c>
      <c r="DC382">
        <f t="shared" si="389"/>
        <v>0</v>
      </c>
      <c r="DD382">
        <f t="shared" si="393"/>
        <v>0</v>
      </c>
    </row>
    <row r="383" spans="1:108" x14ac:dyDescent="0.2">
      <c r="A383" s="85" t="str">
        <f>IF(Timelister!A382="","",(Timelister!A382))</f>
        <v/>
      </c>
      <c r="B383" s="84" t="str">
        <f>IF(Timelister!B382="","",(Timelister!B382))</f>
        <v/>
      </c>
      <c r="C383" s="20" t="str">
        <f>IF(Timelister!C382="","",(Timelister!C382))</f>
        <v/>
      </c>
      <c r="D383" s="21" t="str">
        <f>IF(Timelister!D382="","",(Timelister!D382))</f>
        <v/>
      </c>
      <c r="E383" s="20" t="str">
        <f>Timelister!O382</f>
        <v/>
      </c>
      <c r="F383" s="20" t="str">
        <f>IF(Timelister!E382="","",(Timelister!E382))</f>
        <v/>
      </c>
      <c r="G383" s="120"/>
      <c r="H383" s="120"/>
      <c r="I383" s="120"/>
      <c r="J383" s="120"/>
      <c r="K383" s="120"/>
      <c r="L383" s="120"/>
      <c r="M383" s="120"/>
      <c r="N383" s="120"/>
      <c r="O383" s="254"/>
      <c r="P383" s="120"/>
      <c r="Q383" s="120"/>
      <c r="R383" s="120"/>
      <c r="S383" s="254"/>
      <c r="T383" s="120"/>
      <c r="U383" s="185"/>
      <c r="V383" s="185"/>
      <c r="W383" s="242"/>
      <c r="X383" s="242"/>
      <c r="Y383" s="120"/>
      <c r="Z383" s="120"/>
      <c r="AA383" s="120"/>
      <c r="AB383" s="120"/>
      <c r="AC383" s="120"/>
      <c r="AD383" s="121"/>
      <c r="AE383" s="121"/>
      <c r="AF383" s="121"/>
      <c r="AG383" s="121"/>
      <c r="AH383" s="121"/>
      <c r="AI383" s="121"/>
      <c r="AJ383" s="24" t="str">
        <f>IF(A383="","",((G383*$G$10+K383*$K$10+#REF!*#REF!+M383*$M$10+N383*$N$10+O383*$O$10+#REF!*#REF!+#REF!*#REF!+P383*$P$10+Q383*$Q$10+R383*$R$10+#REF!+W383+#REF!+X383+Y383+Z383+AA383+AB383*$AB$10+AC383*$AC$10+AD383*$AD$10+#REF!*#REF!+AE383*$AE$10+#REF!*#REF!+AF383*$AF$10+AH383*$AH$10+AG383*$AG$10+AI383)))</f>
        <v/>
      </c>
      <c r="AK383" s="137"/>
      <c r="AM383">
        <f t="shared" si="330"/>
        <v>0</v>
      </c>
      <c r="AN383">
        <f t="shared" si="330"/>
        <v>0</v>
      </c>
      <c r="AO383">
        <f t="shared" si="331"/>
        <v>0</v>
      </c>
      <c r="AP383">
        <f t="shared" si="332"/>
        <v>0</v>
      </c>
      <c r="AQ383">
        <f t="shared" si="333"/>
        <v>0</v>
      </c>
      <c r="AR383">
        <f t="shared" si="333"/>
        <v>0</v>
      </c>
      <c r="AS383">
        <f t="shared" si="334"/>
        <v>0</v>
      </c>
      <c r="AT383">
        <f t="shared" si="335"/>
        <v>0</v>
      </c>
      <c r="AU383">
        <f t="shared" si="336"/>
        <v>0</v>
      </c>
      <c r="AV383">
        <f t="shared" si="337"/>
        <v>0</v>
      </c>
      <c r="AW383">
        <f t="shared" si="338"/>
        <v>0</v>
      </c>
      <c r="AX383">
        <f t="shared" si="339"/>
        <v>0</v>
      </c>
      <c r="AY383">
        <f t="shared" si="340"/>
        <v>0</v>
      </c>
      <c r="AZ383">
        <f t="shared" si="341"/>
        <v>0</v>
      </c>
      <c r="BA383">
        <f t="shared" si="342"/>
        <v>0</v>
      </c>
      <c r="BB383">
        <f t="shared" si="343"/>
        <v>0</v>
      </c>
      <c r="BC383">
        <f t="shared" si="344"/>
        <v>0</v>
      </c>
      <c r="BD383">
        <f t="shared" si="345"/>
        <v>0</v>
      </c>
      <c r="BE383">
        <f t="shared" si="346"/>
        <v>0</v>
      </c>
      <c r="BF383">
        <f t="shared" si="347"/>
        <v>0</v>
      </c>
      <c r="BG383">
        <f t="shared" si="348"/>
        <v>0</v>
      </c>
      <c r="BH383">
        <f t="shared" si="349"/>
        <v>0</v>
      </c>
      <c r="BI383">
        <f t="shared" si="350"/>
        <v>0</v>
      </c>
      <c r="BJ383">
        <f t="shared" si="351"/>
        <v>0</v>
      </c>
      <c r="BK383">
        <f t="shared" si="352"/>
        <v>0</v>
      </c>
      <c r="BL383">
        <f t="shared" si="353"/>
        <v>0</v>
      </c>
      <c r="BM383">
        <f t="shared" si="354"/>
        <v>0</v>
      </c>
      <c r="BN383">
        <f t="shared" si="355"/>
        <v>0</v>
      </c>
      <c r="BO383">
        <f t="shared" si="356"/>
        <v>0</v>
      </c>
      <c r="BP383">
        <f t="shared" si="357"/>
        <v>0</v>
      </c>
      <c r="BQ383">
        <f t="shared" si="358"/>
        <v>0</v>
      </c>
      <c r="BR383">
        <f t="shared" si="359"/>
        <v>0</v>
      </c>
      <c r="BS383">
        <f t="shared" si="360"/>
        <v>0</v>
      </c>
      <c r="BT383">
        <f t="shared" si="390"/>
        <v>0</v>
      </c>
      <c r="BW383">
        <f t="shared" si="361"/>
        <v>0</v>
      </c>
      <c r="BX383">
        <f t="shared" si="361"/>
        <v>0</v>
      </c>
      <c r="BY383">
        <f t="shared" si="362"/>
        <v>0</v>
      </c>
      <c r="BZ383">
        <f t="shared" si="363"/>
        <v>0</v>
      </c>
      <c r="CA383">
        <f t="shared" si="364"/>
        <v>0</v>
      </c>
      <c r="CB383">
        <f t="shared" si="364"/>
        <v>0</v>
      </c>
      <c r="CC383">
        <f t="shared" si="365"/>
        <v>0</v>
      </c>
      <c r="CD383">
        <f t="shared" si="366"/>
        <v>0</v>
      </c>
      <c r="CE383">
        <f t="shared" si="367"/>
        <v>0</v>
      </c>
      <c r="CF383">
        <f t="shared" si="368"/>
        <v>0</v>
      </c>
      <c r="CG383">
        <f t="shared" si="369"/>
        <v>0</v>
      </c>
      <c r="CH383">
        <f t="shared" si="370"/>
        <v>0</v>
      </c>
      <c r="CI383">
        <f t="shared" si="371"/>
        <v>0</v>
      </c>
      <c r="CJ383">
        <f t="shared" si="372"/>
        <v>0</v>
      </c>
      <c r="CK383">
        <f t="shared" si="373"/>
        <v>0</v>
      </c>
      <c r="CL383">
        <f t="shared" si="374"/>
        <v>0</v>
      </c>
      <c r="CM383">
        <f t="shared" si="375"/>
        <v>0</v>
      </c>
      <c r="CN383">
        <f t="shared" si="376"/>
        <v>0</v>
      </c>
      <c r="CO383">
        <f t="shared" si="377"/>
        <v>0</v>
      </c>
      <c r="CP383">
        <f t="shared" si="378"/>
        <v>0</v>
      </c>
      <c r="CQ383">
        <f t="shared" si="379"/>
        <v>0</v>
      </c>
      <c r="CR383">
        <f t="shared" si="380"/>
        <v>0</v>
      </c>
      <c r="CS383">
        <f t="shared" si="381"/>
        <v>0</v>
      </c>
      <c r="CT383">
        <f t="shared" si="382"/>
        <v>0</v>
      </c>
      <c r="CU383">
        <f t="shared" si="383"/>
        <v>0</v>
      </c>
      <c r="CV383">
        <f t="shared" si="391"/>
        <v>0</v>
      </c>
      <c r="CW383">
        <f t="shared" si="392"/>
        <v>0</v>
      </c>
      <c r="CX383">
        <f t="shared" si="384"/>
        <v>0</v>
      </c>
      <c r="CY383">
        <f t="shared" si="385"/>
        <v>0</v>
      </c>
      <c r="CZ383">
        <f t="shared" si="386"/>
        <v>0</v>
      </c>
      <c r="DA383">
        <f t="shared" si="387"/>
        <v>0</v>
      </c>
      <c r="DB383">
        <f t="shared" si="388"/>
        <v>0</v>
      </c>
      <c r="DC383">
        <f t="shared" si="389"/>
        <v>0</v>
      </c>
      <c r="DD383">
        <f t="shared" si="393"/>
        <v>0</v>
      </c>
    </row>
    <row r="384" spans="1:108" x14ac:dyDescent="0.2">
      <c r="A384" s="85" t="str">
        <f>IF(Timelister!A383="","",(Timelister!A383))</f>
        <v/>
      </c>
      <c r="B384" s="84" t="str">
        <f>IF(Timelister!B383="","",(Timelister!B383))</f>
        <v/>
      </c>
      <c r="C384" s="20" t="str">
        <f>IF(Timelister!C383="","",(Timelister!C383))</f>
        <v/>
      </c>
      <c r="D384" s="21" t="str">
        <f>IF(Timelister!D383="","",(Timelister!D383))</f>
        <v/>
      </c>
      <c r="E384" s="20" t="str">
        <f>Timelister!O383</f>
        <v/>
      </c>
      <c r="F384" s="20" t="str">
        <f>IF(Timelister!E383="","",(Timelister!E383))</f>
        <v/>
      </c>
      <c r="G384" s="120"/>
      <c r="H384" s="120"/>
      <c r="I384" s="120"/>
      <c r="J384" s="120"/>
      <c r="K384" s="120"/>
      <c r="L384" s="120"/>
      <c r="M384" s="120"/>
      <c r="N384" s="120"/>
      <c r="O384" s="254"/>
      <c r="P384" s="120"/>
      <c r="Q384" s="120"/>
      <c r="R384" s="120"/>
      <c r="S384" s="254"/>
      <c r="T384" s="120"/>
      <c r="U384" s="185"/>
      <c r="V384" s="185"/>
      <c r="W384" s="242"/>
      <c r="X384" s="242"/>
      <c r="Y384" s="120"/>
      <c r="Z384" s="120"/>
      <c r="AA384" s="120"/>
      <c r="AB384" s="120"/>
      <c r="AC384" s="120"/>
      <c r="AD384" s="121"/>
      <c r="AE384" s="121"/>
      <c r="AF384" s="121"/>
      <c r="AG384" s="121"/>
      <c r="AH384" s="121"/>
      <c r="AI384" s="121"/>
      <c r="AJ384" s="24" t="str">
        <f>IF(A384="","",((G384*$G$10+K384*$K$10+#REF!*#REF!+M384*$M$10+N384*$N$10+O384*$O$10+#REF!*#REF!+#REF!*#REF!+P384*$P$10+Q384*$Q$10+R384*$R$10+#REF!+W384+#REF!+X384+Y384+Z384+AA384+AB384*$AB$10+AC384*$AC$10+AD384*$AD$10+#REF!*#REF!+AE384*$AE$10+#REF!*#REF!+AF384*$AF$10+AH384*$AH$10+AG384*$AG$10+AI384)))</f>
        <v/>
      </c>
      <c r="AK384" s="137"/>
      <c r="AM384">
        <f t="shared" si="330"/>
        <v>0</v>
      </c>
      <c r="AN384">
        <f t="shared" si="330"/>
        <v>0</v>
      </c>
      <c r="AO384">
        <f t="shared" si="331"/>
        <v>0</v>
      </c>
      <c r="AP384">
        <f t="shared" si="332"/>
        <v>0</v>
      </c>
      <c r="AQ384">
        <f t="shared" si="333"/>
        <v>0</v>
      </c>
      <c r="AR384">
        <f t="shared" si="333"/>
        <v>0</v>
      </c>
      <c r="AS384">
        <f t="shared" si="334"/>
        <v>0</v>
      </c>
      <c r="AT384">
        <f t="shared" si="335"/>
        <v>0</v>
      </c>
      <c r="AU384">
        <f t="shared" si="336"/>
        <v>0</v>
      </c>
      <c r="AV384">
        <f t="shared" si="337"/>
        <v>0</v>
      </c>
      <c r="AW384">
        <f t="shared" si="338"/>
        <v>0</v>
      </c>
      <c r="AX384">
        <f t="shared" si="339"/>
        <v>0</v>
      </c>
      <c r="AY384">
        <f t="shared" si="340"/>
        <v>0</v>
      </c>
      <c r="AZ384">
        <f t="shared" si="341"/>
        <v>0</v>
      </c>
      <c r="BA384">
        <f t="shared" si="342"/>
        <v>0</v>
      </c>
      <c r="BB384">
        <f t="shared" si="343"/>
        <v>0</v>
      </c>
      <c r="BC384">
        <f t="shared" si="344"/>
        <v>0</v>
      </c>
      <c r="BD384">
        <f t="shared" si="345"/>
        <v>0</v>
      </c>
      <c r="BE384">
        <f t="shared" si="346"/>
        <v>0</v>
      </c>
      <c r="BF384">
        <f t="shared" si="347"/>
        <v>0</v>
      </c>
      <c r="BG384">
        <f t="shared" si="348"/>
        <v>0</v>
      </c>
      <c r="BH384">
        <f t="shared" si="349"/>
        <v>0</v>
      </c>
      <c r="BI384">
        <f t="shared" si="350"/>
        <v>0</v>
      </c>
      <c r="BJ384">
        <f t="shared" si="351"/>
        <v>0</v>
      </c>
      <c r="BK384">
        <f t="shared" si="352"/>
        <v>0</v>
      </c>
      <c r="BL384">
        <f t="shared" si="353"/>
        <v>0</v>
      </c>
      <c r="BM384">
        <f t="shared" si="354"/>
        <v>0</v>
      </c>
      <c r="BN384">
        <f t="shared" si="355"/>
        <v>0</v>
      </c>
      <c r="BO384">
        <f t="shared" si="356"/>
        <v>0</v>
      </c>
      <c r="BP384">
        <f t="shared" si="357"/>
        <v>0</v>
      </c>
      <c r="BQ384">
        <f t="shared" si="358"/>
        <v>0</v>
      </c>
      <c r="BR384">
        <f t="shared" si="359"/>
        <v>0</v>
      </c>
      <c r="BS384">
        <f t="shared" si="360"/>
        <v>0</v>
      </c>
      <c r="BT384">
        <f t="shared" si="390"/>
        <v>0</v>
      </c>
      <c r="BW384">
        <f t="shared" si="361"/>
        <v>0</v>
      </c>
      <c r="BX384">
        <f t="shared" si="361"/>
        <v>0</v>
      </c>
      <c r="BY384">
        <f t="shared" si="362"/>
        <v>0</v>
      </c>
      <c r="BZ384">
        <f t="shared" si="363"/>
        <v>0</v>
      </c>
      <c r="CA384">
        <f t="shared" si="364"/>
        <v>0</v>
      </c>
      <c r="CB384">
        <f t="shared" si="364"/>
        <v>0</v>
      </c>
      <c r="CC384">
        <f t="shared" si="365"/>
        <v>0</v>
      </c>
      <c r="CD384">
        <f t="shared" si="366"/>
        <v>0</v>
      </c>
      <c r="CE384">
        <f t="shared" si="367"/>
        <v>0</v>
      </c>
      <c r="CF384">
        <f t="shared" si="368"/>
        <v>0</v>
      </c>
      <c r="CG384">
        <f t="shared" si="369"/>
        <v>0</v>
      </c>
      <c r="CH384">
        <f t="shared" si="370"/>
        <v>0</v>
      </c>
      <c r="CI384">
        <f t="shared" si="371"/>
        <v>0</v>
      </c>
      <c r="CJ384">
        <f t="shared" si="372"/>
        <v>0</v>
      </c>
      <c r="CK384">
        <f t="shared" si="373"/>
        <v>0</v>
      </c>
      <c r="CL384">
        <f t="shared" si="374"/>
        <v>0</v>
      </c>
      <c r="CM384">
        <f t="shared" si="375"/>
        <v>0</v>
      </c>
      <c r="CN384">
        <f t="shared" si="376"/>
        <v>0</v>
      </c>
      <c r="CO384">
        <f t="shared" si="377"/>
        <v>0</v>
      </c>
      <c r="CP384">
        <f t="shared" si="378"/>
        <v>0</v>
      </c>
      <c r="CQ384">
        <f t="shared" si="379"/>
        <v>0</v>
      </c>
      <c r="CR384">
        <f t="shared" si="380"/>
        <v>0</v>
      </c>
      <c r="CS384">
        <f t="shared" si="381"/>
        <v>0</v>
      </c>
      <c r="CT384">
        <f t="shared" si="382"/>
        <v>0</v>
      </c>
      <c r="CU384">
        <f t="shared" si="383"/>
        <v>0</v>
      </c>
      <c r="CV384">
        <f t="shared" si="391"/>
        <v>0</v>
      </c>
      <c r="CW384">
        <f t="shared" si="392"/>
        <v>0</v>
      </c>
      <c r="CX384">
        <f t="shared" si="384"/>
        <v>0</v>
      </c>
      <c r="CY384">
        <f t="shared" si="385"/>
        <v>0</v>
      </c>
      <c r="CZ384">
        <f t="shared" si="386"/>
        <v>0</v>
      </c>
      <c r="DA384">
        <f t="shared" si="387"/>
        <v>0</v>
      </c>
      <c r="DB384">
        <f t="shared" si="388"/>
        <v>0</v>
      </c>
      <c r="DC384">
        <f t="shared" si="389"/>
        <v>0</v>
      </c>
      <c r="DD384">
        <f t="shared" si="393"/>
        <v>0</v>
      </c>
    </row>
    <row r="385" spans="1:108" x14ac:dyDescent="0.2">
      <c r="A385" s="85" t="str">
        <f>IF(Timelister!A384="","",(Timelister!A384))</f>
        <v/>
      </c>
      <c r="B385" s="84" t="str">
        <f>IF(Timelister!B384="","",(Timelister!B384))</f>
        <v/>
      </c>
      <c r="C385" s="20" t="str">
        <f>IF(Timelister!C384="","",(Timelister!C384))</f>
        <v/>
      </c>
      <c r="D385" s="21" t="str">
        <f>IF(Timelister!D384="","",(Timelister!D384))</f>
        <v/>
      </c>
      <c r="E385" s="20" t="str">
        <f>Timelister!O384</f>
        <v/>
      </c>
      <c r="F385" s="20" t="str">
        <f>IF(Timelister!E384="","",(Timelister!E384))</f>
        <v/>
      </c>
      <c r="G385" s="120"/>
      <c r="H385" s="120"/>
      <c r="I385" s="120"/>
      <c r="J385" s="120"/>
      <c r="K385" s="120"/>
      <c r="L385" s="120"/>
      <c r="M385" s="120"/>
      <c r="N385" s="120"/>
      <c r="O385" s="254"/>
      <c r="P385" s="120"/>
      <c r="Q385" s="120"/>
      <c r="R385" s="120"/>
      <c r="S385" s="254"/>
      <c r="T385" s="120"/>
      <c r="U385" s="185"/>
      <c r="V385" s="185"/>
      <c r="W385" s="242"/>
      <c r="X385" s="242"/>
      <c r="Y385" s="120"/>
      <c r="Z385" s="120"/>
      <c r="AA385" s="120"/>
      <c r="AB385" s="120"/>
      <c r="AC385" s="120"/>
      <c r="AD385" s="121"/>
      <c r="AE385" s="121"/>
      <c r="AF385" s="121"/>
      <c r="AG385" s="121"/>
      <c r="AH385" s="121"/>
      <c r="AI385" s="121"/>
      <c r="AJ385" s="24" t="str">
        <f>IF(A385="","",((G385*$G$10+K385*$K$10+#REF!*#REF!+M385*$M$10+N385*$N$10+O385*$O$10+#REF!*#REF!+#REF!*#REF!+P385*$P$10+Q385*$Q$10+R385*$R$10+#REF!+W385+#REF!+X385+Y385+Z385+AA385+AB385*$AB$10+AC385*$AC$10+AD385*$AD$10+#REF!*#REF!+AE385*$AE$10+#REF!*#REF!+AF385*$AF$10+AH385*$AH$10+AG385*$AG$10+AI385)))</f>
        <v/>
      </c>
      <c r="AK385" s="137"/>
      <c r="AM385">
        <f t="shared" si="330"/>
        <v>0</v>
      </c>
      <c r="AN385">
        <f t="shared" si="330"/>
        <v>0</v>
      </c>
      <c r="AO385">
        <f t="shared" si="331"/>
        <v>0</v>
      </c>
      <c r="AP385">
        <f t="shared" si="332"/>
        <v>0</v>
      </c>
      <c r="AQ385">
        <f t="shared" si="333"/>
        <v>0</v>
      </c>
      <c r="AR385">
        <f t="shared" si="333"/>
        <v>0</v>
      </c>
      <c r="AS385">
        <f t="shared" si="334"/>
        <v>0</v>
      </c>
      <c r="AT385">
        <f t="shared" si="335"/>
        <v>0</v>
      </c>
      <c r="AU385">
        <f t="shared" si="336"/>
        <v>0</v>
      </c>
      <c r="AV385">
        <f t="shared" si="337"/>
        <v>0</v>
      </c>
      <c r="AW385">
        <f t="shared" si="338"/>
        <v>0</v>
      </c>
      <c r="AX385">
        <f t="shared" si="339"/>
        <v>0</v>
      </c>
      <c r="AY385">
        <f t="shared" si="340"/>
        <v>0</v>
      </c>
      <c r="AZ385">
        <f t="shared" si="341"/>
        <v>0</v>
      </c>
      <c r="BA385">
        <f t="shared" si="342"/>
        <v>0</v>
      </c>
      <c r="BB385">
        <f t="shared" si="343"/>
        <v>0</v>
      </c>
      <c r="BC385">
        <f t="shared" si="344"/>
        <v>0</v>
      </c>
      <c r="BD385">
        <f t="shared" si="345"/>
        <v>0</v>
      </c>
      <c r="BE385">
        <f t="shared" si="346"/>
        <v>0</v>
      </c>
      <c r="BF385">
        <f t="shared" si="347"/>
        <v>0</v>
      </c>
      <c r="BG385">
        <f t="shared" si="348"/>
        <v>0</v>
      </c>
      <c r="BH385">
        <f t="shared" si="349"/>
        <v>0</v>
      </c>
      <c r="BI385">
        <f t="shared" si="350"/>
        <v>0</v>
      </c>
      <c r="BJ385">
        <f t="shared" si="351"/>
        <v>0</v>
      </c>
      <c r="BK385">
        <f t="shared" si="352"/>
        <v>0</v>
      </c>
      <c r="BL385">
        <f t="shared" si="353"/>
        <v>0</v>
      </c>
      <c r="BM385">
        <f t="shared" si="354"/>
        <v>0</v>
      </c>
      <c r="BN385">
        <f t="shared" si="355"/>
        <v>0</v>
      </c>
      <c r="BO385">
        <f t="shared" si="356"/>
        <v>0</v>
      </c>
      <c r="BP385">
        <f t="shared" si="357"/>
        <v>0</v>
      </c>
      <c r="BQ385">
        <f t="shared" si="358"/>
        <v>0</v>
      </c>
      <c r="BR385">
        <f t="shared" si="359"/>
        <v>0</v>
      </c>
      <c r="BS385">
        <f t="shared" si="360"/>
        <v>0</v>
      </c>
      <c r="BT385">
        <f t="shared" si="390"/>
        <v>0</v>
      </c>
      <c r="BW385">
        <f t="shared" si="361"/>
        <v>0</v>
      </c>
      <c r="BX385">
        <f t="shared" si="361"/>
        <v>0</v>
      </c>
      <c r="BY385">
        <f t="shared" si="362"/>
        <v>0</v>
      </c>
      <c r="BZ385">
        <f t="shared" si="363"/>
        <v>0</v>
      </c>
      <c r="CA385">
        <f t="shared" si="364"/>
        <v>0</v>
      </c>
      <c r="CB385">
        <f t="shared" si="364"/>
        <v>0</v>
      </c>
      <c r="CC385">
        <f t="shared" si="365"/>
        <v>0</v>
      </c>
      <c r="CD385">
        <f t="shared" si="366"/>
        <v>0</v>
      </c>
      <c r="CE385">
        <f t="shared" si="367"/>
        <v>0</v>
      </c>
      <c r="CF385">
        <f t="shared" si="368"/>
        <v>0</v>
      </c>
      <c r="CG385">
        <f t="shared" si="369"/>
        <v>0</v>
      </c>
      <c r="CH385">
        <f t="shared" si="370"/>
        <v>0</v>
      </c>
      <c r="CI385">
        <f t="shared" si="371"/>
        <v>0</v>
      </c>
      <c r="CJ385">
        <f t="shared" si="372"/>
        <v>0</v>
      </c>
      <c r="CK385">
        <f t="shared" si="373"/>
        <v>0</v>
      </c>
      <c r="CL385">
        <f t="shared" si="374"/>
        <v>0</v>
      </c>
      <c r="CM385">
        <f t="shared" si="375"/>
        <v>0</v>
      </c>
      <c r="CN385">
        <f t="shared" si="376"/>
        <v>0</v>
      </c>
      <c r="CO385">
        <f t="shared" si="377"/>
        <v>0</v>
      </c>
      <c r="CP385">
        <f t="shared" si="378"/>
        <v>0</v>
      </c>
      <c r="CQ385">
        <f t="shared" si="379"/>
        <v>0</v>
      </c>
      <c r="CR385">
        <f t="shared" si="380"/>
        <v>0</v>
      </c>
      <c r="CS385">
        <f t="shared" si="381"/>
        <v>0</v>
      </c>
      <c r="CT385">
        <f t="shared" si="382"/>
        <v>0</v>
      </c>
      <c r="CU385">
        <f t="shared" si="383"/>
        <v>0</v>
      </c>
      <c r="CV385">
        <f t="shared" si="391"/>
        <v>0</v>
      </c>
      <c r="CW385">
        <f t="shared" si="392"/>
        <v>0</v>
      </c>
      <c r="CX385">
        <f t="shared" si="384"/>
        <v>0</v>
      </c>
      <c r="CY385">
        <f t="shared" si="385"/>
        <v>0</v>
      </c>
      <c r="CZ385">
        <f t="shared" si="386"/>
        <v>0</v>
      </c>
      <c r="DA385">
        <f t="shared" si="387"/>
        <v>0</v>
      </c>
      <c r="DB385">
        <f t="shared" si="388"/>
        <v>0</v>
      </c>
      <c r="DC385">
        <f t="shared" si="389"/>
        <v>0</v>
      </c>
      <c r="DD385">
        <f t="shared" si="393"/>
        <v>0</v>
      </c>
    </row>
    <row r="386" spans="1:108" x14ac:dyDescent="0.2">
      <c r="A386" s="85" t="str">
        <f>IF(Timelister!A385="","",(Timelister!A385))</f>
        <v/>
      </c>
      <c r="B386" s="84" t="str">
        <f>IF(Timelister!B385="","",(Timelister!B385))</f>
        <v/>
      </c>
      <c r="C386" s="20" t="str">
        <f>IF(Timelister!C385="","",(Timelister!C385))</f>
        <v/>
      </c>
      <c r="D386" s="21" t="str">
        <f>IF(Timelister!D385="","",(Timelister!D385))</f>
        <v/>
      </c>
      <c r="E386" s="20" t="str">
        <f>Timelister!O385</f>
        <v/>
      </c>
      <c r="F386" s="20" t="str">
        <f>IF(Timelister!E385="","",(Timelister!E385))</f>
        <v/>
      </c>
      <c r="G386" s="120"/>
      <c r="H386" s="120"/>
      <c r="I386" s="120"/>
      <c r="J386" s="120"/>
      <c r="K386" s="120"/>
      <c r="L386" s="120"/>
      <c r="M386" s="120"/>
      <c r="N386" s="120"/>
      <c r="O386" s="254"/>
      <c r="P386" s="120"/>
      <c r="Q386" s="120"/>
      <c r="R386" s="120"/>
      <c r="S386" s="254"/>
      <c r="T386" s="120"/>
      <c r="U386" s="185"/>
      <c r="V386" s="185"/>
      <c r="W386" s="242"/>
      <c r="X386" s="242"/>
      <c r="Y386" s="120"/>
      <c r="Z386" s="120"/>
      <c r="AA386" s="120"/>
      <c r="AB386" s="120"/>
      <c r="AC386" s="120"/>
      <c r="AD386" s="121"/>
      <c r="AE386" s="121"/>
      <c r="AF386" s="121"/>
      <c r="AG386" s="121"/>
      <c r="AH386" s="121"/>
      <c r="AI386" s="121"/>
      <c r="AJ386" s="24" t="str">
        <f>IF(A386="","",((G386*$G$10+K386*$K$10+#REF!*#REF!+M386*$M$10+N386*$N$10+O386*$O$10+#REF!*#REF!+#REF!*#REF!+P386*$P$10+Q386*$Q$10+R386*$R$10+#REF!+W386+#REF!+X386+Y386+Z386+AA386+AB386*$AB$10+AC386*$AC$10+AD386*$AD$10+#REF!*#REF!+AE386*$AE$10+#REF!*#REF!+AF386*$AF$10+AH386*$AH$10+AG386*$AG$10+AI386)))</f>
        <v/>
      </c>
      <c r="AK386" s="137"/>
      <c r="AM386">
        <f t="shared" si="330"/>
        <v>0</v>
      </c>
      <c r="AN386">
        <f t="shared" si="330"/>
        <v>0</v>
      </c>
      <c r="AO386">
        <f t="shared" si="331"/>
        <v>0</v>
      </c>
      <c r="AP386">
        <f t="shared" si="332"/>
        <v>0</v>
      </c>
      <c r="AQ386">
        <f t="shared" si="333"/>
        <v>0</v>
      </c>
      <c r="AR386">
        <f t="shared" si="333"/>
        <v>0</v>
      </c>
      <c r="AS386">
        <f t="shared" si="334"/>
        <v>0</v>
      </c>
      <c r="AT386">
        <f t="shared" si="335"/>
        <v>0</v>
      </c>
      <c r="AU386">
        <f t="shared" si="336"/>
        <v>0</v>
      </c>
      <c r="AV386">
        <f t="shared" si="337"/>
        <v>0</v>
      </c>
      <c r="AW386">
        <f t="shared" si="338"/>
        <v>0</v>
      </c>
      <c r="AX386">
        <f t="shared" si="339"/>
        <v>0</v>
      </c>
      <c r="AY386">
        <f t="shared" si="340"/>
        <v>0</v>
      </c>
      <c r="AZ386">
        <f t="shared" si="341"/>
        <v>0</v>
      </c>
      <c r="BA386">
        <f t="shared" si="342"/>
        <v>0</v>
      </c>
      <c r="BB386">
        <f t="shared" si="343"/>
        <v>0</v>
      </c>
      <c r="BC386">
        <f t="shared" si="344"/>
        <v>0</v>
      </c>
      <c r="BD386">
        <f t="shared" si="345"/>
        <v>0</v>
      </c>
      <c r="BE386">
        <f t="shared" si="346"/>
        <v>0</v>
      </c>
      <c r="BF386">
        <f t="shared" si="347"/>
        <v>0</v>
      </c>
      <c r="BG386">
        <f t="shared" si="348"/>
        <v>0</v>
      </c>
      <c r="BH386">
        <f t="shared" si="349"/>
        <v>0</v>
      </c>
      <c r="BI386">
        <f t="shared" si="350"/>
        <v>0</v>
      </c>
      <c r="BJ386">
        <f t="shared" si="351"/>
        <v>0</v>
      </c>
      <c r="BK386">
        <f t="shared" si="352"/>
        <v>0</v>
      </c>
      <c r="BL386">
        <f t="shared" si="353"/>
        <v>0</v>
      </c>
      <c r="BM386">
        <f t="shared" si="354"/>
        <v>0</v>
      </c>
      <c r="BN386">
        <f t="shared" si="355"/>
        <v>0</v>
      </c>
      <c r="BO386">
        <f t="shared" si="356"/>
        <v>0</v>
      </c>
      <c r="BP386">
        <f t="shared" si="357"/>
        <v>0</v>
      </c>
      <c r="BQ386">
        <f t="shared" si="358"/>
        <v>0</v>
      </c>
      <c r="BR386">
        <f t="shared" si="359"/>
        <v>0</v>
      </c>
      <c r="BS386">
        <f t="shared" si="360"/>
        <v>0</v>
      </c>
      <c r="BT386">
        <f t="shared" si="390"/>
        <v>0</v>
      </c>
      <c r="BW386">
        <f t="shared" si="361"/>
        <v>0</v>
      </c>
      <c r="BX386">
        <f t="shared" si="361"/>
        <v>0</v>
      </c>
      <c r="BY386">
        <f t="shared" si="362"/>
        <v>0</v>
      </c>
      <c r="BZ386">
        <f t="shared" si="363"/>
        <v>0</v>
      </c>
      <c r="CA386">
        <f t="shared" si="364"/>
        <v>0</v>
      </c>
      <c r="CB386">
        <f t="shared" si="364"/>
        <v>0</v>
      </c>
      <c r="CC386">
        <f t="shared" si="365"/>
        <v>0</v>
      </c>
      <c r="CD386">
        <f t="shared" si="366"/>
        <v>0</v>
      </c>
      <c r="CE386">
        <f t="shared" si="367"/>
        <v>0</v>
      </c>
      <c r="CF386">
        <f t="shared" si="368"/>
        <v>0</v>
      </c>
      <c r="CG386">
        <f t="shared" si="369"/>
        <v>0</v>
      </c>
      <c r="CH386">
        <f t="shared" si="370"/>
        <v>0</v>
      </c>
      <c r="CI386">
        <f t="shared" si="371"/>
        <v>0</v>
      </c>
      <c r="CJ386">
        <f t="shared" si="372"/>
        <v>0</v>
      </c>
      <c r="CK386">
        <f t="shared" si="373"/>
        <v>0</v>
      </c>
      <c r="CL386">
        <f t="shared" si="374"/>
        <v>0</v>
      </c>
      <c r="CM386">
        <f t="shared" si="375"/>
        <v>0</v>
      </c>
      <c r="CN386">
        <f t="shared" si="376"/>
        <v>0</v>
      </c>
      <c r="CO386">
        <f t="shared" si="377"/>
        <v>0</v>
      </c>
      <c r="CP386">
        <f t="shared" si="378"/>
        <v>0</v>
      </c>
      <c r="CQ386">
        <f t="shared" si="379"/>
        <v>0</v>
      </c>
      <c r="CR386">
        <f t="shared" si="380"/>
        <v>0</v>
      </c>
      <c r="CS386">
        <f t="shared" si="381"/>
        <v>0</v>
      </c>
      <c r="CT386">
        <f t="shared" si="382"/>
        <v>0</v>
      </c>
      <c r="CU386">
        <f t="shared" si="383"/>
        <v>0</v>
      </c>
      <c r="CV386">
        <f t="shared" si="391"/>
        <v>0</v>
      </c>
      <c r="CW386">
        <f t="shared" si="392"/>
        <v>0</v>
      </c>
      <c r="CX386">
        <f t="shared" si="384"/>
        <v>0</v>
      </c>
      <c r="CY386">
        <f t="shared" si="385"/>
        <v>0</v>
      </c>
      <c r="CZ386">
        <f t="shared" si="386"/>
        <v>0</v>
      </c>
      <c r="DA386">
        <f t="shared" si="387"/>
        <v>0</v>
      </c>
      <c r="DB386">
        <f t="shared" si="388"/>
        <v>0</v>
      </c>
      <c r="DC386">
        <f t="shared" si="389"/>
        <v>0</v>
      </c>
      <c r="DD386">
        <f t="shared" si="393"/>
        <v>0</v>
      </c>
    </row>
    <row r="387" spans="1:108" x14ac:dyDescent="0.2">
      <c r="A387" s="85" t="str">
        <f>IF(Timelister!A386="","",(Timelister!A386))</f>
        <v/>
      </c>
      <c r="B387" s="84" t="str">
        <f>IF(Timelister!B386="","",(Timelister!B386))</f>
        <v/>
      </c>
      <c r="C387" s="20" t="str">
        <f>IF(Timelister!C386="","",(Timelister!C386))</f>
        <v/>
      </c>
      <c r="D387" s="21" t="str">
        <f>IF(Timelister!D386="","",(Timelister!D386))</f>
        <v/>
      </c>
      <c r="E387" s="20" t="str">
        <f>Timelister!O386</f>
        <v/>
      </c>
      <c r="F387" s="20" t="str">
        <f>IF(Timelister!E386="","",(Timelister!E386))</f>
        <v/>
      </c>
      <c r="G387" s="120"/>
      <c r="H387" s="120"/>
      <c r="I387" s="120"/>
      <c r="J387" s="120"/>
      <c r="K387" s="120"/>
      <c r="L387" s="120"/>
      <c r="M387" s="120"/>
      <c r="N387" s="120"/>
      <c r="O387" s="254"/>
      <c r="P387" s="120"/>
      <c r="Q387" s="120"/>
      <c r="R387" s="120"/>
      <c r="S387" s="254"/>
      <c r="T387" s="120"/>
      <c r="U387" s="185"/>
      <c r="V387" s="185"/>
      <c r="W387" s="242"/>
      <c r="X387" s="242"/>
      <c r="Y387" s="120"/>
      <c r="Z387" s="120"/>
      <c r="AA387" s="120"/>
      <c r="AB387" s="120"/>
      <c r="AC387" s="120"/>
      <c r="AD387" s="121"/>
      <c r="AE387" s="121"/>
      <c r="AF387" s="121"/>
      <c r="AG387" s="121"/>
      <c r="AH387" s="121"/>
      <c r="AI387" s="121"/>
      <c r="AJ387" s="24" t="str">
        <f>IF(A387="","",((G387*$G$10+K387*$K$10+#REF!*#REF!+M387*$M$10+N387*$N$10+O387*$O$10+#REF!*#REF!+#REF!*#REF!+P387*$P$10+Q387*$Q$10+R387*$R$10+#REF!+W387+#REF!+X387+Y387+Z387+AA387+AB387*$AB$10+AC387*$AC$10+AD387*$AD$10+#REF!*#REF!+AE387*$AE$10+#REF!*#REF!+AF387*$AF$10+AH387*$AH$10+AG387*$AG$10+AI387)))</f>
        <v/>
      </c>
      <c r="AK387" s="137"/>
      <c r="AM387">
        <f t="shared" si="330"/>
        <v>0</v>
      </c>
      <c r="AN387">
        <f t="shared" si="330"/>
        <v>0</v>
      </c>
      <c r="AO387">
        <f t="shared" si="331"/>
        <v>0</v>
      </c>
      <c r="AP387">
        <f t="shared" si="332"/>
        <v>0</v>
      </c>
      <c r="AQ387">
        <f t="shared" si="333"/>
        <v>0</v>
      </c>
      <c r="AR387">
        <f t="shared" si="333"/>
        <v>0</v>
      </c>
      <c r="AS387">
        <f t="shared" si="334"/>
        <v>0</v>
      </c>
      <c r="AT387">
        <f t="shared" si="335"/>
        <v>0</v>
      </c>
      <c r="AU387">
        <f t="shared" si="336"/>
        <v>0</v>
      </c>
      <c r="AV387">
        <f t="shared" si="337"/>
        <v>0</v>
      </c>
      <c r="AW387">
        <f t="shared" si="338"/>
        <v>0</v>
      </c>
      <c r="AX387">
        <f t="shared" si="339"/>
        <v>0</v>
      </c>
      <c r="AY387">
        <f t="shared" si="340"/>
        <v>0</v>
      </c>
      <c r="AZ387">
        <f t="shared" si="341"/>
        <v>0</v>
      </c>
      <c r="BA387">
        <f t="shared" si="342"/>
        <v>0</v>
      </c>
      <c r="BB387">
        <f t="shared" si="343"/>
        <v>0</v>
      </c>
      <c r="BC387">
        <f t="shared" si="344"/>
        <v>0</v>
      </c>
      <c r="BD387">
        <f t="shared" si="345"/>
        <v>0</v>
      </c>
      <c r="BE387">
        <f t="shared" si="346"/>
        <v>0</v>
      </c>
      <c r="BF387">
        <f t="shared" si="347"/>
        <v>0</v>
      </c>
      <c r="BG387">
        <f t="shared" si="348"/>
        <v>0</v>
      </c>
      <c r="BH387">
        <f t="shared" si="349"/>
        <v>0</v>
      </c>
      <c r="BI387">
        <f t="shared" si="350"/>
        <v>0</v>
      </c>
      <c r="BJ387">
        <f t="shared" si="351"/>
        <v>0</v>
      </c>
      <c r="BK387">
        <f t="shared" si="352"/>
        <v>0</v>
      </c>
      <c r="BL387">
        <f t="shared" si="353"/>
        <v>0</v>
      </c>
      <c r="BM387">
        <f t="shared" si="354"/>
        <v>0</v>
      </c>
      <c r="BN387">
        <f t="shared" si="355"/>
        <v>0</v>
      </c>
      <c r="BO387">
        <f t="shared" si="356"/>
        <v>0</v>
      </c>
      <c r="BP387">
        <f t="shared" si="357"/>
        <v>0</v>
      </c>
      <c r="BQ387">
        <f t="shared" si="358"/>
        <v>0</v>
      </c>
      <c r="BR387">
        <f t="shared" si="359"/>
        <v>0</v>
      </c>
      <c r="BS387">
        <f t="shared" si="360"/>
        <v>0</v>
      </c>
      <c r="BT387">
        <f t="shared" si="390"/>
        <v>0</v>
      </c>
      <c r="BW387">
        <f t="shared" si="361"/>
        <v>0</v>
      </c>
      <c r="BX387">
        <f t="shared" si="361"/>
        <v>0</v>
      </c>
      <c r="BY387">
        <f t="shared" si="362"/>
        <v>0</v>
      </c>
      <c r="BZ387">
        <f t="shared" si="363"/>
        <v>0</v>
      </c>
      <c r="CA387">
        <f t="shared" si="364"/>
        <v>0</v>
      </c>
      <c r="CB387">
        <f t="shared" si="364"/>
        <v>0</v>
      </c>
      <c r="CC387">
        <f t="shared" si="365"/>
        <v>0</v>
      </c>
      <c r="CD387">
        <f t="shared" si="366"/>
        <v>0</v>
      </c>
      <c r="CE387">
        <f t="shared" si="367"/>
        <v>0</v>
      </c>
      <c r="CF387">
        <f t="shared" si="368"/>
        <v>0</v>
      </c>
      <c r="CG387">
        <f t="shared" si="369"/>
        <v>0</v>
      </c>
      <c r="CH387">
        <f t="shared" si="370"/>
        <v>0</v>
      </c>
      <c r="CI387">
        <f t="shared" si="371"/>
        <v>0</v>
      </c>
      <c r="CJ387">
        <f t="shared" si="372"/>
        <v>0</v>
      </c>
      <c r="CK387">
        <f t="shared" si="373"/>
        <v>0</v>
      </c>
      <c r="CL387">
        <f t="shared" si="374"/>
        <v>0</v>
      </c>
      <c r="CM387">
        <f t="shared" si="375"/>
        <v>0</v>
      </c>
      <c r="CN387">
        <f t="shared" si="376"/>
        <v>0</v>
      </c>
      <c r="CO387">
        <f t="shared" si="377"/>
        <v>0</v>
      </c>
      <c r="CP387">
        <f t="shared" si="378"/>
        <v>0</v>
      </c>
      <c r="CQ387">
        <f t="shared" si="379"/>
        <v>0</v>
      </c>
      <c r="CR387">
        <f t="shared" si="380"/>
        <v>0</v>
      </c>
      <c r="CS387">
        <f t="shared" si="381"/>
        <v>0</v>
      </c>
      <c r="CT387">
        <f t="shared" si="382"/>
        <v>0</v>
      </c>
      <c r="CU387">
        <f t="shared" si="383"/>
        <v>0</v>
      </c>
      <c r="CV387">
        <f t="shared" si="391"/>
        <v>0</v>
      </c>
      <c r="CW387">
        <f t="shared" si="392"/>
        <v>0</v>
      </c>
      <c r="CX387">
        <f t="shared" si="384"/>
        <v>0</v>
      </c>
      <c r="CY387">
        <f t="shared" si="385"/>
        <v>0</v>
      </c>
      <c r="CZ387">
        <f t="shared" si="386"/>
        <v>0</v>
      </c>
      <c r="DA387">
        <f t="shared" si="387"/>
        <v>0</v>
      </c>
      <c r="DB387">
        <f t="shared" si="388"/>
        <v>0</v>
      </c>
      <c r="DC387">
        <f t="shared" si="389"/>
        <v>0</v>
      </c>
      <c r="DD387">
        <f t="shared" si="393"/>
        <v>0</v>
      </c>
    </row>
    <row r="388" spans="1:108" x14ac:dyDescent="0.2">
      <c r="A388" s="85" t="str">
        <f>IF(Timelister!A387="","",(Timelister!A387))</f>
        <v/>
      </c>
      <c r="B388" s="84" t="str">
        <f>IF(Timelister!B387="","",(Timelister!B387))</f>
        <v/>
      </c>
      <c r="C388" s="20" t="str">
        <f>IF(Timelister!C387="","",(Timelister!C387))</f>
        <v/>
      </c>
      <c r="D388" s="21" t="str">
        <f>IF(Timelister!D387="","",(Timelister!D387))</f>
        <v/>
      </c>
      <c r="E388" s="20" t="str">
        <f>Timelister!O387</f>
        <v/>
      </c>
      <c r="F388" s="20" t="str">
        <f>IF(Timelister!E387="","",(Timelister!E387))</f>
        <v/>
      </c>
      <c r="G388" s="120"/>
      <c r="H388" s="120"/>
      <c r="I388" s="120"/>
      <c r="J388" s="120"/>
      <c r="K388" s="120"/>
      <c r="L388" s="120"/>
      <c r="M388" s="120"/>
      <c r="N388" s="120"/>
      <c r="O388" s="254"/>
      <c r="P388" s="120"/>
      <c r="Q388" s="120"/>
      <c r="R388" s="120"/>
      <c r="S388" s="254"/>
      <c r="T388" s="120"/>
      <c r="U388" s="185"/>
      <c r="V388" s="185"/>
      <c r="W388" s="242"/>
      <c r="X388" s="242"/>
      <c r="Y388" s="120"/>
      <c r="Z388" s="120"/>
      <c r="AA388" s="120"/>
      <c r="AB388" s="120"/>
      <c r="AC388" s="120"/>
      <c r="AD388" s="121"/>
      <c r="AE388" s="121"/>
      <c r="AF388" s="121"/>
      <c r="AG388" s="121"/>
      <c r="AH388" s="121"/>
      <c r="AI388" s="121"/>
      <c r="AJ388" s="24" t="str">
        <f>IF(A388="","",((G388*$G$10+K388*$K$10+#REF!*#REF!+M388*$M$10+N388*$N$10+O388*$O$10+#REF!*#REF!+#REF!*#REF!+P388*$P$10+Q388*$Q$10+R388*$R$10+#REF!+W388+#REF!+X388+Y388+Z388+AA388+AB388*$AB$10+AC388*$AC$10+AD388*$AD$10+#REF!*#REF!+AE388*$AE$10+#REF!*#REF!+AF388*$AF$10+AH388*$AH$10+AG388*$AG$10+AI388)))</f>
        <v/>
      </c>
      <c r="AK388" s="137"/>
      <c r="AM388">
        <f t="shared" si="330"/>
        <v>0</v>
      </c>
      <c r="AN388">
        <f t="shared" si="330"/>
        <v>0</v>
      </c>
      <c r="AO388">
        <f t="shared" si="331"/>
        <v>0</v>
      </c>
      <c r="AP388">
        <f t="shared" si="332"/>
        <v>0</v>
      </c>
      <c r="AQ388">
        <f t="shared" si="333"/>
        <v>0</v>
      </c>
      <c r="AR388">
        <f t="shared" si="333"/>
        <v>0</v>
      </c>
      <c r="AS388">
        <f t="shared" si="334"/>
        <v>0</v>
      </c>
      <c r="AT388">
        <f t="shared" si="335"/>
        <v>0</v>
      </c>
      <c r="AU388">
        <f t="shared" si="336"/>
        <v>0</v>
      </c>
      <c r="AV388">
        <f t="shared" si="337"/>
        <v>0</v>
      </c>
      <c r="AW388">
        <f t="shared" si="338"/>
        <v>0</v>
      </c>
      <c r="AX388">
        <f t="shared" si="339"/>
        <v>0</v>
      </c>
      <c r="AY388">
        <f t="shared" si="340"/>
        <v>0</v>
      </c>
      <c r="AZ388">
        <f t="shared" si="341"/>
        <v>0</v>
      </c>
      <c r="BA388">
        <f t="shared" si="342"/>
        <v>0</v>
      </c>
      <c r="BB388">
        <f t="shared" si="343"/>
        <v>0</v>
      </c>
      <c r="BC388">
        <f t="shared" si="344"/>
        <v>0</v>
      </c>
      <c r="BD388">
        <f t="shared" si="345"/>
        <v>0</v>
      </c>
      <c r="BE388">
        <f t="shared" si="346"/>
        <v>0</v>
      </c>
      <c r="BF388">
        <f t="shared" si="347"/>
        <v>0</v>
      </c>
      <c r="BG388">
        <f t="shared" si="348"/>
        <v>0</v>
      </c>
      <c r="BH388">
        <f t="shared" si="349"/>
        <v>0</v>
      </c>
      <c r="BI388">
        <f t="shared" si="350"/>
        <v>0</v>
      </c>
      <c r="BJ388">
        <f t="shared" si="351"/>
        <v>0</v>
      </c>
      <c r="BK388">
        <f t="shared" si="352"/>
        <v>0</v>
      </c>
      <c r="BL388">
        <f t="shared" si="353"/>
        <v>0</v>
      </c>
      <c r="BM388">
        <f t="shared" si="354"/>
        <v>0</v>
      </c>
      <c r="BN388">
        <f t="shared" si="355"/>
        <v>0</v>
      </c>
      <c r="BO388">
        <f t="shared" si="356"/>
        <v>0</v>
      </c>
      <c r="BP388">
        <f t="shared" si="357"/>
        <v>0</v>
      </c>
      <c r="BQ388">
        <f t="shared" si="358"/>
        <v>0</v>
      </c>
      <c r="BR388">
        <f t="shared" si="359"/>
        <v>0</v>
      </c>
      <c r="BS388">
        <f t="shared" si="360"/>
        <v>0</v>
      </c>
      <c r="BT388">
        <f t="shared" si="390"/>
        <v>0</v>
      </c>
      <c r="BW388">
        <f t="shared" si="361"/>
        <v>0</v>
      </c>
      <c r="BX388">
        <f t="shared" si="361"/>
        <v>0</v>
      </c>
      <c r="BY388">
        <f t="shared" si="362"/>
        <v>0</v>
      </c>
      <c r="BZ388">
        <f t="shared" si="363"/>
        <v>0</v>
      </c>
      <c r="CA388">
        <f t="shared" si="364"/>
        <v>0</v>
      </c>
      <c r="CB388">
        <f t="shared" si="364"/>
        <v>0</v>
      </c>
      <c r="CC388">
        <f t="shared" si="365"/>
        <v>0</v>
      </c>
      <c r="CD388">
        <f t="shared" si="366"/>
        <v>0</v>
      </c>
      <c r="CE388">
        <f t="shared" si="367"/>
        <v>0</v>
      </c>
      <c r="CF388">
        <f t="shared" si="368"/>
        <v>0</v>
      </c>
      <c r="CG388">
        <f t="shared" si="369"/>
        <v>0</v>
      </c>
      <c r="CH388">
        <f t="shared" si="370"/>
        <v>0</v>
      </c>
      <c r="CI388">
        <f t="shared" si="371"/>
        <v>0</v>
      </c>
      <c r="CJ388">
        <f t="shared" si="372"/>
        <v>0</v>
      </c>
      <c r="CK388">
        <f t="shared" si="373"/>
        <v>0</v>
      </c>
      <c r="CL388">
        <f t="shared" si="374"/>
        <v>0</v>
      </c>
      <c r="CM388">
        <f t="shared" si="375"/>
        <v>0</v>
      </c>
      <c r="CN388">
        <f t="shared" si="376"/>
        <v>0</v>
      </c>
      <c r="CO388">
        <f t="shared" si="377"/>
        <v>0</v>
      </c>
      <c r="CP388">
        <f t="shared" si="378"/>
        <v>0</v>
      </c>
      <c r="CQ388">
        <f t="shared" si="379"/>
        <v>0</v>
      </c>
      <c r="CR388">
        <f t="shared" si="380"/>
        <v>0</v>
      </c>
      <c r="CS388">
        <f t="shared" si="381"/>
        <v>0</v>
      </c>
      <c r="CT388">
        <f t="shared" si="382"/>
        <v>0</v>
      </c>
      <c r="CU388">
        <f t="shared" si="383"/>
        <v>0</v>
      </c>
      <c r="CV388">
        <f t="shared" si="391"/>
        <v>0</v>
      </c>
      <c r="CW388">
        <f t="shared" si="392"/>
        <v>0</v>
      </c>
      <c r="CX388">
        <f t="shared" si="384"/>
        <v>0</v>
      </c>
      <c r="CY388">
        <f t="shared" si="385"/>
        <v>0</v>
      </c>
      <c r="CZ388">
        <f t="shared" si="386"/>
        <v>0</v>
      </c>
      <c r="DA388">
        <f t="shared" si="387"/>
        <v>0</v>
      </c>
      <c r="DB388">
        <f t="shared" si="388"/>
        <v>0</v>
      </c>
      <c r="DC388">
        <f t="shared" si="389"/>
        <v>0</v>
      </c>
      <c r="DD388">
        <f t="shared" si="393"/>
        <v>0</v>
      </c>
    </row>
    <row r="389" spans="1:108" x14ac:dyDescent="0.2">
      <c r="A389" s="85" t="str">
        <f>IF(Timelister!A388="","",(Timelister!A388))</f>
        <v/>
      </c>
      <c r="B389" s="84" t="str">
        <f>IF(Timelister!B388="","",(Timelister!B388))</f>
        <v/>
      </c>
      <c r="C389" s="20" t="str">
        <f>IF(Timelister!C388="","",(Timelister!C388))</f>
        <v/>
      </c>
      <c r="D389" s="21" t="str">
        <f>IF(Timelister!D388="","",(Timelister!D388))</f>
        <v/>
      </c>
      <c r="E389" s="20" t="str">
        <f>Timelister!O388</f>
        <v/>
      </c>
      <c r="F389" s="20" t="str">
        <f>IF(Timelister!E388="","",(Timelister!E388))</f>
        <v/>
      </c>
      <c r="G389" s="120"/>
      <c r="H389" s="120"/>
      <c r="I389" s="120"/>
      <c r="J389" s="120"/>
      <c r="K389" s="120"/>
      <c r="L389" s="120"/>
      <c r="M389" s="120"/>
      <c r="N389" s="120"/>
      <c r="O389" s="254"/>
      <c r="P389" s="120"/>
      <c r="Q389" s="120"/>
      <c r="R389" s="120"/>
      <c r="S389" s="254"/>
      <c r="T389" s="120"/>
      <c r="U389" s="185"/>
      <c r="V389" s="185"/>
      <c r="W389" s="242"/>
      <c r="X389" s="242"/>
      <c r="Y389" s="120"/>
      <c r="Z389" s="120"/>
      <c r="AA389" s="120"/>
      <c r="AB389" s="120"/>
      <c r="AC389" s="120"/>
      <c r="AD389" s="121"/>
      <c r="AE389" s="121"/>
      <c r="AF389" s="121"/>
      <c r="AG389" s="121"/>
      <c r="AH389" s="121"/>
      <c r="AI389" s="121"/>
      <c r="AJ389" s="24" t="str">
        <f>IF(A389="","",((G389*$G$10+K389*$K$10+#REF!*#REF!+M389*$M$10+N389*$N$10+O389*$O$10+#REF!*#REF!+#REF!*#REF!+P389*$P$10+Q389*$Q$10+R389*$R$10+#REF!+W389+#REF!+X389+Y389+Z389+AA389+AB389*$AB$10+AC389*$AC$10+AD389*$AD$10+#REF!*#REF!+AE389*$AE$10+#REF!*#REF!+AF389*$AF$10+AH389*$AH$10+AG389*$AG$10+AI389)))</f>
        <v/>
      </c>
      <c r="AK389" s="137"/>
      <c r="AM389">
        <f t="shared" si="330"/>
        <v>0</v>
      </c>
      <c r="AN389">
        <f t="shared" si="330"/>
        <v>0</v>
      </c>
      <c r="AO389">
        <f t="shared" si="331"/>
        <v>0</v>
      </c>
      <c r="AP389">
        <f t="shared" si="332"/>
        <v>0</v>
      </c>
      <c r="AQ389">
        <f t="shared" si="333"/>
        <v>0</v>
      </c>
      <c r="AR389">
        <f t="shared" si="333"/>
        <v>0</v>
      </c>
      <c r="AS389">
        <f t="shared" si="334"/>
        <v>0</v>
      </c>
      <c r="AT389">
        <f t="shared" si="335"/>
        <v>0</v>
      </c>
      <c r="AU389">
        <f t="shared" si="336"/>
        <v>0</v>
      </c>
      <c r="AV389">
        <f t="shared" si="337"/>
        <v>0</v>
      </c>
      <c r="AW389">
        <f t="shared" si="338"/>
        <v>0</v>
      </c>
      <c r="AX389">
        <f t="shared" si="339"/>
        <v>0</v>
      </c>
      <c r="AY389">
        <f t="shared" si="340"/>
        <v>0</v>
      </c>
      <c r="AZ389">
        <f t="shared" si="341"/>
        <v>0</v>
      </c>
      <c r="BA389">
        <f t="shared" si="342"/>
        <v>0</v>
      </c>
      <c r="BB389">
        <f t="shared" si="343"/>
        <v>0</v>
      </c>
      <c r="BC389">
        <f t="shared" si="344"/>
        <v>0</v>
      </c>
      <c r="BD389">
        <f t="shared" si="345"/>
        <v>0</v>
      </c>
      <c r="BE389">
        <f t="shared" si="346"/>
        <v>0</v>
      </c>
      <c r="BF389">
        <f t="shared" si="347"/>
        <v>0</v>
      </c>
      <c r="BG389">
        <f t="shared" si="348"/>
        <v>0</v>
      </c>
      <c r="BH389">
        <f t="shared" si="349"/>
        <v>0</v>
      </c>
      <c r="BI389">
        <f t="shared" si="350"/>
        <v>0</v>
      </c>
      <c r="BJ389">
        <f t="shared" si="351"/>
        <v>0</v>
      </c>
      <c r="BK389">
        <f t="shared" si="352"/>
        <v>0</v>
      </c>
      <c r="BL389">
        <f t="shared" si="353"/>
        <v>0</v>
      </c>
      <c r="BM389">
        <f t="shared" si="354"/>
        <v>0</v>
      </c>
      <c r="BN389">
        <f t="shared" si="355"/>
        <v>0</v>
      </c>
      <c r="BO389">
        <f t="shared" si="356"/>
        <v>0</v>
      </c>
      <c r="BP389">
        <f t="shared" si="357"/>
        <v>0</v>
      </c>
      <c r="BQ389">
        <f t="shared" si="358"/>
        <v>0</v>
      </c>
      <c r="BR389">
        <f t="shared" si="359"/>
        <v>0</v>
      </c>
      <c r="BS389">
        <f t="shared" si="360"/>
        <v>0</v>
      </c>
      <c r="BT389">
        <f t="shared" si="390"/>
        <v>0</v>
      </c>
      <c r="BW389">
        <f t="shared" si="361"/>
        <v>0</v>
      </c>
      <c r="BX389">
        <f t="shared" si="361"/>
        <v>0</v>
      </c>
      <c r="BY389">
        <f t="shared" si="362"/>
        <v>0</v>
      </c>
      <c r="BZ389">
        <f t="shared" si="363"/>
        <v>0</v>
      </c>
      <c r="CA389">
        <f t="shared" si="364"/>
        <v>0</v>
      </c>
      <c r="CB389">
        <f t="shared" si="364"/>
        <v>0</v>
      </c>
      <c r="CC389">
        <f t="shared" si="365"/>
        <v>0</v>
      </c>
      <c r="CD389">
        <f t="shared" si="366"/>
        <v>0</v>
      </c>
      <c r="CE389">
        <f t="shared" si="367"/>
        <v>0</v>
      </c>
      <c r="CF389">
        <f t="shared" si="368"/>
        <v>0</v>
      </c>
      <c r="CG389">
        <f t="shared" si="369"/>
        <v>0</v>
      </c>
      <c r="CH389">
        <f t="shared" si="370"/>
        <v>0</v>
      </c>
      <c r="CI389">
        <f t="shared" si="371"/>
        <v>0</v>
      </c>
      <c r="CJ389">
        <f t="shared" si="372"/>
        <v>0</v>
      </c>
      <c r="CK389">
        <f t="shared" si="373"/>
        <v>0</v>
      </c>
      <c r="CL389">
        <f t="shared" si="374"/>
        <v>0</v>
      </c>
      <c r="CM389">
        <f t="shared" si="375"/>
        <v>0</v>
      </c>
      <c r="CN389">
        <f t="shared" si="376"/>
        <v>0</v>
      </c>
      <c r="CO389">
        <f t="shared" si="377"/>
        <v>0</v>
      </c>
      <c r="CP389">
        <f t="shared" si="378"/>
        <v>0</v>
      </c>
      <c r="CQ389">
        <f t="shared" si="379"/>
        <v>0</v>
      </c>
      <c r="CR389">
        <f t="shared" si="380"/>
        <v>0</v>
      </c>
      <c r="CS389">
        <f t="shared" si="381"/>
        <v>0</v>
      </c>
      <c r="CT389">
        <f t="shared" si="382"/>
        <v>0</v>
      </c>
      <c r="CU389">
        <f t="shared" si="383"/>
        <v>0</v>
      </c>
      <c r="CV389">
        <f t="shared" si="391"/>
        <v>0</v>
      </c>
      <c r="CW389">
        <f t="shared" si="392"/>
        <v>0</v>
      </c>
      <c r="CX389">
        <f t="shared" si="384"/>
        <v>0</v>
      </c>
      <c r="CY389">
        <f t="shared" si="385"/>
        <v>0</v>
      </c>
      <c r="CZ389">
        <f t="shared" si="386"/>
        <v>0</v>
      </c>
      <c r="DA389">
        <f t="shared" si="387"/>
        <v>0</v>
      </c>
      <c r="DB389">
        <f t="shared" si="388"/>
        <v>0</v>
      </c>
      <c r="DC389">
        <f t="shared" si="389"/>
        <v>0</v>
      </c>
      <c r="DD389">
        <f t="shared" si="393"/>
        <v>0</v>
      </c>
    </row>
    <row r="390" spans="1:108" x14ac:dyDescent="0.2">
      <c r="A390" s="85" t="str">
        <f>IF(Timelister!A389="","",(Timelister!A389))</f>
        <v/>
      </c>
      <c r="B390" s="84" t="str">
        <f>IF(Timelister!B389="","",(Timelister!B389))</f>
        <v/>
      </c>
      <c r="C390" s="20" t="str">
        <f>IF(Timelister!C389="","",(Timelister!C389))</f>
        <v/>
      </c>
      <c r="D390" s="21" t="str">
        <f>IF(Timelister!D389="","",(Timelister!D389))</f>
        <v/>
      </c>
      <c r="E390" s="20" t="str">
        <f>Timelister!O389</f>
        <v/>
      </c>
      <c r="F390" s="20" t="str">
        <f>IF(Timelister!E389="","",(Timelister!E389))</f>
        <v/>
      </c>
      <c r="G390" s="120"/>
      <c r="H390" s="120"/>
      <c r="I390" s="120"/>
      <c r="J390" s="120"/>
      <c r="K390" s="120"/>
      <c r="L390" s="120"/>
      <c r="M390" s="120"/>
      <c r="N390" s="120"/>
      <c r="O390" s="254"/>
      <c r="P390" s="120"/>
      <c r="Q390" s="120"/>
      <c r="R390" s="120"/>
      <c r="S390" s="254"/>
      <c r="T390" s="120"/>
      <c r="U390" s="185"/>
      <c r="V390" s="185"/>
      <c r="W390" s="242"/>
      <c r="X390" s="242"/>
      <c r="Y390" s="120"/>
      <c r="Z390" s="120"/>
      <c r="AA390" s="120"/>
      <c r="AB390" s="120"/>
      <c r="AC390" s="120"/>
      <c r="AD390" s="121"/>
      <c r="AE390" s="121"/>
      <c r="AF390" s="121"/>
      <c r="AG390" s="121"/>
      <c r="AH390" s="121"/>
      <c r="AI390" s="121"/>
      <c r="AJ390" s="24" t="str">
        <f>IF(A390="","",((G390*$G$10+K390*$K$10+#REF!*#REF!+M390*$M$10+N390*$N$10+O390*$O$10+#REF!*#REF!+#REF!*#REF!+P390*$P$10+Q390*$Q$10+R390*$R$10+#REF!+W390+#REF!+X390+Y390+Z390+AA390+AB390*$AB$10+AC390*$AC$10+AD390*$AD$10+#REF!*#REF!+AE390*$AE$10+#REF!*#REF!+AF390*$AF$10+AH390*$AH$10+AG390*$AG$10+AI390)))</f>
        <v/>
      </c>
      <c r="AK390" s="137"/>
      <c r="AM390">
        <f t="shared" si="330"/>
        <v>0</v>
      </c>
      <c r="AN390">
        <f t="shared" si="330"/>
        <v>0</v>
      </c>
      <c r="AO390">
        <f t="shared" si="331"/>
        <v>0</v>
      </c>
      <c r="AP390">
        <f t="shared" si="332"/>
        <v>0</v>
      </c>
      <c r="AQ390">
        <f t="shared" si="333"/>
        <v>0</v>
      </c>
      <c r="AR390">
        <f t="shared" si="333"/>
        <v>0</v>
      </c>
      <c r="AS390">
        <f t="shared" si="334"/>
        <v>0</v>
      </c>
      <c r="AT390">
        <f t="shared" si="335"/>
        <v>0</v>
      </c>
      <c r="AU390">
        <f t="shared" si="336"/>
        <v>0</v>
      </c>
      <c r="AV390">
        <f t="shared" si="337"/>
        <v>0</v>
      </c>
      <c r="AW390">
        <f t="shared" si="338"/>
        <v>0</v>
      </c>
      <c r="AX390">
        <f t="shared" si="339"/>
        <v>0</v>
      </c>
      <c r="AY390">
        <f t="shared" si="340"/>
        <v>0</v>
      </c>
      <c r="AZ390">
        <f t="shared" si="341"/>
        <v>0</v>
      </c>
      <c r="BA390">
        <f t="shared" si="342"/>
        <v>0</v>
      </c>
      <c r="BB390">
        <f t="shared" si="343"/>
        <v>0</v>
      </c>
      <c r="BC390">
        <f t="shared" si="344"/>
        <v>0</v>
      </c>
      <c r="BD390">
        <f t="shared" si="345"/>
        <v>0</v>
      </c>
      <c r="BE390">
        <f t="shared" si="346"/>
        <v>0</v>
      </c>
      <c r="BF390">
        <f t="shared" si="347"/>
        <v>0</v>
      </c>
      <c r="BG390">
        <f t="shared" si="348"/>
        <v>0</v>
      </c>
      <c r="BH390">
        <f t="shared" si="349"/>
        <v>0</v>
      </c>
      <c r="BI390">
        <f t="shared" si="350"/>
        <v>0</v>
      </c>
      <c r="BJ390">
        <f t="shared" si="351"/>
        <v>0</v>
      </c>
      <c r="BK390">
        <f t="shared" si="352"/>
        <v>0</v>
      </c>
      <c r="BL390">
        <f t="shared" si="353"/>
        <v>0</v>
      </c>
      <c r="BM390">
        <f t="shared" si="354"/>
        <v>0</v>
      </c>
      <c r="BN390">
        <f t="shared" si="355"/>
        <v>0</v>
      </c>
      <c r="BO390">
        <f t="shared" si="356"/>
        <v>0</v>
      </c>
      <c r="BP390">
        <f t="shared" si="357"/>
        <v>0</v>
      </c>
      <c r="BQ390">
        <f t="shared" si="358"/>
        <v>0</v>
      </c>
      <c r="BR390">
        <f t="shared" si="359"/>
        <v>0</v>
      </c>
      <c r="BS390">
        <f t="shared" si="360"/>
        <v>0</v>
      </c>
      <c r="BT390">
        <f t="shared" si="390"/>
        <v>0</v>
      </c>
      <c r="BW390">
        <f t="shared" si="361"/>
        <v>0</v>
      </c>
      <c r="BX390">
        <f t="shared" si="361"/>
        <v>0</v>
      </c>
      <c r="BY390">
        <f t="shared" si="362"/>
        <v>0</v>
      </c>
      <c r="BZ390">
        <f t="shared" si="363"/>
        <v>0</v>
      </c>
      <c r="CA390">
        <f t="shared" si="364"/>
        <v>0</v>
      </c>
      <c r="CB390">
        <f t="shared" si="364"/>
        <v>0</v>
      </c>
      <c r="CC390">
        <f t="shared" si="365"/>
        <v>0</v>
      </c>
      <c r="CD390">
        <f t="shared" si="366"/>
        <v>0</v>
      </c>
      <c r="CE390">
        <f t="shared" si="367"/>
        <v>0</v>
      </c>
      <c r="CF390">
        <f t="shared" si="368"/>
        <v>0</v>
      </c>
      <c r="CG390">
        <f t="shared" si="369"/>
        <v>0</v>
      </c>
      <c r="CH390">
        <f t="shared" si="370"/>
        <v>0</v>
      </c>
      <c r="CI390">
        <f t="shared" si="371"/>
        <v>0</v>
      </c>
      <c r="CJ390">
        <f t="shared" si="372"/>
        <v>0</v>
      </c>
      <c r="CK390">
        <f t="shared" si="373"/>
        <v>0</v>
      </c>
      <c r="CL390">
        <f t="shared" si="374"/>
        <v>0</v>
      </c>
      <c r="CM390">
        <f t="shared" si="375"/>
        <v>0</v>
      </c>
      <c r="CN390">
        <f t="shared" si="376"/>
        <v>0</v>
      </c>
      <c r="CO390">
        <f t="shared" si="377"/>
        <v>0</v>
      </c>
      <c r="CP390">
        <f t="shared" si="378"/>
        <v>0</v>
      </c>
      <c r="CQ390">
        <f t="shared" si="379"/>
        <v>0</v>
      </c>
      <c r="CR390">
        <f t="shared" si="380"/>
        <v>0</v>
      </c>
      <c r="CS390">
        <f t="shared" si="381"/>
        <v>0</v>
      </c>
      <c r="CT390">
        <f t="shared" si="382"/>
        <v>0</v>
      </c>
      <c r="CU390">
        <f t="shared" si="383"/>
        <v>0</v>
      </c>
      <c r="CV390">
        <f t="shared" si="391"/>
        <v>0</v>
      </c>
      <c r="CW390">
        <f t="shared" si="392"/>
        <v>0</v>
      </c>
      <c r="CX390">
        <f t="shared" si="384"/>
        <v>0</v>
      </c>
      <c r="CY390">
        <f t="shared" si="385"/>
        <v>0</v>
      </c>
      <c r="CZ390">
        <f t="shared" si="386"/>
        <v>0</v>
      </c>
      <c r="DA390">
        <f t="shared" si="387"/>
        <v>0</v>
      </c>
      <c r="DB390">
        <f t="shared" si="388"/>
        <v>0</v>
      </c>
      <c r="DC390">
        <f t="shared" si="389"/>
        <v>0</v>
      </c>
      <c r="DD390">
        <f t="shared" si="393"/>
        <v>0</v>
      </c>
    </row>
    <row r="391" spans="1:108" x14ac:dyDescent="0.2">
      <c r="A391" s="85" t="str">
        <f>IF(Timelister!A390="","",(Timelister!A390))</f>
        <v/>
      </c>
      <c r="B391" s="84" t="str">
        <f>IF(Timelister!B390="","",(Timelister!B390))</f>
        <v/>
      </c>
      <c r="C391" s="20" t="str">
        <f>IF(Timelister!C390="","",(Timelister!C390))</f>
        <v/>
      </c>
      <c r="D391" s="21" t="str">
        <f>IF(Timelister!D390="","",(Timelister!D390))</f>
        <v/>
      </c>
      <c r="E391" s="20" t="str">
        <f>Timelister!O390</f>
        <v/>
      </c>
      <c r="F391" s="20" t="str">
        <f>IF(Timelister!E390="","",(Timelister!E390))</f>
        <v/>
      </c>
      <c r="G391" s="120"/>
      <c r="H391" s="120"/>
      <c r="I391" s="120"/>
      <c r="J391" s="120"/>
      <c r="K391" s="120"/>
      <c r="L391" s="120"/>
      <c r="M391" s="120"/>
      <c r="N391" s="120"/>
      <c r="O391" s="254"/>
      <c r="P391" s="120"/>
      <c r="Q391" s="120"/>
      <c r="R391" s="120"/>
      <c r="S391" s="254"/>
      <c r="T391" s="120"/>
      <c r="U391" s="185"/>
      <c r="V391" s="185"/>
      <c r="W391" s="242"/>
      <c r="X391" s="242"/>
      <c r="Y391" s="120"/>
      <c r="Z391" s="120"/>
      <c r="AA391" s="120"/>
      <c r="AB391" s="120"/>
      <c r="AC391" s="120"/>
      <c r="AD391" s="121"/>
      <c r="AE391" s="121"/>
      <c r="AF391" s="121"/>
      <c r="AG391" s="121"/>
      <c r="AH391" s="121"/>
      <c r="AI391" s="121"/>
      <c r="AJ391" s="24" t="str">
        <f>IF(A391="","",((G391*$G$10+K391*$K$10+#REF!*#REF!+M391*$M$10+N391*$N$10+O391*$O$10+#REF!*#REF!+#REF!*#REF!+P391*$P$10+Q391*$Q$10+R391*$R$10+#REF!+W391+#REF!+X391+Y391+Z391+AA391+AB391*$AB$10+AC391*$AC$10+AD391*$AD$10+#REF!*#REF!+AE391*$AE$10+#REF!*#REF!+AF391*$AF$10+AH391*$AH$10+AG391*$AG$10+AI391)))</f>
        <v/>
      </c>
      <c r="AK391" s="137"/>
      <c r="AM391">
        <f t="shared" si="330"/>
        <v>0</v>
      </c>
      <c r="AN391">
        <f t="shared" si="330"/>
        <v>0</v>
      </c>
      <c r="AO391">
        <f t="shared" si="331"/>
        <v>0</v>
      </c>
      <c r="AP391">
        <f t="shared" si="332"/>
        <v>0</v>
      </c>
      <c r="AQ391">
        <f t="shared" si="333"/>
        <v>0</v>
      </c>
      <c r="AR391">
        <f t="shared" si="333"/>
        <v>0</v>
      </c>
      <c r="AS391">
        <f t="shared" si="334"/>
        <v>0</v>
      </c>
      <c r="AT391">
        <f t="shared" si="335"/>
        <v>0</v>
      </c>
      <c r="AU391">
        <f t="shared" si="336"/>
        <v>0</v>
      </c>
      <c r="AV391">
        <f t="shared" si="337"/>
        <v>0</v>
      </c>
      <c r="AW391">
        <f t="shared" si="338"/>
        <v>0</v>
      </c>
      <c r="AX391">
        <f t="shared" si="339"/>
        <v>0</v>
      </c>
      <c r="AY391">
        <f t="shared" si="340"/>
        <v>0</v>
      </c>
      <c r="AZ391">
        <f t="shared" si="341"/>
        <v>0</v>
      </c>
      <c r="BA391">
        <f t="shared" si="342"/>
        <v>0</v>
      </c>
      <c r="BB391">
        <f t="shared" si="343"/>
        <v>0</v>
      </c>
      <c r="BC391">
        <f t="shared" si="344"/>
        <v>0</v>
      </c>
      <c r="BD391">
        <f t="shared" si="345"/>
        <v>0</v>
      </c>
      <c r="BE391">
        <f t="shared" si="346"/>
        <v>0</v>
      </c>
      <c r="BF391">
        <f t="shared" si="347"/>
        <v>0</v>
      </c>
      <c r="BG391">
        <f t="shared" si="348"/>
        <v>0</v>
      </c>
      <c r="BH391">
        <f t="shared" si="349"/>
        <v>0</v>
      </c>
      <c r="BI391">
        <f t="shared" si="350"/>
        <v>0</v>
      </c>
      <c r="BJ391">
        <f t="shared" si="351"/>
        <v>0</v>
      </c>
      <c r="BK391">
        <f t="shared" si="352"/>
        <v>0</v>
      </c>
      <c r="BL391">
        <f t="shared" si="353"/>
        <v>0</v>
      </c>
      <c r="BM391">
        <f t="shared" si="354"/>
        <v>0</v>
      </c>
      <c r="BN391">
        <f t="shared" si="355"/>
        <v>0</v>
      </c>
      <c r="BO391">
        <f t="shared" si="356"/>
        <v>0</v>
      </c>
      <c r="BP391">
        <f t="shared" si="357"/>
        <v>0</v>
      </c>
      <c r="BQ391">
        <f t="shared" si="358"/>
        <v>0</v>
      </c>
      <c r="BR391">
        <f t="shared" si="359"/>
        <v>0</v>
      </c>
      <c r="BS391">
        <f t="shared" si="360"/>
        <v>0</v>
      </c>
      <c r="BT391">
        <f t="shared" si="390"/>
        <v>0</v>
      </c>
      <c r="BW391">
        <f t="shared" si="361"/>
        <v>0</v>
      </c>
      <c r="BX391">
        <f t="shared" si="361"/>
        <v>0</v>
      </c>
      <c r="BY391">
        <f t="shared" si="362"/>
        <v>0</v>
      </c>
      <c r="BZ391">
        <f t="shared" si="363"/>
        <v>0</v>
      </c>
      <c r="CA391">
        <f t="shared" si="364"/>
        <v>0</v>
      </c>
      <c r="CB391">
        <f t="shared" si="364"/>
        <v>0</v>
      </c>
      <c r="CC391">
        <f t="shared" si="365"/>
        <v>0</v>
      </c>
      <c r="CD391">
        <f t="shared" si="366"/>
        <v>0</v>
      </c>
      <c r="CE391">
        <f t="shared" si="367"/>
        <v>0</v>
      </c>
      <c r="CF391">
        <f t="shared" si="368"/>
        <v>0</v>
      </c>
      <c r="CG391">
        <f t="shared" si="369"/>
        <v>0</v>
      </c>
      <c r="CH391">
        <f t="shared" si="370"/>
        <v>0</v>
      </c>
      <c r="CI391">
        <f t="shared" si="371"/>
        <v>0</v>
      </c>
      <c r="CJ391">
        <f t="shared" si="372"/>
        <v>0</v>
      </c>
      <c r="CK391">
        <f t="shared" si="373"/>
        <v>0</v>
      </c>
      <c r="CL391">
        <f t="shared" si="374"/>
        <v>0</v>
      </c>
      <c r="CM391">
        <f t="shared" si="375"/>
        <v>0</v>
      </c>
      <c r="CN391">
        <f t="shared" si="376"/>
        <v>0</v>
      </c>
      <c r="CO391">
        <f t="shared" si="377"/>
        <v>0</v>
      </c>
      <c r="CP391">
        <f t="shared" si="378"/>
        <v>0</v>
      </c>
      <c r="CQ391">
        <f t="shared" si="379"/>
        <v>0</v>
      </c>
      <c r="CR391">
        <f t="shared" si="380"/>
        <v>0</v>
      </c>
      <c r="CS391">
        <f t="shared" si="381"/>
        <v>0</v>
      </c>
      <c r="CT391">
        <f t="shared" si="382"/>
        <v>0</v>
      </c>
      <c r="CU391">
        <f t="shared" si="383"/>
        <v>0</v>
      </c>
      <c r="CV391">
        <f t="shared" si="391"/>
        <v>0</v>
      </c>
      <c r="CW391">
        <f t="shared" si="392"/>
        <v>0</v>
      </c>
      <c r="CX391">
        <f t="shared" si="384"/>
        <v>0</v>
      </c>
      <c r="CY391">
        <f t="shared" si="385"/>
        <v>0</v>
      </c>
      <c r="CZ391">
        <f t="shared" si="386"/>
        <v>0</v>
      </c>
      <c r="DA391">
        <f t="shared" si="387"/>
        <v>0</v>
      </c>
      <c r="DB391">
        <f t="shared" si="388"/>
        <v>0</v>
      </c>
      <c r="DC391">
        <f t="shared" si="389"/>
        <v>0</v>
      </c>
      <c r="DD391">
        <f t="shared" si="393"/>
        <v>0</v>
      </c>
    </row>
    <row r="392" spans="1:108" x14ac:dyDescent="0.2">
      <c r="A392" s="85" t="str">
        <f>IF(Timelister!A391="","",(Timelister!A391))</f>
        <v/>
      </c>
      <c r="B392" s="84" t="str">
        <f>IF(Timelister!B391="","",(Timelister!B391))</f>
        <v/>
      </c>
      <c r="C392" s="20" t="str">
        <f>IF(Timelister!C391="","",(Timelister!C391))</f>
        <v/>
      </c>
      <c r="D392" s="21" t="str">
        <f>IF(Timelister!D391="","",(Timelister!D391))</f>
        <v/>
      </c>
      <c r="E392" s="20" t="str">
        <f>Timelister!O391</f>
        <v/>
      </c>
      <c r="F392" s="20" t="str">
        <f>IF(Timelister!E391="","",(Timelister!E391))</f>
        <v/>
      </c>
      <c r="G392" s="120"/>
      <c r="H392" s="120"/>
      <c r="I392" s="120"/>
      <c r="J392" s="120"/>
      <c r="K392" s="120"/>
      <c r="L392" s="120"/>
      <c r="M392" s="120"/>
      <c r="N392" s="120"/>
      <c r="O392" s="254"/>
      <c r="P392" s="120"/>
      <c r="Q392" s="120"/>
      <c r="R392" s="120"/>
      <c r="S392" s="254"/>
      <c r="T392" s="120"/>
      <c r="U392" s="185"/>
      <c r="V392" s="185"/>
      <c r="W392" s="242"/>
      <c r="X392" s="242"/>
      <c r="Y392" s="120"/>
      <c r="Z392" s="120"/>
      <c r="AA392" s="120"/>
      <c r="AB392" s="120"/>
      <c r="AC392" s="120"/>
      <c r="AD392" s="121"/>
      <c r="AE392" s="121"/>
      <c r="AF392" s="121"/>
      <c r="AG392" s="121"/>
      <c r="AH392" s="121"/>
      <c r="AI392" s="121"/>
      <c r="AJ392" s="24" t="str">
        <f>IF(A392="","",((G392*$G$10+K392*$K$10+#REF!*#REF!+M392*$M$10+N392*$N$10+O392*$O$10+#REF!*#REF!+#REF!*#REF!+P392*$P$10+Q392*$Q$10+R392*$R$10+#REF!+W392+#REF!+X392+Y392+Z392+AA392+AB392*$AB$10+AC392*$AC$10+AD392*$AD$10+#REF!*#REF!+AE392*$AE$10+#REF!*#REF!+AF392*$AF$10+AH392*$AH$10+AG392*$AG$10+AI392)))</f>
        <v/>
      </c>
      <c r="AK392" s="137"/>
      <c r="AM392">
        <f t="shared" si="330"/>
        <v>0</v>
      </c>
      <c r="AN392">
        <f t="shared" si="330"/>
        <v>0</v>
      </c>
      <c r="AO392">
        <f t="shared" si="331"/>
        <v>0</v>
      </c>
      <c r="AP392">
        <f t="shared" si="332"/>
        <v>0</v>
      </c>
      <c r="AQ392">
        <f t="shared" si="333"/>
        <v>0</v>
      </c>
      <c r="AR392">
        <f t="shared" si="333"/>
        <v>0</v>
      </c>
      <c r="AS392">
        <f t="shared" si="334"/>
        <v>0</v>
      </c>
      <c r="AT392">
        <f t="shared" si="335"/>
        <v>0</v>
      </c>
      <c r="AU392">
        <f t="shared" si="336"/>
        <v>0</v>
      </c>
      <c r="AV392">
        <f t="shared" si="337"/>
        <v>0</v>
      </c>
      <c r="AW392">
        <f t="shared" si="338"/>
        <v>0</v>
      </c>
      <c r="AX392">
        <f t="shared" si="339"/>
        <v>0</v>
      </c>
      <c r="AY392">
        <f t="shared" si="340"/>
        <v>0</v>
      </c>
      <c r="AZ392">
        <f t="shared" si="341"/>
        <v>0</v>
      </c>
      <c r="BA392">
        <f t="shared" si="342"/>
        <v>0</v>
      </c>
      <c r="BB392">
        <f t="shared" si="343"/>
        <v>0</v>
      </c>
      <c r="BC392">
        <f t="shared" si="344"/>
        <v>0</v>
      </c>
      <c r="BD392">
        <f t="shared" si="345"/>
        <v>0</v>
      </c>
      <c r="BE392">
        <f t="shared" si="346"/>
        <v>0</v>
      </c>
      <c r="BF392">
        <f t="shared" si="347"/>
        <v>0</v>
      </c>
      <c r="BG392">
        <f t="shared" si="348"/>
        <v>0</v>
      </c>
      <c r="BH392">
        <f t="shared" si="349"/>
        <v>0</v>
      </c>
      <c r="BI392">
        <f t="shared" si="350"/>
        <v>0</v>
      </c>
      <c r="BJ392">
        <f t="shared" si="351"/>
        <v>0</v>
      </c>
      <c r="BK392">
        <f t="shared" si="352"/>
        <v>0</v>
      </c>
      <c r="BL392">
        <f t="shared" si="353"/>
        <v>0</v>
      </c>
      <c r="BM392">
        <f t="shared" si="354"/>
        <v>0</v>
      </c>
      <c r="BN392">
        <f t="shared" si="355"/>
        <v>0</v>
      </c>
      <c r="BO392">
        <f t="shared" si="356"/>
        <v>0</v>
      </c>
      <c r="BP392">
        <f t="shared" si="357"/>
        <v>0</v>
      </c>
      <c r="BQ392">
        <f t="shared" si="358"/>
        <v>0</v>
      </c>
      <c r="BR392">
        <f t="shared" si="359"/>
        <v>0</v>
      </c>
      <c r="BS392">
        <f t="shared" si="360"/>
        <v>0</v>
      </c>
      <c r="BT392">
        <f t="shared" si="390"/>
        <v>0</v>
      </c>
      <c r="BW392">
        <f t="shared" si="361"/>
        <v>0</v>
      </c>
      <c r="BX392">
        <f t="shared" si="361"/>
        <v>0</v>
      </c>
      <c r="BY392">
        <f t="shared" si="362"/>
        <v>0</v>
      </c>
      <c r="BZ392">
        <f t="shared" si="363"/>
        <v>0</v>
      </c>
      <c r="CA392">
        <f t="shared" si="364"/>
        <v>0</v>
      </c>
      <c r="CB392">
        <f t="shared" si="364"/>
        <v>0</v>
      </c>
      <c r="CC392">
        <f t="shared" si="365"/>
        <v>0</v>
      </c>
      <c r="CD392">
        <f t="shared" si="366"/>
        <v>0</v>
      </c>
      <c r="CE392">
        <f t="shared" si="367"/>
        <v>0</v>
      </c>
      <c r="CF392">
        <f t="shared" si="368"/>
        <v>0</v>
      </c>
      <c r="CG392">
        <f t="shared" si="369"/>
        <v>0</v>
      </c>
      <c r="CH392">
        <f t="shared" si="370"/>
        <v>0</v>
      </c>
      <c r="CI392">
        <f t="shared" si="371"/>
        <v>0</v>
      </c>
      <c r="CJ392">
        <f t="shared" si="372"/>
        <v>0</v>
      </c>
      <c r="CK392">
        <f t="shared" si="373"/>
        <v>0</v>
      </c>
      <c r="CL392">
        <f t="shared" si="374"/>
        <v>0</v>
      </c>
      <c r="CM392">
        <f t="shared" si="375"/>
        <v>0</v>
      </c>
      <c r="CN392">
        <f t="shared" si="376"/>
        <v>0</v>
      </c>
      <c r="CO392">
        <f t="shared" si="377"/>
        <v>0</v>
      </c>
      <c r="CP392">
        <f t="shared" si="378"/>
        <v>0</v>
      </c>
      <c r="CQ392">
        <f t="shared" si="379"/>
        <v>0</v>
      </c>
      <c r="CR392">
        <f t="shared" si="380"/>
        <v>0</v>
      </c>
      <c r="CS392">
        <f t="shared" si="381"/>
        <v>0</v>
      </c>
      <c r="CT392">
        <f t="shared" si="382"/>
        <v>0</v>
      </c>
      <c r="CU392">
        <f t="shared" si="383"/>
        <v>0</v>
      </c>
      <c r="CV392">
        <f t="shared" si="391"/>
        <v>0</v>
      </c>
      <c r="CW392">
        <f t="shared" si="392"/>
        <v>0</v>
      </c>
      <c r="CX392">
        <f t="shared" si="384"/>
        <v>0</v>
      </c>
      <c r="CY392">
        <f t="shared" si="385"/>
        <v>0</v>
      </c>
      <c r="CZ392">
        <f t="shared" si="386"/>
        <v>0</v>
      </c>
      <c r="DA392">
        <f t="shared" si="387"/>
        <v>0</v>
      </c>
      <c r="DB392">
        <f t="shared" si="388"/>
        <v>0</v>
      </c>
      <c r="DC392">
        <f t="shared" si="389"/>
        <v>0</v>
      </c>
      <c r="DD392">
        <f t="shared" si="393"/>
        <v>0</v>
      </c>
    </row>
    <row r="393" spans="1:108" x14ac:dyDescent="0.2">
      <c r="A393" s="85" t="str">
        <f>IF(Timelister!A392="","",(Timelister!A392))</f>
        <v/>
      </c>
      <c r="B393" s="84" t="str">
        <f>IF(Timelister!B392="","",(Timelister!B392))</f>
        <v/>
      </c>
      <c r="C393" s="20" t="str">
        <f>IF(Timelister!C392="","",(Timelister!C392))</f>
        <v/>
      </c>
      <c r="D393" s="21" t="str">
        <f>IF(Timelister!D392="","",(Timelister!D392))</f>
        <v/>
      </c>
      <c r="E393" s="20" t="str">
        <f>Timelister!O392</f>
        <v/>
      </c>
      <c r="F393" s="20" t="str">
        <f>IF(Timelister!E392="","",(Timelister!E392))</f>
        <v/>
      </c>
      <c r="G393" s="120"/>
      <c r="H393" s="120"/>
      <c r="I393" s="120"/>
      <c r="J393" s="120"/>
      <c r="K393" s="120"/>
      <c r="L393" s="120"/>
      <c r="M393" s="120"/>
      <c r="N393" s="120"/>
      <c r="O393" s="254"/>
      <c r="P393" s="120"/>
      <c r="Q393" s="120"/>
      <c r="R393" s="120"/>
      <c r="S393" s="254"/>
      <c r="T393" s="120"/>
      <c r="U393" s="185"/>
      <c r="V393" s="185"/>
      <c r="W393" s="242"/>
      <c r="X393" s="242"/>
      <c r="Y393" s="120"/>
      <c r="Z393" s="120"/>
      <c r="AA393" s="120"/>
      <c r="AB393" s="120"/>
      <c r="AC393" s="120"/>
      <c r="AD393" s="121"/>
      <c r="AE393" s="121"/>
      <c r="AF393" s="121"/>
      <c r="AG393" s="121"/>
      <c r="AH393" s="121"/>
      <c r="AI393" s="121"/>
      <c r="AJ393" s="24" t="str">
        <f>IF(A393="","",((G393*$G$10+K393*$K$10+#REF!*#REF!+M393*$M$10+N393*$N$10+O393*$O$10+#REF!*#REF!+#REF!*#REF!+P393*$P$10+Q393*$Q$10+R393*$R$10+#REF!+W393+#REF!+X393+Y393+Z393+AA393+AB393*$AB$10+AC393*$AC$10+AD393*$AD$10+#REF!*#REF!+AE393*$AE$10+#REF!*#REF!+AF393*$AF$10+AH393*$AH$10+AG393*$AG$10+AI393)))</f>
        <v/>
      </c>
      <c r="AK393" s="137"/>
      <c r="AM393">
        <f t="shared" si="330"/>
        <v>0</v>
      </c>
      <c r="AN393">
        <f t="shared" si="330"/>
        <v>0</v>
      </c>
      <c r="AO393">
        <f t="shared" si="331"/>
        <v>0</v>
      </c>
      <c r="AP393">
        <f t="shared" si="332"/>
        <v>0</v>
      </c>
      <c r="AQ393">
        <f t="shared" si="333"/>
        <v>0</v>
      </c>
      <c r="AR393">
        <f t="shared" si="333"/>
        <v>0</v>
      </c>
      <c r="AS393">
        <f t="shared" si="334"/>
        <v>0</v>
      </c>
      <c r="AT393">
        <f t="shared" si="335"/>
        <v>0</v>
      </c>
      <c r="AU393">
        <f t="shared" si="336"/>
        <v>0</v>
      </c>
      <c r="AV393">
        <f t="shared" si="337"/>
        <v>0</v>
      </c>
      <c r="AW393">
        <f t="shared" si="338"/>
        <v>0</v>
      </c>
      <c r="AX393">
        <f t="shared" si="339"/>
        <v>0</v>
      </c>
      <c r="AY393">
        <f t="shared" si="340"/>
        <v>0</v>
      </c>
      <c r="AZ393">
        <f t="shared" si="341"/>
        <v>0</v>
      </c>
      <c r="BA393">
        <f t="shared" si="342"/>
        <v>0</v>
      </c>
      <c r="BB393">
        <f t="shared" si="343"/>
        <v>0</v>
      </c>
      <c r="BC393">
        <f t="shared" si="344"/>
        <v>0</v>
      </c>
      <c r="BD393">
        <f t="shared" si="345"/>
        <v>0</v>
      </c>
      <c r="BE393">
        <f t="shared" si="346"/>
        <v>0</v>
      </c>
      <c r="BF393">
        <f t="shared" si="347"/>
        <v>0</v>
      </c>
      <c r="BG393">
        <f t="shared" si="348"/>
        <v>0</v>
      </c>
      <c r="BH393">
        <f t="shared" si="349"/>
        <v>0</v>
      </c>
      <c r="BI393">
        <f t="shared" si="350"/>
        <v>0</v>
      </c>
      <c r="BJ393">
        <f t="shared" si="351"/>
        <v>0</v>
      </c>
      <c r="BK393">
        <f t="shared" si="352"/>
        <v>0</v>
      </c>
      <c r="BL393">
        <f>IF($C393="DØVE",(AF393),0)</f>
        <v>0</v>
      </c>
      <c r="BM393">
        <f t="shared" ref="BM393:BM396" si="394">IF($C393="DØVE",(AH393),0)</f>
        <v>0</v>
      </c>
      <c r="BN393">
        <f t="shared" si="355"/>
        <v>0</v>
      </c>
      <c r="BO393">
        <f t="shared" si="356"/>
        <v>0</v>
      </c>
      <c r="BP393">
        <f t="shared" si="357"/>
        <v>0</v>
      </c>
      <c r="BQ393">
        <f t="shared" si="358"/>
        <v>0</v>
      </c>
      <c r="BR393">
        <f t="shared" si="359"/>
        <v>0</v>
      </c>
      <c r="BS393">
        <f t="shared" si="360"/>
        <v>0</v>
      </c>
      <c r="BT393">
        <f t="shared" ref="BT393:BT396" si="395">IF(AND($B393="R",$C393="DØVE"),$AI393,0)</f>
        <v>0</v>
      </c>
      <c r="BW393">
        <f t="shared" si="361"/>
        <v>0</v>
      </c>
      <c r="BX393">
        <f t="shared" si="361"/>
        <v>0</v>
      </c>
      <c r="BY393">
        <f t="shared" si="362"/>
        <v>0</v>
      </c>
      <c r="BZ393">
        <f t="shared" si="363"/>
        <v>0</v>
      </c>
      <c r="CA393">
        <f t="shared" si="364"/>
        <v>0</v>
      </c>
      <c r="CB393">
        <f t="shared" si="364"/>
        <v>0</v>
      </c>
      <c r="CC393">
        <f t="shared" si="365"/>
        <v>0</v>
      </c>
      <c r="CD393">
        <f t="shared" si="366"/>
        <v>0</v>
      </c>
      <c r="CE393">
        <f t="shared" si="367"/>
        <v>0</v>
      </c>
      <c r="CF393">
        <f t="shared" si="368"/>
        <v>0</v>
      </c>
      <c r="CG393">
        <f t="shared" si="369"/>
        <v>0</v>
      </c>
      <c r="CH393">
        <f t="shared" si="370"/>
        <v>0</v>
      </c>
      <c r="CI393">
        <f t="shared" si="371"/>
        <v>0</v>
      </c>
      <c r="CJ393">
        <f t="shared" si="372"/>
        <v>0</v>
      </c>
      <c r="CK393">
        <f t="shared" si="373"/>
        <v>0</v>
      </c>
      <c r="CL393">
        <f t="shared" si="374"/>
        <v>0</v>
      </c>
      <c r="CM393">
        <f t="shared" si="375"/>
        <v>0</v>
      </c>
      <c r="CN393">
        <f t="shared" si="376"/>
        <v>0</v>
      </c>
      <c r="CO393">
        <f t="shared" si="377"/>
        <v>0</v>
      </c>
      <c r="CP393">
        <f t="shared" si="378"/>
        <v>0</v>
      </c>
      <c r="CQ393">
        <f t="shared" si="379"/>
        <v>0</v>
      </c>
      <c r="CR393">
        <f t="shared" si="380"/>
        <v>0</v>
      </c>
      <c r="CS393">
        <f t="shared" si="381"/>
        <v>0</v>
      </c>
      <c r="CT393">
        <f t="shared" si="382"/>
        <v>0</v>
      </c>
      <c r="CU393">
        <f t="shared" si="383"/>
        <v>0</v>
      </c>
      <c r="CV393">
        <f>IF($C393="døvblinde",(AF393),0)</f>
        <v>0</v>
      </c>
      <c r="CW393">
        <f t="shared" ref="CW393:CW396" si="396">IF($C393="døvblinde",(AH393),0)</f>
        <v>0</v>
      </c>
      <c r="CX393">
        <f t="shared" si="384"/>
        <v>0</v>
      </c>
      <c r="CY393">
        <f t="shared" si="385"/>
        <v>0</v>
      </c>
      <c r="CZ393">
        <f t="shared" si="386"/>
        <v>0</v>
      </c>
      <c r="DA393">
        <f t="shared" si="387"/>
        <v>0</v>
      </c>
      <c r="DB393">
        <f t="shared" si="388"/>
        <v>0</v>
      </c>
      <c r="DC393">
        <f t="shared" si="389"/>
        <v>0</v>
      </c>
      <c r="DD393">
        <f t="shared" ref="DD393:DD396" si="397">IF(AND($B393="R",$C393="DØVBLINDE"),$AI393,0)</f>
        <v>0</v>
      </c>
    </row>
    <row r="394" spans="1:108" x14ac:dyDescent="0.2">
      <c r="A394" s="85" t="str">
        <f>IF(Timelister!A393="","",(Timelister!A393))</f>
        <v/>
      </c>
      <c r="B394" s="84" t="str">
        <f>IF(Timelister!B393="","",(Timelister!B393))</f>
        <v/>
      </c>
      <c r="C394" s="20" t="str">
        <f>IF(Timelister!C393="","",(Timelister!C393))</f>
        <v/>
      </c>
      <c r="D394" s="21" t="str">
        <f>IF(Timelister!D393="","",(Timelister!D393))</f>
        <v/>
      </c>
      <c r="E394" s="20" t="str">
        <f>Timelister!O393</f>
        <v/>
      </c>
      <c r="F394" s="20" t="str">
        <f>IF(Timelister!E393="","",(Timelister!E393))</f>
        <v/>
      </c>
      <c r="G394" s="120"/>
      <c r="H394" s="120"/>
      <c r="I394" s="120"/>
      <c r="J394" s="120"/>
      <c r="K394" s="120"/>
      <c r="L394" s="120"/>
      <c r="M394" s="120"/>
      <c r="N394" s="120"/>
      <c r="O394" s="254"/>
      <c r="P394" s="120"/>
      <c r="Q394" s="120"/>
      <c r="R394" s="120"/>
      <c r="S394" s="254"/>
      <c r="T394" s="120"/>
      <c r="U394" s="185"/>
      <c r="V394" s="185"/>
      <c r="W394" s="242"/>
      <c r="X394" s="242"/>
      <c r="Y394" s="120"/>
      <c r="Z394" s="120"/>
      <c r="AA394" s="120"/>
      <c r="AB394" s="120"/>
      <c r="AC394" s="120"/>
      <c r="AD394" s="121"/>
      <c r="AE394" s="121"/>
      <c r="AF394" s="121"/>
      <c r="AG394" s="121"/>
      <c r="AH394" s="121"/>
      <c r="AI394" s="121"/>
      <c r="AJ394" s="24" t="str">
        <f>IF(A394="","",((G394*$G$10+K394*$K$10+#REF!*#REF!+M394*$M$10+N394*$N$10+O394*$O$10+#REF!*#REF!+#REF!*#REF!+P394*$P$10+Q394*$Q$10+R394*$R$10+#REF!+W394+#REF!+X394+Y394+Z394+AA394+AB394*$AB$10+AC394*$AC$10+AD394*$AD$10+#REF!*#REF!+AE394*$AE$10+#REF!*#REF!+AF394*$AF$10+AH394*$AH$10+AG394*$AG$10+AI394)))</f>
        <v/>
      </c>
      <c r="AK394" s="137"/>
      <c r="AM394">
        <f t="shared" si="330"/>
        <v>0</v>
      </c>
      <c r="AN394">
        <f t="shared" si="330"/>
        <v>0</v>
      </c>
      <c r="AO394">
        <f t="shared" si="331"/>
        <v>0</v>
      </c>
      <c r="AP394">
        <f t="shared" si="332"/>
        <v>0</v>
      </c>
      <c r="AQ394">
        <f t="shared" si="333"/>
        <v>0</v>
      </c>
      <c r="AR394">
        <f t="shared" si="333"/>
        <v>0</v>
      </c>
      <c r="AS394">
        <f t="shared" si="334"/>
        <v>0</v>
      </c>
      <c r="AT394">
        <f t="shared" si="335"/>
        <v>0</v>
      </c>
      <c r="AU394">
        <f t="shared" si="336"/>
        <v>0</v>
      </c>
      <c r="AV394">
        <f t="shared" si="337"/>
        <v>0</v>
      </c>
      <c r="AW394">
        <f t="shared" si="338"/>
        <v>0</v>
      </c>
      <c r="AX394">
        <f t="shared" si="339"/>
        <v>0</v>
      </c>
      <c r="AY394">
        <f t="shared" si="340"/>
        <v>0</v>
      </c>
      <c r="AZ394">
        <f t="shared" si="341"/>
        <v>0</v>
      </c>
      <c r="BA394">
        <f t="shared" si="342"/>
        <v>0</v>
      </c>
      <c r="BB394">
        <f t="shared" si="343"/>
        <v>0</v>
      </c>
      <c r="BC394">
        <f t="shared" si="344"/>
        <v>0</v>
      </c>
      <c r="BD394">
        <f t="shared" si="345"/>
        <v>0</v>
      </c>
      <c r="BE394">
        <f t="shared" si="346"/>
        <v>0</v>
      </c>
      <c r="BF394">
        <f t="shared" si="347"/>
        <v>0</v>
      </c>
      <c r="BG394">
        <f t="shared" si="348"/>
        <v>0</v>
      </c>
      <c r="BH394">
        <f t="shared" si="349"/>
        <v>0</v>
      </c>
      <c r="BI394">
        <f t="shared" si="350"/>
        <v>0</v>
      </c>
      <c r="BJ394">
        <f t="shared" si="351"/>
        <v>0</v>
      </c>
      <c r="BK394">
        <f t="shared" si="352"/>
        <v>0</v>
      </c>
      <c r="BL394">
        <f>IF($C394="DØVE",(AF394),0)</f>
        <v>0</v>
      </c>
      <c r="BM394">
        <f t="shared" si="394"/>
        <v>0</v>
      </c>
      <c r="BN394">
        <f t="shared" si="355"/>
        <v>0</v>
      </c>
      <c r="BO394">
        <f t="shared" si="356"/>
        <v>0</v>
      </c>
      <c r="BP394">
        <f t="shared" si="357"/>
        <v>0</v>
      </c>
      <c r="BQ394">
        <f t="shared" si="358"/>
        <v>0</v>
      </c>
      <c r="BR394">
        <f t="shared" si="359"/>
        <v>0</v>
      </c>
      <c r="BS394">
        <f t="shared" si="360"/>
        <v>0</v>
      </c>
      <c r="BT394">
        <f t="shared" si="395"/>
        <v>0</v>
      </c>
      <c r="BW394">
        <f t="shared" si="361"/>
        <v>0</v>
      </c>
      <c r="BX394">
        <f t="shared" si="361"/>
        <v>0</v>
      </c>
      <c r="BY394">
        <f t="shared" si="362"/>
        <v>0</v>
      </c>
      <c r="BZ394">
        <f t="shared" si="363"/>
        <v>0</v>
      </c>
      <c r="CA394">
        <f t="shared" si="364"/>
        <v>0</v>
      </c>
      <c r="CB394">
        <f t="shared" si="364"/>
        <v>0</v>
      </c>
      <c r="CC394">
        <f t="shared" si="365"/>
        <v>0</v>
      </c>
      <c r="CD394">
        <f t="shared" si="366"/>
        <v>0</v>
      </c>
      <c r="CE394">
        <f t="shared" si="367"/>
        <v>0</v>
      </c>
      <c r="CF394">
        <f t="shared" si="368"/>
        <v>0</v>
      </c>
      <c r="CG394">
        <f t="shared" si="369"/>
        <v>0</v>
      </c>
      <c r="CH394">
        <f t="shared" si="370"/>
        <v>0</v>
      </c>
      <c r="CI394">
        <f t="shared" si="371"/>
        <v>0</v>
      </c>
      <c r="CJ394">
        <f t="shared" si="372"/>
        <v>0</v>
      </c>
      <c r="CK394">
        <f t="shared" si="373"/>
        <v>0</v>
      </c>
      <c r="CL394">
        <f t="shared" si="374"/>
        <v>0</v>
      </c>
      <c r="CM394">
        <f t="shared" si="375"/>
        <v>0</v>
      </c>
      <c r="CN394">
        <f t="shared" si="376"/>
        <v>0</v>
      </c>
      <c r="CO394">
        <f t="shared" si="377"/>
        <v>0</v>
      </c>
      <c r="CP394">
        <f t="shared" si="378"/>
        <v>0</v>
      </c>
      <c r="CQ394">
        <f t="shared" si="379"/>
        <v>0</v>
      </c>
      <c r="CR394">
        <f t="shared" si="380"/>
        <v>0</v>
      </c>
      <c r="CS394">
        <f t="shared" si="381"/>
        <v>0</v>
      </c>
      <c r="CT394">
        <f t="shared" si="382"/>
        <v>0</v>
      </c>
      <c r="CU394">
        <f t="shared" si="383"/>
        <v>0</v>
      </c>
      <c r="CV394">
        <f>IF($C394="døvblinde",(AF394),0)</f>
        <v>0</v>
      </c>
      <c r="CW394">
        <f t="shared" si="396"/>
        <v>0</v>
      </c>
      <c r="CX394">
        <f t="shared" si="384"/>
        <v>0</v>
      </c>
      <c r="CY394">
        <f t="shared" si="385"/>
        <v>0</v>
      </c>
      <c r="CZ394">
        <f t="shared" si="386"/>
        <v>0</v>
      </c>
      <c r="DA394">
        <f t="shared" si="387"/>
        <v>0</v>
      </c>
      <c r="DB394">
        <f t="shared" si="388"/>
        <v>0</v>
      </c>
      <c r="DC394">
        <f t="shared" si="389"/>
        <v>0</v>
      </c>
      <c r="DD394">
        <f t="shared" si="397"/>
        <v>0</v>
      </c>
    </row>
    <row r="395" spans="1:108" x14ac:dyDescent="0.2">
      <c r="A395" s="85" t="str">
        <f>IF(Timelister!A394="","",(Timelister!A394))</f>
        <v/>
      </c>
      <c r="B395" s="84" t="str">
        <f>IF(Timelister!B394="","",(Timelister!B394))</f>
        <v/>
      </c>
      <c r="C395" s="20" t="str">
        <f>IF(Timelister!C394="","",(Timelister!C394))</f>
        <v/>
      </c>
      <c r="D395" s="21" t="str">
        <f>IF(Timelister!D394="","",(Timelister!D394))</f>
        <v/>
      </c>
      <c r="E395" s="20" t="str">
        <f>Timelister!O394</f>
        <v/>
      </c>
      <c r="F395" s="20" t="str">
        <f>IF(Timelister!E394="","",(Timelister!E394))</f>
        <v/>
      </c>
      <c r="G395" s="120"/>
      <c r="H395" s="120"/>
      <c r="I395" s="120"/>
      <c r="J395" s="120"/>
      <c r="K395" s="120"/>
      <c r="L395" s="120"/>
      <c r="M395" s="120"/>
      <c r="N395" s="120"/>
      <c r="O395" s="254"/>
      <c r="P395" s="120"/>
      <c r="Q395" s="120"/>
      <c r="R395" s="120"/>
      <c r="S395" s="254"/>
      <c r="T395" s="120"/>
      <c r="U395" s="185"/>
      <c r="V395" s="185"/>
      <c r="W395" s="242"/>
      <c r="X395" s="242"/>
      <c r="Y395" s="120"/>
      <c r="Z395" s="120"/>
      <c r="AA395" s="120"/>
      <c r="AB395" s="120"/>
      <c r="AC395" s="120"/>
      <c r="AD395" s="121"/>
      <c r="AE395" s="121"/>
      <c r="AF395" s="121"/>
      <c r="AG395" s="121"/>
      <c r="AH395" s="121"/>
      <c r="AI395" s="121"/>
      <c r="AJ395" s="24" t="str">
        <f>IF(A395="","",((G395*$G$10+K395*$K$10+#REF!*#REF!+M395*$M$10+N395*$N$10+O395*$O$10+#REF!*#REF!+#REF!*#REF!+P395*$P$10+Q395*$Q$10+R395*$R$10+#REF!+W395+#REF!+X395+Y395+Z395+AA395+AB395*$AB$10+AC395*$AC$10+AD395*$AD$10+#REF!*#REF!+AE395*$AE$10+#REF!*#REF!+AF395*$AF$10+AH395*$AH$10+AG395*$AG$10+AI395)))</f>
        <v/>
      </c>
      <c r="AK395" s="137"/>
      <c r="AM395">
        <f t="shared" si="330"/>
        <v>0</v>
      </c>
      <c r="AN395">
        <f t="shared" si="330"/>
        <v>0</v>
      </c>
      <c r="AO395">
        <f t="shared" si="331"/>
        <v>0</v>
      </c>
      <c r="AP395">
        <f t="shared" si="332"/>
        <v>0</v>
      </c>
      <c r="AQ395">
        <f t="shared" si="333"/>
        <v>0</v>
      </c>
      <c r="AR395">
        <f t="shared" si="333"/>
        <v>0</v>
      </c>
      <c r="AS395">
        <f t="shared" si="334"/>
        <v>0</v>
      </c>
      <c r="AT395">
        <f t="shared" si="335"/>
        <v>0</v>
      </c>
      <c r="AU395">
        <f t="shared" si="336"/>
        <v>0</v>
      </c>
      <c r="AV395">
        <f t="shared" si="337"/>
        <v>0</v>
      </c>
      <c r="AW395">
        <f t="shared" si="338"/>
        <v>0</v>
      </c>
      <c r="AX395">
        <f t="shared" si="339"/>
        <v>0</v>
      </c>
      <c r="AY395">
        <f t="shared" si="340"/>
        <v>0</v>
      </c>
      <c r="AZ395">
        <f t="shared" si="341"/>
        <v>0</v>
      </c>
      <c r="BA395">
        <f t="shared" si="342"/>
        <v>0</v>
      </c>
      <c r="BB395">
        <f t="shared" si="343"/>
        <v>0</v>
      </c>
      <c r="BC395">
        <f t="shared" si="344"/>
        <v>0</v>
      </c>
      <c r="BD395">
        <f t="shared" si="345"/>
        <v>0</v>
      </c>
      <c r="BE395">
        <f t="shared" si="346"/>
        <v>0</v>
      </c>
      <c r="BF395">
        <f t="shared" si="347"/>
        <v>0</v>
      </c>
      <c r="BG395">
        <f t="shared" si="348"/>
        <v>0</v>
      </c>
      <c r="BH395">
        <f t="shared" si="349"/>
        <v>0</v>
      </c>
      <c r="BI395">
        <f t="shared" si="350"/>
        <v>0</v>
      </c>
      <c r="BJ395">
        <f t="shared" si="351"/>
        <v>0</v>
      </c>
      <c r="BK395">
        <f t="shared" si="352"/>
        <v>0</v>
      </c>
      <c r="BL395">
        <f>IF($C395="DØVE",(AF395),0)</f>
        <v>0</v>
      </c>
      <c r="BM395">
        <f t="shared" si="394"/>
        <v>0</v>
      </c>
      <c r="BN395">
        <f t="shared" si="355"/>
        <v>0</v>
      </c>
      <c r="BO395">
        <f t="shared" si="356"/>
        <v>0</v>
      </c>
      <c r="BP395">
        <f t="shared" si="357"/>
        <v>0</v>
      </c>
      <c r="BQ395">
        <f t="shared" si="358"/>
        <v>0</v>
      </c>
      <c r="BR395">
        <f t="shared" si="359"/>
        <v>0</v>
      </c>
      <c r="BS395">
        <f t="shared" si="360"/>
        <v>0</v>
      </c>
      <c r="BT395">
        <f t="shared" si="395"/>
        <v>0</v>
      </c>
      <c r="BW395">
        <f t="shared" si="361"/>
        <v>0</v>
      </c>
      <c r="BX395">
        <f t="shared" si="361"/>
        <v>0</v>
      </c>
      <c r="BY395">
        <f t="shared" si="362"/>
        <v>0</v>
      </c>
      <c r="BZ395">
        <f t="shared" si="363"/>
        <v>0</v>
      </c>
      <c r="CA395">
        <f t="shared" si="364"/>
        <v>0</v>
      </c>
      <c r="CB395">
        <f t="shared" si="364"/>
        <v>0</v>
      </c>
      <c r="CC395">
        <f t="shared" si="365"/>
        <v>0</v>
      </c>
      <c r="CD395">
        <f t="shared" si="366"/>
        <v>0</v>
      </c>
      <c r="CE395">
        <f t="shared" si="367"/>
        <v>0</v>
      </c>
      <c r="CF395">
        <f t="shared" si="368"/>
        <v>0</v>
      </c>
      <c r="CG395">
        <f t="shared" si="369"/>
        <v>0</v>
      </c>
      <c r="CH395">
        <f t="shared" si="370"/>
        <v>0</v>
      </c>
      <c r="CI395">
        <f t="shared" si="371"/>
        <v>0</v>
      </c>
      <c r="CJ395">
        <f t="shared" si="372"/>
        <v>0</v>
      </c>
      <c r="CK395">
        <f t="shared" si="373"/>
        <v>0</v>
      </c>
      <c r="CL395">
        <f t="shared" si="374"/>
        <v>0</v>
      </c>
      <c r="CM395">
        <f t="shared" si="375"/>
        <v>0</v>
      </c>
      <c r="CN395">
        <f t="shared" si="376"/>
        <v>0</v>
      </c>
      <c r="CO395">
        <f t="shared" si="377"/>
        <v>0</v>
      </c>
      <c r="CP395">
        <f t="shared" si="378"/>
        <v>0</v>
      </c>
      <c r="CQ395">
        <f t="shared" si="379"/>
        <v>0</v>
      </c>
      <c r="CR395">
        <f t="shared" si="380"/>
        <v>0</v>
      </c>
      <c r="CS395">
        <f t="shared" si="381"/>
        <v>0</v>
      </c>
      <c r="CT395">
        <f t="shared" si="382"/>
        <v>0</v>
      </c>
      <c r="CU395">
        <f t="shared" si="383"/>
        <v>0</v>
      </c>
      <c r="CV395">
        <f>IF($C395="døvblinde",(AF395),0)</f>
        <v>0</v>
      </c>
      <c r="CW395">
        <f t="shared" si="396"/>
        <v>0</v>
      </c>
      <c r="CX395">
        <f t="shared" si="384"/>
        <v>0</v>
      </c>
      <c r="CY395">
        <f t="shared" si="385"/>
        <v>0</v>
      </c>
      <c r="CZ395">
        <f t="shared" si="386"/>
        <v>0</v>
      </c>
      <c r="DA395">
        <f t="shared" si="387"/>
        <v>0</v>
      </c>
      <c r="DB395">
        <f t="shared" si="388"/>
        <v>0</v>
      </c>
      <c r="DC395">
        <f t="shared" si="389"/>
        <v>0</v>
      </c>
      <c r="DD395">
        <f t="shared" si="397"/>
        <v>0</v>
      </c>
    </row>
    <row r="396" spans="1:108" ht="16" thickBot="1" x14ac:dyDescent="0.25">
      <c r="A396" s="85" t="str">
        <f>IF(Timelister!A395="","",(Timelister!A395))</f>
        <v/>
      </c>
      <c r="B396" s="84" t="str">
        <f>IF(Timelister!B395="","",(Timelister!B395))</f>
        <v/>
      </c>
      <c r="C396" s="20" t="str">
        <f>IF(Timelister!C395="","",(Timelister!C395))</f>
        <v/>
      </c>
      <c r="D396" s="21" t="str">
        <f>IF(Timelister!D395="","",(Timelister!D395))</f>
        <v/>
      </c>
      <c r="E396" s="20" t="str">
        <f>Timelister!O395</f>
        <v/>
      </c>
      <c r="F396" s="20" t="str">
        <f>IF(Timelister!E395="","",(Timelister!E395))</f>
        <v/>
      </c>
      <c r="G396" s="122"/>
      <c r="H396" s="122"/>
      <c r="I396" s="122"/>
      <c r="J396" s="122"/>
      <c r="K396" s="122"/>
      <c r="L396" s="122"/>
      <c r="M396" s="122"/>
      <c r="N396" s="122"/>
      <c r="O396" s="255"/>
      <c r="P396" s="122"/>
      <c r="Q396" s="122"/>
      <c r="R396" s="122"/>
      <c r="S396" s="255"/>
      <c r="T396" s="122"/>
      <c r="U396" s="185"/>
      <c r="V396" s="185"/>
      <c r="W396" s="243"/>
      <c r="X396" s="243"/>
      <c r="Y396" s="122"/>
      <c r="Z396" s="122"/>
      <c r="AA396" s="122"/>
      <c r="AB396" s="122"/>
      <c r="AC396" s="122"/>
      <c r="AD396" s="123"/>
      <c r="AE396" s="123"/>
      <c r="AF396" s="123"/>
      <c r="AG396" s="123"/>
      <c r="AH396" s="123"/>
      <c r="AI396" s="123"/>
      <c r="AJ396" s="24" t="str">
        <f>IF(A396="","",((G396*$G$10+K396*$K$10+#REF!*#REF!+M396*$M$10+N396*$N$10+O396*$O$10+#REF!*#REF!+#REF!*#REF!+P396*$P$10+Q396*$Q$10+R396*$R$10+#REF!+W396+#REF!+X396+Y396+Z396+AA396+AB396*$AB$10+AC396*$AC$10+AD396*$AD$10+#REF!*#REF!+AE396*$AE$10+#REF!*#REF!+AF396*$AF$10+AH396*$AH$10+AG396*$AG$10+AI396)))</f>
        <v/>
      </c>
      <c r="AK396" s="138"/>
      <c r="AM396">
        <f t="shared" si="330"/>
        <v>0</v>
      </c>
      <c r="AN396">
        <f t="shared" si="330"/>
        <v>0</v>
      </c>
      <c r="AO396">
        <f t="shared" si="331"/>
        <v>0</v>
      </c>
      <c r="AP396">
        <f t="shared" si="332"/>
        <v>0</v>
      </c>
      <c r="AQ396">
        <f t="shared" si="333"/>
        <v>0</v>
      </c>
      <c r="AR396">
        <f t="shared" si="333"/>
        <v>0</v>
      </c>
      <c r="AS396">
        <f t="shared" si="334"/>
        <v>0</v>
      </c>
      <c r="AT396">
        <f t="shared" si="335"/>
        <v>0</v>
      </c>
      <c r="AU396">
        <f t="shared" si="336"/>
        <v>0</v>
      </c>
      <c r="AV396">
        <f t="shared" si="337"/>
        <v>0</v>
      </c>
      <c r="AW396">
        <f t="shared" si="338"/>
        <v>0</v>
      </c>
      <c r="AX396">
        <f t="shared" si="339"/>
        <v>0</v>
      </c>
      <c r="AY396">
        <f t="shared" si="340"/>
        <v>0</v>
      </c>
      <c r="AZ396">
        <f t="shared" si="341"/>
        <v>0</v>
      </c>
      <c r="BA396">
        <f t="shared" si="342"/>
        <v>0</v>
      </c>
      <c r="BB396">
        <f t="shared" si="343"/>
        <v>0</v>
      </c>
      <c r="BC396">
        <f t="shared" si="344"/>
        <v>0</v>
      </c>
      <c r="BD396">
        <f t="shared" si="345"/>
        <v>0</v>
      </c>
      <c r="BE396">
        <f t="shared" si="346"/>
        <v>0</v>
      </c>
      <c r="BF396">
        <f t="shared" si="347"/>
        <v>0</v>
      </c>
      <c r="BG396">
        <f t="shared" si="348"/>
        <v>0</v>
      </c>
      <c r="BH396">
        <f t="shared" si="349"/>
        <v>0</v>
      </c>
      <c r="BI396">
        <f t="shared" si="350"/>
        <v>0</v>
      </c>
      <c r="BJ396">
        <f t="shared" si="351"/>
        <v>0</v>
      </c>
      <c r="BK396">
        <f t="shared" si="352"/>
        <v>0</v>
      </c>
      <c r="BL396">
        <f>IF($C396="DØVE",(AF396),0)</f>
        <v>0</v>
      </c>
      <c r="BM396">
        <f t="shared" si="394"/>
        <v>0</v>
      </c>
      <c r="BN396">
        <f t="shared" si="355"/>
        <v>0</v>
      </c>
      <c r="BO396">
        <f t="shared" si="356"/>
        <v>0</v>
      </c>
      <c r="BP396">
        <f t="shared" si="357"/>
        <v>0</v>
      </c>
      <c r="BQ396">
        <f t="shared" si="358"/>
        <v>0</v>
      </c>
      <c r="BR396">
        <f t="shared" si="359"/>
        <v>0</v>
      </c>
      <c r="BS396">
        <f t="shared" si="360"/>
        <v>0</v>
      </c>
      <c r="BT396">
        <f t="shared" si="395"/>
        <v>0</v>
      </c>
      <c r="BW396">
        <f t="shared" si="361"/>
        <v>0</v>
      </c>
      <c r="BX396">
        <f t="shared" si="361"/>
        <v>0</v>
      </c>
      <c r="BY396">
        <f t="shared" si="362"/>
        <v>0</v>
      </c>
      <c r="BZ396">
        <f t="shared" si="363"/>
        <v>0</v>
      </c>
      <c r="CA396">
        <f t="shared" si="364"/>
        <v>0</v>
      </c>
      <c r="CB396">
        <f t="shared" si="364"/>
        <v>0</v>
      </c>
      <c r="CC396">
        <f t="shared" si="365"/>
        <v>0</v>
      </c>
      <c r="CD396">
        <f t="shared" si="366"/>
        <v>0</v>
      </c>
      <c r="CE396">
        <f t="shared" si="367"/>
        <v>0</v>
      </c>
      <c r="CF396">
        <f t="shared" si="368"/>
        <v>0</v>
      </c>
      <c r="CG396">
        <f t="shared" si="369"/>
        <v>0</v>
      </c>
      <c r="CH396">
        <f t="shared" si="370"/>
        <v>0</v>
      </c>
      <c r="CI396">
        <f t="shared" si="371"/>
        <v>0</v>
      </c>
      <c r="CJ396">
        <f t="shared" si="372"/>
        <v>0</v>
      </c>
      <c r="CK396">
        <f t="shared" si="373"/>
        <v>0</v>
      </c>
      <c r="CL396">
        <f t="shared" si="374"/>
        <v>0</v>
      </c>
      <c r="CM396">
        <f t="shared" si="375"/>
        <v>0</v>
      </c>
      <c r="CN396">
        <f t="shared" si="376"/>
        <v>0</v>
      </c>
      <c r="CO396">
        <f t="shared" si="377"/>
        <v>0</v>
      </c>
      <c r="CP396">
        <f t="shared" si="378"/>
        <v>0</v>
      </c>
      <c r="CQ396">
        <f t="shared" si="379"/>
        <v>0</v>
      </c>
      <c r="CR396">
        <f t="shared" si="380"/>
        <v>0</v>
      </c>
      <c r="CS396">
        <f t="shared" si="381"/>
        <v>0</v>
      </c>
      <c r="CT396">
        <f t="shared" si="382"/>
        <v>0</v>
      </c>
      <c r="CU396">
        <f t="shared" si="383"/>
        <v>0</v>
      </c>
      <c r="CV396">
        <f>IF($C396="døvblinde",(AF396),0)</f>
        <v>0</v>
      </c>
      <c r="CW396">
        <f t="shared" si="396"/>
        <v>0</v>
      </c>
      <c r="CX396">
        <f t="shared" si="384"/>
        <v>0</v>
      </c>
      <c r="CY396">
        <f t="shared" si="385"/>
        <v>0</v>
      </c>
      <c r="CZ396">
        <f t="shared" si="386"/>
        <v>0</v>
      </c>
      <c r="DA396">
        <f t="shared" si="387"/>
        <v>0</v>
      </c>
      <c r="DB396">
        <f t="shared" si="388"/>
        <v>0</v>
      </c>
      <c r="DC396">
        <f t="shared" si="389"/>
        <v>0</v>
      </c>
      <c r="DD396">
        <f t="shared" si="397"/>
        <v>0</v>
      </c>
    </row>
  </sheetData>
  <sheetProtection algorithmName="SHA-512" hashValue="4YzIqS6Sw7X3niH5q2F8en16s8NSjPFNVe4y2zTCbl96plapOEE818l1fgoXYkGJvtgbSHYWS2ZPQD+5vTVIdg==" saltValue="+pJJieshjcp5AyskvyRILA==" spinCount="100000" sheet="1" objects="1" scenarios="1"/>
  <protectedRanges>
    <protectedRange sqref="W10:X10" name="Område1"/>
  </protectedRanges>
  <mergeCells count="33">
    <mergeCell ref="BW4:CY4"/>
    <mergeCell ref="BC5:BD8"/>
    <mergeCell ref="CR5:CS8"/>
    <mergeCell ref="BH5:BI8"/>
    <mergeCell ref="CM5:CN8"/>
    <mergeCell ref="CT5:CX8"/>
    <mergeCell ref="CA5:CA8"/>
    <mergeCell ref="CI5:CL8"/>
    <mergeCell ref="CO5:CQ8"/>
    <mergeCell ref="AM4:BO4"/>
    <mergeCell ref="AM5:AM8"/>
    <mergeCell ref="CY5:DD9"/>
    <mergeCell ref="CE5:CH8"/>
    <mergeCell ref="BO5:BT9"/>
    <mergeCell ref="AN5:AP8"/>
    <mergeCell ref="BE5:BG8"/>
    <mergeCell ref="BX5:BZ8"/>
    <mergeCell ref="CB5:CD8"/>
    <mergeCell ref="BJ5:BN8"/>
    <mergeCell ref="AY5:BB8"/>
    <mergeCell ref="AR5:AT8"/>
    <mergeCell ref="AK5:AK10"/>
    <mergeCell ref="AQ5:AQ8"/>
    <mergeCell ref="AU5:AX8"/>
    <mergeCell ref="A5:F9"/>
    <mergeCell ref="AI5:AI10"/>
    <mergeCell ref="AJ5:AJ10"/>
    <mergeCell ref="AD5:AH8"/>
    <mergeCell ref="AB5:AC8"/>
    <mergeCell ref="G5:J8"/>
    <mergeCell ref="K5:N8"/>
    <mergeCell ref="W5:AA8"/>
    <mergeCell ref="O5:V8"/>
  </mergeCells>
  <phoneticPr fontId="22" type="noConversion"/>
  <pageMargins left="0.70866141732283472" right="0.70866141732283472" top="0.74803149606299213" bottom="0.74803149606299213" header="0.31496062992125984" footer="0.31496062992125984"/>
  <pageSetup paperSize="9" scale="61"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pageSetUpPr fitToPage="1"/>
  </sheetPr>
  <dimension ref="A1:L72"/>
  <sheetViews>
    <sheetView showGridLines="0" tabSelected="1" zoomScale="110" zoomScaleNormal="110" workbookViewId="0">
      <selection activeCell="G28" sqref="G28"/>
    </sheetView>
  </sheetViews>
  <sheetFormatPr baseColWidth="10" defaultColWidth="11.5" defaultRowHeight="15" x14ac:dyDescent="0.2"/>
  <cols>
    <col min="1" max="1" width="25.5" customWidth="1"/>
    <col min="2" max="2" width="39.1640625" customWidth="1"/>
    <col min="3" max="3" width="13.83203125" style="29" customWidth="1"/>
    <col min="4" max="4" width="11.5" style="29" customWidth="1"/>
    <col min="5" max="5" width="11.5" customWidth="1"/>
    <col min="6" max="6" width="13.5" customWidth="1"/>
    <col min="7" max="7" width="8.83203125" customWidth="1"/>
    <col min="10" max="10" width="24.6640625" bestFit="1" customWidth="1"/>
    <col min="11" max="11" width="13.6640625" hidden="1" customWidth="1"/>
  </cols>
  <sheetData>
    <row r="1" spans="1:12" ht="51" customHeight="1" thickBot="1" x14ac:dyDescent="0.25">
      <c r="B1" s="376" t="s">
        <v>170</v>
      </c>
      <c r="C1" s="376"/>
      <c r="D1" s="376"/>
      <c r="E1" s="376"/>
      <c r="F1" s="376"/>
      <c r="G1" s="86"/>
      <c r="K1" s="187" t="s">
        <v>108</v>
      </c>
    </row>
    <row r="2" spans="1:12" x14ac:dyDescent="0.2">
      <c r="A2" s="377" t="s">
        <v>109</v>
      </c>
      <c r="B2" s="378"/>
      <c r="C2" s="379"/>
      <c r="D2" s="380"/>
      <c r="E2" s="380"/>
      <c r="F2" s="381"/>
      <c r="K2" s="26"/>
    </row>
    <row r="3" spans="1:12" ht="18.75" customHeight="1" x14ac:dyDescent="0.2">
      <c r="A3" s="371">
        <f>Timelister!I2</f>
        <v>0</v>
      </c>
      <c r="B3" s="372"/>
      <c r="C3" s="367">
        <f>Timelister!I6</f>
        <v>0</v>
      </c>
      <c r="D3" s="368"/>
      <c r="E3" s="368"/>
      <c r="F3" s="369"/>
      <c r="L3" s="87"/>
    </row>
    <row r="4" spans="1:12" ht="12.75" customHeight="1" x14ac:dyDescent="0.2">
      <c r="A4" s="386" t="s">
        <v>110</v>
      </c>
      <c r="B4" s="384"/>
      <c r="C4" s="384"/>
      <c r="D4" s="384"/>
      <c r="E4" s="384"/>
      <c r="F4" s="385"/>
    </row>
    <row r="5" spans="1:12" ht="18.75" customHeight="1" x14ac:dyDescent="0.2">
      <c r="A5" s="371">
        <v>243299</v>
      </c>
      <c r="B5" s="368"/>
      <c r="C5" s="368"/>
      <c r="D5" s="368"/>
      <c r="E5" s="368"/>
      <c r="F5" s="369"/>
    </row>
    <row r="6" spans="1:12" ht="12.75" customHeight="1" x14ac:dyDescent="0.2">
      <c r="A6" s="382" t="s">
        <v>5</v>
      </c>
      <c r="B6" s="383"/>
      <c r="C6" s="384" t="s">
        <v>10</v>
      </c>
      <c r="D6" s="384"/>
      <c r="E6" s="384"/>
      <c r="F6" s="385"/>
    </row>
    <row r="7" spans="1:12" ht="24.75" customHeight="1" x14ac:dyDescent="0.2">
      <c r="A7" s="371">
        <f>Timelister!I3</f>
        <v>0</v>
      </c>
      <c r="B7" s="372"/>
      <c r="C7" s="367">
        <f>Timelister!I4</f>
        <v>0</v>
      </c>
      <c r="D7" s="368"/>
      <c r="E7" s="368"/>
      <c r="F7" s="369"/>
    </row>
    <row r="8" spans="1:12" x14ac:dyDescent="0.2">
      <c r="A8" s="88" t="s">
        <v>111</v>
      </c>
      <c r="B8" s="373"/>
      <c r="C8" s="373"/>
      <c r="D8" s="373"/>
      <c r="E8" s="384" t="s">
        <v>112</v>
      </c>
      <c r="F8" s="385"/>
    </row>
    <row r="9" spans="1:12" ht="18.75" customHeight="1" thickBot="1" x14ac:dyDescent="0.25">
      <c r="A9" s="216">
        <f>Timelister!CI3</f>
        <v>0</v>
      </c>
      <c r="B9" s="215">
        <f>Timelister!CI4</f>
        <v>0</v>
      </c>
      <c r="C9" s="211"/>
      <c r="D9" s="212"/>
      <c r="E9" s="374" t="s">
        <v>113</v>
      </c>
      <c r="F9" s="375"/>
    </row>
    <row r="10" spans="1:12" ht="21" customHeight="1" thickBot="1" x14ac:dyDescent="0.25">
      <c r="A10" s="363" t="s">
        <v>114</v>
      </c>
      <c r="B10" s="364"/>
      <c r="C10" s="89" t="s">
        <v>115</v>
      </c>
      <c r="D10" s="89" t="s">
        <v>116</v>
      </c>
      <c r="E10" s="90" t="s">
        <v>117</v>
      </c>
      <c r="F10" s="91" t="s">
        <v>118</v>
      </c>
      <c r="K10" s="222" t="s">
        <v>119</v>
      </c>
    </row>
    <row r="11" spans="1:12" ht="13.5" customHeight="1" x14ac:dyDescent="0.2">
      <c r="A11" s="365" t="s">
        <v>120</v>
      </c>
      <c r="B11" s="92" t="s">
        <v>53</v>
      </c>
      <c r="C11" s="93">
        <v>2500</v>
      </c>
      <c r="D11" s="279">
        <f t="shared" ref="D11:D33" si="0">ROUND(K11,2)</f>
        <v>0</v>
      </c>
      <c r="E11" s="15">
        <v>283.41000000000003</v>
      </c>
      <c r="F11" s="96">
        <f>K11*E11</f>
        <v>0</v>
      </c>
      <c r="K11" s="280">
        <f>Timelister!AU1</f>
        <v>0</v>
      </c>
    </row>
    <row r="12" spans="1:12" ht="13.5" customHeight="1" x14ac:dyDescent="0.2">
      <c r="A12" s="366"/>
      <c r="B12" s="25" t="s">
        <v>54</v>
      </c>
      <c r="C12" s="13">
        <v>2500</v>
      </c>
      <c r="D12" s="279">
        <f t="shared" si="0"/>
        <v>0</v>
      </c>
      <c r="E12" s="95">
        <v>354.26</v>
      </c>
      <c r="F12" s="96">
        <f>K12*E12</f>
        <v>0</v>
      </c>
      <c r="K12" s="280">
        <f>Timelister!AV1</f>
        <v>0</v>
      </c>
    </row>
    <row r="13" spans="1:12" ht="14.25" customHeight="1" x14ac:dyDescent="0.2">
      <c r="A13" s="366"/>
      <c r="B13" s="25" t="s">
        <v>121</v>
      </c>
      <c r="C13" s="13">
        <v>2500</v>
      </c>
      <c r="D13" s="279">
        <f t="shared" si="0"/>
        <v>0</v>
      </c>
      <c r="E13" s="95">
        <v>170.04</v>
      </c>
      <c r="F13" s="96">
        <f>K13*E13</f>
        <v>0</v>
      </c>
      <c r="K13" s="280">
        <f>Timelister!AT1</f>
        <v>0</v>
      </c>
    </row>
    <row r="14" spans="1:12" ht="14.25" customHeight="1" thickBot="1" x14ac:dyDescent="0.25">
      <c r="A14" s="370"/>
      <c r="B14" s="97" t="s">
        <v>122</v>
      </c>
      <c r="C14" s="98">
        <v>2520</v>
      </c>
      <c r="D14" s="281">
        <f t="shared" si="0"/>
        <v>0</v>
      </c>
      <c r="E14" s="95"/>
      <c r="F14" s="99">
        <f>'Kost natt og reiseutlegg'!BO2</f>
        <v>0</v>
      </c>
      <c r="K14" s="282"/>
    </row>
    <row r="15" spans="1:12" ht="13.5" customHeight="1" x14ac:dyDescent="0.2">
      <c r="A15" s="365" t="s">
        <v>123</v>
      </c>
      <c r="B15" s="92" t="s">
        <v>53</v>
      </c>
      <c r="C15" s="93">
        <v>2501</v>
      </c>
      <c r="D15" s="283">
        <f t="shared" si="0"/>
        <v>0</v>
      </c>
      <c r="E15" s="15">
        <v>283.41000000000003</v>
      </c>
      <c r="F15" s="94">
        <f>K15*E15</f>
        <v>0</v>
      </c>
      <c r="K15" s="280">
        <f>Timelister!AX1</f>
        <v>0</v>
      </c>
    </row>
    <row r="16" spans="1:12" ht="13.5" customHeight="1" x14ac:dyDescent="0.2">
      <c r="A16" s="366"/>
      <c r="B16" s="25" t="s">
        <v>54</v>
      </c>
      <c r="C16" s="13">
        <v>2501</v>
      </c>
      <c r="D16" s="279">
        <f t="shared" si="0"/>
        <v>0</v>
      </c>
      <c r="E16" s="95">
        <v>354.26</v>
      </c>
      <c r="F16" s="96">
        <f>K16*E16</f>
        <v>0</v>
      </c>
      <c r="K16" s="280">
        <f>Timelister!AY1</f>
        <v>0</v>
      </c>
    </row>
    <row r="17" spans="1:11" ht="14.25" customHeight="1" x14ac:dyDescent="0.2">
      <c r="A17" s="366"/>
      <c r="B17" s="25" t="s">
        <v>121</v>
      </c>
      <c r="C17" s="13">
        <v>2501</v>
      </c>
      <c r="D17" s="279">
        <f t="shared" si="0"/>
        <v>0</v>
      </c>
      <c r="E17" s="95">
        <v>170.04</v>
      </c>
      <c r="F17" s="96">
        <f>K17*E17</f>
        <v>0</v>
      </c>
      <c r="K17" s="280">
        <f>Timelister!AW1</f>
        <v>0</v>
      </c>
    </row>
    <row r="18" spans="1:11" ht="14.25" customHeight="1" thickBot="1" x14ac:dyDescent="0.25">
      <c r="A18" s="370"/>
      <c r="B18" s="97" t="s">
        <v>122</v>
      </c>
      <c r="C18" s="98">
        <v>2521</v>
      </c>
      <c r="D18" s="281">
        <f t="shared" si="0"/>
        <v>0</v>
      </c>
      <c r="E18" s="95"/>
      <c r="F18" s="99">
        <f>'Kost natt og reiseutlegg'!BP2</f>
        <v>0</v>
      </c>
      <c r="K18" s="282"/>
    </row>
    <row r="19" spans="1:11" ht="13.5" customHeight="1" x14ac:dyDescent="0.2">
      <c r="A19" s="365" t="s">
        <v>124</v>
      </c>
      <c r="B19" s="92" t="s">
        <v>53</v>
      </c>
      <c r="C19" s="93">
        <v>2503</v>
      </c>
      <c r="D19" s="283">
        <f t="shared" si="0"/>
        <v>0</v>
      </c>
      <c r="E19" s="15">
        <v>283.41000000000003</v>
      </c>
      <c r="F19" s="94">
        <f>K19*E19</f>
        <v>0</v>
      </c>
      <c r="K19" s="280">
        <f>Timelister!BA1</f>
        <v>0</v>
      </c>
    </row>
    <row r="20" spans="1:11" ht="14.25" customHeight="1" x14ac:dyDescent="0.2">
      <c r="A20" s="366"/>
      <c r="B20" s="25" t="s">
        <v>54</v>
      </c>
      <c r="C20" s="13">
        <v>2503</v>
      </c>
      <c r="D20" s="279">
        <f t="shared" si="0"/>
        <v>0</v>
      </c>
      <c r="E20" s="95">
        <v>354.26</v>
      </c>
      <c r="F20" s="96">
        <f>K20*E20</f>
        <v>0</v>
      </c>
      <c r="K20" s="280">
        <f>Timelister!BB1</f>
        <v>0</v>
      </c>
    </row>
    <row r="21" spans="1:11" ht="14.25" customHeight="1" x14ac:dyDescent="0.2">
      <c r="A21" s="366"/>
      <c r="B21" s="25" t="s">
        <v>121</v>
      </c>
      <c r="C21" s="13">
        <v>2503</v>
      </c>
      <c r="D21" s="279">
        <f t="shared" si="0"/>
        <v>0</v>
      </c>
      <c r="E21" s="95">
        <v>170.04</v>
      </c>
      <c r="F21" s="96">
        <f>K21*E21</f>
        <v>0</v>
      </c>
      <c r="K21" s="280">
        <f>Timelister!AZ1</f>
        <v>0</v>
      </c>
    </row>
    <row r="22" spans="1:11" ht="15" customHeight="1" thickBot="1" x14ac:dyDescent="0.25">
      <c r="A22" s="370"/>
      <c r="B22" s="97" t="s">
        <v>122</v>
      </c>
      <c r="C22" s="98">
        <v>2523</v>
      </c>
      <c r="D22" s="281">
        <f t="shared" si="0"/>
        <v>0</v>
      </c>
      <c r="E22" s="95"/>
      <c r="F22" s="99">
        <f>'Kost natt og reiseutlegg'!BQ2</f>
        <v>0</v>
      </c>
      <c r="K22" s="282"/>
    </row>
    <row r="23" spans="1:11" ht="14.25" customHeight="1" x14ac:dyDescent="0.2">
      <c r="A23" s="365" t="s">
        <v>125</v>
      </c>
      <c r="B23" s="92" t="s">
        <v>53</v>
      </c>
      <c r="C23" s="93">
        <v>2504</v>
      </c>
      <c r="D23" s="283">
        <f t="shared" si="0"/>
        <v>0</v>
      </c>
      <c r="E23" s="15">
        <v>283.41000000000003</v>
      </c>
      <c r="F23" s="94">
        <f>K23*E23</f>
        <v>0</v>
      </c>
      <c r="K23" s="280">
        <f>Timelister!BD1</f>
        <v>0</v>
      </c>
    </row>
    <row r="24" spans="1:11" ht="14.25" customHeight="1" x14ac:dyDescent="0.2">
      <c r="A24" s="366"/>
      <c r="B24" s="25" t="s">
        <v>54</v>
      </c>
      <c r="C24" s="13">
        <v>2504</v>
      </c>
      <c r="D24" s="279">
        <f t="shared" si="0"/>
        <v>0</v>
      </c>
      <c r="E24" s="95">
        <v>354.26</v>
      </c>
      <c r="F24" s="96">
        <f>K24*E24</f>
        <v>0</v>
      </c>
      <c r="K24" s="280">
        <f>Timelister!BE1</f>
        <v>0</v>
      </c>
    </row>
    <row r="25" spans="1:11" ht="14.25" customHeight="1" x14ac:dyDescent="0.2">
      <c r="A25" s="366"/>
      <c r="B25" s="25" t="s">
        <v>121</v>
      </c>
      <c r="C25" s="13">
        <v>2504</v>
      </c>
      <c r="D25" s="279">
        <f t="shared" si="0"/>
        <v>0</v>
      </c>
      <c r="E25" s="95">
        <v>170.04</v>
      </c>
      <c r="F25" s="96">
        <f>K25*E25</f>
        <v>0</v>
      </c>
      <c r="K25" s="280">
        <f>Timelister!BC1</f>
        <v>0</v>
      </c>
    </row>
    <row r="26" spans="1:11" ht="15.75" customHeight="1" thickBot="1" x14ac:dyDescent="0.25">
      <c r="A26" s="370"/>
      <c r="B26" s="97" t="s">
        <v>122</v>
      </c>
      <c r="C26" s="98">
        <v>2524</v>
      </c>
      <c r="D26" s="281">
        <f t="shared" si="0"/>
        <v>0</v>
      </c>
      <c r="E26" s="100"/>
      <c r="F26" s="99">
        <f>'Kost natt og reiseutlegg'!BR2</f>
        <v>0</v>
      </c>
      <c r="K26" s="282"/>
    </row>
    <row r="27" spans="1:11" ht="13.5" customHeight="1" x14ac:dyDescent="0.2">
      <c r="A27" s="365" t="s">
        <v>21</v>
      </c>
      <c r="B27" s="92" t="s">
        <v>53</v>
      </c>
      <c r="C27" s="93">
        <v>2500</v>
      </c>
      <c r="D27" s="283">
        <f t="shared" si="0"/>
        <v>0</v>
      </c>
      <c r="E27" s="15">
        <v>283.41000000000003</v>
      </c>
      <c r="F27" s="94">
        <f>K27*E27</f>
        <v>0</v>
      </c>
      <c r="K27" s="280">
        <f>Timelister!BG1</f>
        <v>0</v>
      </c>
    </row>
    <row r="28" spans="1:11" ht="13.5" customHeight="1" x14ac:dyDescent="0.2">
      <c r="A28" s="366"/>
      <c r="B28" s="25" t="s">
        <v>54</v>
      </c>
      <c r="C28" s="13">
        <v>2500</v>
      </c>
      <c r="D28" s="279">
        <f t="shared" si="0"/>
        <v>0</v>
      </c>
      <c r="E28" s="95">
        <v>354.26</v>
      </c>
      <c r="F28" s="96">
        <f>K28*E28</f>
        <v>0</v>
      </c>
      <c r="K28" s="280">
        <f>Timelister!BH1</f>
        <v>0</v>
      </c>
    </row>
    <row r="29" spans="1:11" ht="14.25" customHeight="1" x14ac:dyDescent="0.2">
      <c r="A29" s="366"/>
      <c r="B29" s="25" t="s">
        <v>121</v>
      </c>
      <c r="C29" s="13">
        <v>2500</v>
      </c>
      <c r="D29" s="279">
        <f t="shared" si="0"/>
        <v>0</v>
      </c>
      <c r="E29" s="95">
        <v>170.04</v>
      </c>
      <c r="F29" s="96">
        <f>K29*E29</f>
        <v>0</v>
      </c>
      <c r="K29" s="280">
        <f>Timelister!BF1</f>
        <v>0</v>
      </c>
    </row>
    <row r="30" spans="1:11" ht="14.25" customHeight="1" thickBot="1" x14ac:dyDescent="0.25">
      <c r="A30" s="366"/>
      <c r="B30" s="188" t="s">
        <v>122</v>
      </c>
      <c r="C30" s="29">
        <v>2520</v>
      </c>
      <c r="D30" s="284">
        <f t="shared" si="0"/>
        <v>0</v>
      </c>
      <c r="E30" s="218"/>
      <c r="F30" s="190">
        <f>'Kost natt og reiseutlegg'!BS2</f>
        <v>0</v>
      </c>
      <c r="K30" s="282"/>
    </row>
    <row r="31" spans="1:11" ht="14.25" customHeight="1" x14ac:dyDescent="0.2">
      <c r="A31" s="387" t="s">
        <v>22</v>
      </c>
      <c r="B31" s="92" t="s">
        <v>53</v>
      </c>
      <c r="C31" s="229">
        <v>2500</v>
      </c>
      <c r="D31" s="285">
        <f t="shared" si="0"/>
        <v>0</v>
      </c>
      <c r="E31" s="237">
        <v>1052</v>
      </c>
      <c r="F31" s="238">
        <f>E31*D31</f>
        <v>0</v>
      </c>
      <c r="K31" s="280">
        <f>Timelister!BJ1</f>
        <v>0</v>
      </c>
    </row>
    <row r="32" spans="1:11" ht="14.25" customHeight="1" x14ac:dyDescent="0.2">
      <c r="A32" s="388"/>
      <c r="B32" s="25" t="s">
        <v>121</v>
      </c>
      <c r="C32" s="230">
        <v>2500</v>
      </c>
      <c r="D32" s="280">
        <f t="shared" si="0"/>
        <v>0</v>
      </c>
      <c r="E32" s="95">
        <v>920.5</v>
      </c>
      <c r="F32" s="96">
        <f>E32*D32</f>
        <v>0</v>
      </c>
      <c r="K32" s="280">
        <f>Timelister!BI1</f>
        <v>0</v>
      </c>
    </row>
    <row r="33" spans="1:11" ht="14.25" customHeight="1" thickBot="1" x14ac:dyDescent="0.25">
      <c r="A33" s="389"/>
      <c r="B33" s="97" t="s">
        <v>122</v>
      </c>
      <c r="C33" s="231">
        <v>2520</v>
      </c>
      <c r="D33" s="281">
        <f t="shared" si="0"/>
        <v>0</v>
      </c>
      <c r="E33" s="100"/>
      <c r="F33" s="99">
        <f>'Kost natt og reiseutlegg'!BT2</f>
        <v>0</v>
      </c>
      <c r="K33" s="282"/>
    </row>
    <row r="34" spans="1:11" ht="16" thickBot="1" x14ac:dyDescent="0.25">
      <c r="A34" s="390"/>
      <c r="B34" s="391"/>
      <c r="C34" s="391"/>
      <c r="D34" s="391"/>
      <c r="E34" s="391"/>
      <c r="F34" s="392"/>
      <c r="K34" s="25"/>
    </row>
    <row r="35" spans="1:11" ht="24.75" customHeight="1" x14ac:dyDescent="0.2">
      <c r="A35" s="393" t="s">
        <v>126</v>
      </c>
      <c r="B35" s="92" t="s">
        <v>80</v>
      </c>
      <c r="C35" s="292">
        <v>259970</v>
      </c>
      <c r="D35" s="293">
        <f>ROUND(K35,2)</f>
        <v>0</v>
      </c>
      <c r="E35" s="101">
        <v>0</v>
      </c>
      <c r="F35" s="94">
        <f>SUM(K35*E35)</f>
        <v>0</v>
      </c>
      <c r="K35" s="13">
        <f>'Kost natt og reiseutlegg'!AM2</f>
        <v>0</v>
      </c>
    </row>
    <row r="36" spans="1:11" ht="17" customHeight="1" x14ac:dyDescent="0.2">
      <c r="A36" s="394"/>
      <c r="B36" s="25" t="s">
        <v>127</v>
      </c>
      <c r="C36" s="232">
        <v>259973</v>
      </c>
      <c r="D36" s="13">
        <f>ROUND(K36,2)</f>
        <v>0</v>
      </c>
      <c r="E36" s="103">
        <v>0</v>
      </c>
      <c r="F36" s="107">
        <f>SUM(K36*-E36)</f>
        <v>0</v>
      </c>
      <c r="K36" s="13">
        <f>'Kost natt og reiseutlegg'!AN2</f>
        <v>0</v>
      </c>
    </row>
    <row r="37" spans="1:11" ht="14.25" customHeight="1" x14ac:dyDescent="0.2">
      <c r="A37" s="394"/>
      <c r="B37" s="102" t="s">
        <v>97</v>
      </c>
      <c r="C37" s="230">
        <v>259976</v>
      </c>
      <c r="D37" s="12">
        <f>ROUND(K37,2)</f>
        <v>0</v>
      </c>
      <c r="E37" s="103">
        <v>0</v>
      </c>
      <c r="F37" s="107">
        <f>SUM(K37*-E37)</f>
        <v>0</v>
      </c>
      <c r="K37" s="13">
        <f>'Kost natt og reiseutlegg'!AO2</f>
        <v>0</v>
      </c>
    </row>
    <row r="38" spans="1:11" ht="16" thickBot="1" x14ac:dyDescent="0.25">
      <c r="A38" s="395"/>
      <c r="B38" s="97" t="s">
        <v>98</v>
      </c>
      <c r="C38" s="231">
        <v>259979</v>
      </c>
      <c r="D38" s="1">
        <f>ROUND(K38,2)</f>
        <v>0</v>
      </c>
      <c r="E38" s="105">
        <v>0</v>
      </c>
      <c r="F38" s="108">
        <f>SUM(K38*-E38)</f>
        <v>0</v>
      </c>
      <c r="K38" s="13">
        <f>'Kost natt og reiseutlegg'!AP2</f>
        <v>0</v>
      </c>
    </row>
    <row r="39" spans="1:11" ht="15.75" customHeight="1" x14ac:dyDescent="0.2">
      <c r="A39" s="393" t="s">
        <v>128</v>
      </c>
      <c r="B39" s="188" t="s">
        <v>84</v>
      </c>
      <c r="C39" s="230">
        <v>259982</v>
      </c>
      <c r="D39" s="111">
        <f t="shared" ref="D39:D62" si="1">ROUND(K39,2)</f>
        <v>0</v>
      </c>
      <c r="E39" s="189">
        <v>0</v>
      </c>
      <c r="F39" s="190">
        <f>SUM(K39*E39)</f>
        <v>0</v>
      </c>
      <c r="K39" s="13">
        <f>'Kost natt og reiseutlegg'!AQ2</f>
        <v>0</v>
      </c>
    </row>
    <row r="40" spans="1:11" ht="15.75" customHeight="1" x14ac:dyDescent="0.2">
      <c r="A40" s="394"/>
      <c r="B40" s="25" t="s">
        <v>127</v>
      </c>
      <c r="C40" s="230">
        <v>259985</v>
      </c>
      <c r="D40" s="13">
        <f>ROUND(K40,2)</f>
        <v>0</v>
      </c>
      <c r="E40" s="189">
        <v>0</v>
      </c>
      <c r="F40" s="109">
        <f>SUM(K40*-E40)</f>
        <v>0</v>
      </c>
      <c r="K40" s="13">
        <f>'Kost natt og reiseutlegg'!AR2</f>
        <v>0</v>
      </c>
    </row>
    <row r="41" spans="1:11" ht="14.25" customHeight="1" x14ac:dyDescent="0.2">
      <c r="A41" s="394"/>
      <c r="B41" s="25" t="s">
        <v>97</v>
      </c>
      <c r="C41" s="230">
        <v>259988</v>
      </c>
      <c r="D41" s="13">
        <f>ROUND(K41,2)</f>
        <v>0</v>
      </c>
      <c r="E41" s="104">
        <v>0</v>
      </c>
      <c r="F41" s="109">
        <f>SUM(K41*-E41)</f>
        <v>0</v>
      </c>
      <c r="K41" s="13">
        <f>'Kost natt og reiseutlegg'!AS2</f>
        <v>0</v>
      </c>
    </row>
    <row r="42" spans="1:11" ht="14.25" customHeight="1" thickBot="1" x14ac:dyDescent="0.25">
      <c r="A42" s="395"/>
      <c r="B42" s="97" t="s">
        <v>98</v>
      </c>
      <c r="C42" s="231">
        <v>259991</v>
      </c>
      <c r="D42" s="1">
        <f>ROUND(K42,2)</f>
        <v>0</v>
      </c>
      <c r="E42" s="105">
        <v>0</v>
      </c>
      <c r="F42" s="108">
        <f>SUM(K42*-E42)</f>
        <v>0</v>
      </c>
      <c r="K42" s="13">
        <f>'Kost natt og reiseutlegg'!AT2</f>
        <v>0</v>
      </c>
    </row>
    <row r="43" spans="1:11" ht="21" customHeight="1" x14ac:dyDescent="0.2">
      <c r="A43" s="365" t="s">
        <v>129</v>
      </c>
      <c r="B43" s="192" t="s">
        <v>130</v>
      </c>
      <c r="C43" s="232">
        <v>25991</v>
      </c>
      <c r="D43" s="14">
        <f t="shared" si="1"/>
        <v>0</v>
      </c>
      <c r="E43" s="101">
        <v>0</v>
      </c>
      <c r="F43" s="94">
        <f>SUM(K43*E43)</f>
        <v>0</v>
      </c>
      <c r="K43" s="13">
        <f>'Kost natt og reiseutlegg'!AU2</f>
        <v>0</v>
      </c>
    </row>
    <row r="44" spans="1:11" ht="20.25" customHeight="1" x14ac:dyDescent="0.2">
      <c r="A44" s="366"/>
      <c r="B44" s="25" t="s">
        <v>127</v>
      </c>
      <c r="C44" s="230">
        <v>25994</v>
      </c>
      <c r="D44" s="12">
        <f>ROUND(K44,2)</f>
        <v>0</v>
      </c>
      <c r="E44" s="103">
        <v>0</v>
      </c>
      <c r="F44" s="109">
        <f>SUM(K44*-E44)</f>
        <v>0</v>
      </c>
      <c r="K44" s="13">
        <f>'Kost natt og reiseutlegg'!AV2</f>
        <v>0</v>
      </c>
    </row>
    <row r="45" spans="1:11" ht="20.25" customHeight="1" x14ac:dyDescent="0.2">
      <c r="A45" s="366"/>
      <c r="B45" s="25" t="s">
        <v>97</v>
      </c>
      <c r="C45" s="232">
        <v>25997</v>
      </c>
      <c r="D45" s="13">
        <f>ROUND(K45,2)</f>
        <v>0</v>
      </c>
      <c r="E45" s="104">
        <v>0</v>
      </c>
      <c r="F45" s="109">
        <f>SUM(K45*-E45)</f>
        <v>0</v>
      </c>
      <c r="K45" s="13">
        <f>'Kost natt og reiseutlegg'!AW2</f>
        <v>0</v>
      </c>
    </row>
    <row r="46" spans="1:11" ht="21.75" customHeight="1" thickBot="1" x14ac:dyDescent="0.25">
      <c r="A46" s="366"/>
      <c r="B46" s="97" t="s">
        <v>98</v>
      </c>
      <c r="C46" s="233">
        <v>259910</v>
      </c>
      <c r="D46" s="1">
        <f>ROUND(K46,2)</f>
        <v>0</v>
      </c>
      <c r="E46" s="105">
        <v>0</v>
      </c>
      <c r="F46" s="110">
        <f>SUM(K46*-E46)</f>
        <v>0</v>
      </c>
      <c r="K46" s="13">
        <f>'Kost natt og reiseutlegg'!AX2</f>
        <v>0</v>
      </c>
    </row>
    <row r="47" spans="1:11" ht="21" customHeight="1" x14ac:dyDescent="0.2">
      <c r="A47" s="366"/>
      <c r="B47" s="102" t="s">
        <v>131</v>
      </c>
      <c r="C47" s="234">
        <v>259925</v>
      </c>
      <c r="D47" s="13">
        <f t="shared" si="1"/>
        <v>0</v>
      </c>
      <c r="E47" s="104">
        <v>0</v>
      </c>
      <c r="F47" s="96">
        <f>SUM(K47*E47)</f>
        <v>0</v>
      </c>
      <c r="K47" s="13">
        <f>'Kost natt og reiseutlegg'!AY2</f>
        <v>0</v>
      </c>
    </row>
    <row r="48" spans="1:11" ht="21" customHeight="1" x14ac:dyDescent="0.2">
      <c r="A48" s="366"/>
      <c r="B48" s="25" t="s">
        <v>127</v>
      </c>
      <c r="C48" s="235">
        <v>259928</v>
      </c>
      <c r="D48" s="191">
        <f t="shared" si="1"/>
        <v>0</v>
      </c>
      <c r="E48" s="189">
        <v>0</v>
      </c>
      <c r="F48" s="203">
        <f>SUM(K48*-E48)</f>
        <v>0</v>
      </c>
      <c r="K48" s="13">
        <f>'Kost natt og reiseutlegg'!AZ2</f>
        <v>0</v>
      </c>
    </row>
    <row r="49" spans="1:11" ht="21" customHeight="1" x14ac:dyDescent="0.2">
      <c r="A49" s="366"/>
      <c r="B49" s="25" t="s">
        <v>97</v>
      </c>
      <c r="C49" s="235">
        <v>259931</v>
      </c>
      <c r="D49" s="191">
        <f t="shared" si="1"/>
        <v>0</v>
      </c>
      <c r="E49" s="189">
        <v>0</v>
      </c>
      <c r="F49" s="203">
        <f>SUM(K49*-E49)</f>
        <v>0</v>
      </c>
      <c r="K49" s="13">
        <f>'Kost natt og reiseutlegg'!BA2</f>
        <v>0</v>
      </c>
    </row>
    <row r="50" spans="1:11" ht="21" customHeight="1" thickBot="1" x14ac:dyDescent="0.25">
      <c r="A50" s="370"/>
      <c r="B50" s="188" t="s">
        <v>98</v>
      </c>
      <c r="C50" s="236">
        <v>259934</v>
      </c>
      <c r="D50" s="191">
        <f t="shared" si="1"/>
        <v>0</v>
      </c>
      <c r="E50" s="189">
        <v>0</v>
      </c>
      <c r="F50" s="203">
        <f>SUM(K50*-E50)</f>
        <v>0</v>
      </c>
      <c r="K50" s="13">
        <f>'Kost natt og reiseutlegg'!BB2</f>
        <v>0</v>
      </c>
    </row>
    <row r="51" spans="1:11" ht="20.25" customHeight="1" x14ac:dyDescent="0.2">
      <c r="A51" s="365" t="s">
        <v>132</v>
      </c>
      <c r="B51" s="92" t="s">
        <v>99</v>
      </c>
      <c r="C51" s="14">
        <v>258710</v>
      </c>
      <c r="D51" s="14">
        <f t="shared" si="1"/>
        <v>0</v>
      </c>
      <c r="E51" s="101">
        <v>0</v>
      </c>
      <c r="F51" s="94">
        <f>K51*E51</f>
        <v>0</v>
      </c>
      <c r="K51" s="13">
        <f>'Kost natt og reiseutlegg'!BC2</f>
        <v>0</v>
      </c>
    </row>
    <row r="52" spans="1:11" ht="14.25" customHeight="1" x14ac:dyDescent="0.2">
      <c r="A52" s="366"/>
      <c r="B52" s="25" t="s">
        <v>127</v>
      </c>
      <c r="C52" s="13" t="s">
        <v>133</v>
      </c>
      <c r="D52" s="13">
        <f t="shared" si="1"/>
        <v>0</v>
      </c>
      <c r="E52" s="104">
        <f>'Kost natt og reiseutlegg'!Y10</f>
        <v>0</v>
      </c>
      <c r="F52" s="109">
        <f t="shared" ref="F52:F54" si="2">SUM(K52*-E52)</f>
        <v>0</v>
      </c>
      <c r="K52" s="13">
        <f>'Kost natt og reiseutlegg'!BE2</f>
        <v>0</v>
      </c>
    </row>
    <row r="53" spans="1:11" ht="14.25" customHeight="1" x14ac:dyDescent="0.2">
      <c r="A53" s="366"/>
      <c r="B53" s="25" t="s">
        <v>97</v>
      </c>
      <c r="C53" s="13" t="s">
        <v>133</v>
      </c>
      <c r="D53" s="13">
        <f t="shared" si="1"/>
        <v>0</v>
      </c>
      <c r="E53" s="104">
        <f>'Kost natt og reiseutlegg'!Z10</f>
        <v>0</v>
      </c>
      <c r="F53" s="109">
        <f t="shared" si="2"/>
        <v>0</v>
      </c>
      <c r="K53" s="13">
        <f>'Kost natt og reiseutlegg'!BF2</f>
        <v>0</v>
      </c>
    </row>
    <row r="54" spans="1:11" ht="14.25" customHeight="1" x14ac:dyDescent="0.2">
      <c r="A54" s="366"/>
      <c r="B54" s="25" t="s">
        <v>98</v>
      </c>
      <c r="C54" s="13" t="s">
        <v>133</v>
      </c>
      <c r="D54" s="13">
        <f t="shared" si="1"/>
        <v>0</v>
      </c>
      <c r="E54" s="104">
        <f>'Kost natt og reiseutlegg'!AA10</f>
        <v>0</v>
      </c>
      <c r="F54" s="109">
        <f t="shared" si="2"/>
        <v>0</v>
      </c>
      <c r="K54" s="13">
        <f>'Kost natt og reiseutlegg'!BG2</f>
        <v>0</v>
      </c>
    </row>
    <row r="55" spans="1:11" ht="18.75" customHeight="1" thickBot="1" x14ac:dyDescent="0.25">
      <c r="A55" s="370"/>
      <c r="B55" s="97" t="s">
        <v>134</v>
      </c>
      <c r="C55" s="1" t="s">
        <v>135</v>
      </c>
      <c r="D55" s="1">
        <f>ROUND(K55,2)</f>
        <v>0</v>
      </c>
      <c r="E55" s="105">
        <v>0</v>
      </c>
      <c r="F55" s="99">
        <f>SUM(K55*E55)</f>
        <v>0</v>
      </c>
      <c r="K55" s="13">
        <f>'Kost natt og reiseutlegg'!BD2</f>
        <v>0</v>
      </c>
    </row>
    <row r="56" spans="1:11" ht="14.25" customHeight="1" x14ac:dyDescent="0.2">
      <c r="A56" s="366" t="s">
        <v>136</v>
      </c>
      <c r="B56" s="102" t="s">
        <v>91</v>
      </c>
      <c r="C56" s="12">
        <v>2541</v>
      </c>
      <c r="D56" s="219">
        <f t="shared" si="1"/>
        <v>0</v>
      </c>
      <c r="E56" s="220">
        <v>0</v>
      </c>
      <c r="F56" s="221">
        <f t="shared" ref="F56:F62" si="3">SUM(K56*E56)</f>
        <v>0</v>
      </c>
      <c r="K56" s="181">
        <f>'Kost natt og reiseutlegg'!BJ2</f>
        <v>0</v>
      </c>
    </row>
    <row r="57" spans="1:11" ht="14.25" customHeight="1" x14ac:dyDescent="0.2">
      <c r="A57" s="366"/>
      <c r="B57" s="25" t="s">
        <v>137</v>
      </c>
      <c r="C57" s="106">
        <v>2542</v>
      </c>
      <c r="D57" s="181">
        <f t="shared" si="1"/>
        <v>0</v>
      </c>
      <c r="E57" s="95">
        <v>0</v>
      </c>
      <c r="F57" s="96">
        <f t="shared" si="3"/>
        <v>0</v>
      </c>
      <c r="K57" s="181">
        <f>'Kost natt og reiseutlegg'!BK2</f>
        <v>0</v>
      </c>
    </row>
    <row r="58" spans="1:11" ht="14.25" customHeight="1" x14ac:dyDescent="0.2">
      <c r="A58" s="366"/>
      <c r="B58" s="102" t="s">
        <v>93</v>
      </c>
      <c r="C58" s="12">
        <v>2543</v>
      </c>
      <c r="D58" s="181">
        <f t="shared" si="1"/>
        <v>0</v>
      </c>
      <c r="E58" s="95">
        <v>0</v>
      </c>
      <c r="F58" s="96">
        <f t="shared" si="3"/>
        <v>0</v>
      </c>
      <c r="K58" s="181">
        <f>'Kost natt og reiseutlegg'!BL2</f>
        <v>0</v>
      </c>
    </row>
    <row r="59" spans="1:11" ht="12.75" customHeight="1" x14ac:dyDescent="0.2">
      <c r="A59" s="366"/>
      <c r="B59" s="188" t="s">
        <v>94</v>
      </c>
      <c r="C59" s="29">
        <v>2537</v>
      </c>
      <c r="D59" s="208">
        <f>ROUND(K59,2)</f>
        <v>0</v>
      </c>
      <c r="E59" s="112">
        <v>0</v>
      </c>
      <c r="F59" s="209">
        <f>SUM(K59*E59)</f>
        <v>0</v>
      </c>
      <c r="K59" s="181">
        <f>'Kost natt og reiseutlegg'!BN2</f>
        <v>0</v>
      </c>
    </row>
    <row r="60" spans="1:11" ht="14.25" customHeight="1" thickBot="1" x14ac:dyDescent="0.25">
      <c r="A60" s="370"/>
      <c r="B60" s="97" t="s">
        <v>104</v>
      </c>
      <c r="C60" s="1">
        <v>2534</v>
      </c>
      <c r="D60" s="210">
        <f t="shared" si="1"/>
        <v>0</v>
      </c>
      <c r="E60" s="100">
        <v>0</v>
      </c>
      <c r="F60" s="99">
        <f t="shared" si="3"/>
        <v>0</v>
      </c>
      <c r="K60" s="181">
        <f>'Kost natt og reiseutlegg'!BM2</f>
        <v>0</v>
      </c>
    </row>
    <row r="61" spans="1:11" ht="20.25" customHeight="1" x14ac:dyDescent="0.2">
      <c r="A61" s="387" t="s">
        <v>70</v>
      </c>
      <c r="B61" s="92" t="s">
        <v>89</v>
      </c>
      <c r="C61" s="14">
        <v>2538</v>
      </c>
      <c r="D61" s="14">
        <f t="shared" si="1"/>
        <v>0</v>
      </c>
      <c r="E61" s="15">
        <v>0</v>
      </c>
      <c r="F61" s="94">
        <f t="shared" si="3"/>
        <v>0</v>
      </c>
      <c r="K61" s="13">
        <f>'Kost natt og reiseutlegg'!BH2</f>
        <v>0</v>
      </c>
    </row>
    <row r="62" spans="1:11" ht="21" customHeight="1" x14ac:dyDescent="0.2">
      <c r="A62" s="388"/>
      <c r="B62" s="25" t="s">
        <v>138</v>
      </c>
      <c r="C62" s="29">
        <v>2540</v>
      </c>
      <c r="D62" s="13">
        <f t="shared" si="1"/>
        <v>0</v>
      </c>
      <c r="E62" s="95">
        <v>0</v>
      </c>
      <c r="F62" s="96">
        <f t="shared" si="3"/>
        <v>0</v>
      </c>
      <c r="K62" s="13">
        <f>'Kost natt og reiseutlegg'!BI2</f>
        <v>0</v>
      </c>
    </row>
    <row r="63" spans="1:11" ht="15" customHeight="1" thickBot="1" x14ac:dyDescent="0.25">
      <c r="A63" s="389"/>
      <c r="B63" s="97"/>
      <c r="C63" s="1"/>
      <c r="D63" s="1"/>
      <c r="E63" s="100"/>
      <c r="F63" s="99">
        <f t="shared" ref="F63" si="4">SUM(D63*E63)</f>
        <v>0</v>
      </c>
    </row>
    <row r="64" spans="1:11" ht="24" customHeight="1" thickBot="1" x14ac:dyDescent="0.25">
      <c r="A64" s="113" t="s">
        <v>139</v>
      </c>
      <c r="B64" s="114"/>
      <c r="C64" s="115"/>
      <c r="D64" s="115"/>
      <c r="E64" s="78"/>
      <c r="F64" s="116">
        <f>SUM(F11:F63)</f>
        <v>0</v>
      </c>
    </row>
    <row r="65" spans="1:6" ht="16" thickBot="1" x14ac:dyDescent="0.25">
      <c r="A65" s="117"/>
      <c r="B65" s="118"/>
      <c r="C65" s="93"/>
      <c r="D65" s="93"/>
      <c r="E65" s="118"/>
      <c r="F65" s="117"/>
    </row>
    <row r="66" spans="1:6" x14ac:dyDescent="0.2">
      <c r="A66" s="2" t="s">
        <v>140</v>
      </c>
      <c r="B66" s="118" t="s">
        <v>141</v>
      </c>
      <c r="C66" s="93"/>
      <c r="D66" s="93"/>
      <c r="E66" s="118"/>
      <c r="F66" s="3"/>
    </row>
    <row r="67" spans="1:6" ht="15.75" customHeight="1" x14ac:dyDescent="0.2">
      <c r="A67" s="140"/>
      <c r="B67" s="141"/>
      <c r="C67" s="142"/>
      <c r="D67" s="142"/>
      <c r="E67" s="141"/>
      <c r="F67" s="143"/>
    </row>
    <row r="68" spans="1:6" ht="15.75" customHeight="1" thickBot="1" x14ac:dyDescent="0.25">
      <c r="A68" s="144"/>
      <c r="B68" s="145"/>
      <c r="C68" s="145"/>
      <c r="D68" s="145"/>
      <c r="E68" s="145"/>
      <c r="F68" s="146"/>
    </row>
    <row r="69" spans="1:6" x14ac:dyDescent="0.2">
      <c r="C69"/>
      <c r="D69"/>
    </row>
    <row r="70" spans="1:6" ht="14.25" customHeight="1" x14ac:dyDescent="0.2">
      <c r="A70" s="141"/>
      <c r="B70" s="141"/>
      <c r="C70" s="141"/>
      <c r="D70" s="141"/>
      <c r="E70" s="141"/>
      <c r="F70" s="141"/>
    </row>
    <row r="71" spans="1:6" x14ac:dyDescent="0.2">
      <c r="A71" s="141"/>
      <c r="B71" s="141"/>
      <c r="C71" s="141"/>
      <c r="D71" s="141"/>
      <c r="E71" s="141"/>
      <c r="F71" s="141"/>
    </row>
    <row r="72" spans="1:6" x14ac:dyDescent="0.2">
      <c r="A72" s="141"/>
      <c r="B72" s="141"/>
      <c r="C72" s="142"/>
      <c r="D72" s="142"/>
      <c r="E72" s="141"/>
      <c r="F72" s="141"/>
    </row>
  </sheetData>
  <sheetProtection algorithmName="SHA-512" hashValue="Wk/8LgEI4tmV6weBNft8LVZ/2GwKR344cSJ1lDv0ICQlOVDrU6NDEUfZ+znC2iU0fe7uLelQ8s4z0g75vXGfVg==" saltValue="8oFhYWePPElx1m15h4R4aw==" spinCount="100000" sheet="1" objects="1" scenarios="1"/>
  <mergeCells count="28">
    <mergeCell ref="A61:A63"/>
    <mergeCell ref="A15:A18"/>
    <mergeCell ref="A19:A22"/>
    <mergeCell ref="A23:A26"/>
    <mergeCell ref="A34:F34"/>
    <mergeCell ref="A35:A38"/>
    <mergeCell ref="A39:A42"/>
    <mergeCell ref="A51:A55"/>
    <mergeCell ref="A56:A60"/>
    <mergeCell ref="A31:A33"/>
    <mergeCell ref="A43:A50"/>
    <mergeCell ref="A6:B6"/>
    <mergeCell ref="E8:F8"/>
    <mergeCell ref="C6:F6"/>
    <mergeCell ref="A4:F4"/>
    <mergeCell ref="A5:F5"/>
    <mergeCell ref="B1:F1"/>
    <mergeCell ref="A2:B2"/>
    <mergeCell ref="C2:F2"/>
    <mergeCell ref="A3:B3"/>
    <mergeCell ref="C3:F3"/>
    <mergeCell ref="A10:B10"/>
    <mergeCell ref="A27:A30"/>
    <mergeCell ref="C7:F7"/>
    <mergeCell ref="A11:A14"/>
    <mergeCell ref="A7:B7"/>
    <mergeCell ref="B8:D8"/>
    <mergeCell ref="E9:F9"/>
  </mergeCells>
  <phoneticPr fontId="22" type="noConversion"/>
  <dataValidations count="3">
    <dataValidation type="textLength" operator="equal" allowBlank="1" showInputMessage="1" errorTitle="Feil!" error="Seks siffer i ressursnummeret!" sqref="A3:B3" xr:uid="{00000000-0002-0000-0300-000000000000}">
      <formula1>6</formula1>
    </dataValidation>
    <dataValidation type="textLength" operator="equal" allowBlank="1" showInputMessage="1" errorTitle="Feil!" error="Elleve siffer i fødselsnummeret!" sqref="C3:F3" xr:uid="{00000000-0002-0000-0300-000001000000}">
      <formula1>11</formula1>
    </dataValidation>
    <dataValidation allowBlank="1" showInputMessage="1" sqref="A7:F7 A9:D9" xr:uid="{00000000-0002-0000-0300-000002000000}"/>
  </dataValidations>
  <pageMargins left="0.7" right="0.7" top="0.75" bottom="0.75" header="0.3" footer="0.3"/>
  <pageSetup paperSize="9" scale="68" orientation="portrait" r:id="rId1"/>
  <ignoredErrors>
    <ignoredError sqref="F43 F47 F39"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pageSetUpPr fitToPage="1"/>
  </sheetPr>
  <dimension ref="A1:K72"/>
  <sheetViews>
    <sheetView showGridLines="0" zoomScale="110" zoomScaleNormal="110" workbookViewId="0">
      <selection activeCell="G18" sqref="G18"/>
    </sheetView>
  </sheetViews>
  <sheetFormatPr baseColWidth="10" defaultColWidth="11.5" defaultRowHeight="15" x14ac:dyDescent="0.2"/>
  <cols>
    <col min="1" max="1" width="21.1640625" customWidth="1"/>
    <col min="2" max="2" width="40.5" customWidth="1"/>
    <col min="3" max="3" width="14" style="29" customWidth="1"/>
    <col min="4" max="4" width="11.5" style="29" customWidth="1"/>
    <col min="5" max="5" width="11.5" customWidth="1"/>
    <col min="6" max="6" width="13.5" customWidth="1"/>
    <col min="7" max="7" width="8.83203125" customWidth="1"/>
    <col min="11" max="11" width="13.6640625" hidden="1" customWidth="1"/>
  </cols>
  <sheetData>
    <row r="1" spans="1:11" ht="51" customHeight="1" thickBot="1" x14ac:dyDescent="0.25">
      <c r="B1" s="376" t="s">
        <v>170</v>
      </c>
      <c r="C1" s="376"/>
      <c r="D1" s="376"/>
      <c r="E1" s="376"/>
      <c r="F1" s="376"/>
      <c r="G1" s="86"/>
      <c r="K1" s="201" t="s">
        <v>108</v>
      </c>
    </row>
    <row r="2" spans="1:11" x14ac:dyDescent="0.2">
      <c r="A2" s="377" t="s">
        <v>109</v>
      </c>
      <c r="B2" s="378"/>
      <c r="C2" s="379"/>
      <c r="D2" s="380"/>
      <c r="E2" s="380"/>
      <c r="F2" s="381"/>
    </row>
    <row r="3" spans="1:11" ht="18.75" customHeight="1" x14ac:dyDescent="0.2">
      <c r="A3" s="371">
        <f>Timelister!I2</f>
        <v>0</v>
      </c>
      <c r="B3" s="372"/>
      <c r="C3" s="367">
        <f>Timelister!I6</f>
        <v>0</v>
      </c>
      <c r="D3" s="368"/>
      <c r="E3" s="368"/>
      <c r="F3" s="369"/>
    </row>
    <row r="4" spans="1:11" ht="12.75" customHeight="1" x14ac:dyDescent="0.2">
      <c r="A4" s="386" t="s">
        <v>110</v>
      </c>
      <c r="B4" s="384"/>
      <c r="C4" s="384"/>
      <c r="D4" s="384"/>
      <c r="E4" s="384"/>
      <c r="F4" s="385"/>
    </row>
    <row r="5" spans="1:11" ht="18.75" customHeight="1" x14ac:dyDescent="0.2">
      <c r="A5" s="371">
        <v>243299</v>
      </c>
      <c r="B5" s="368"/>
      <c r="C5" s="368"/>
      <c r="D5" s="368"/>
      <c r="E5" s="368"/>
      <c r="F5" s="369"/>
    </row>
    <row r="6" spans="1:11" ht="12.75" customHeight="1" x14ac:dyDescent="0.2">
      <c r="A6" s="382" t="s">
        <v>5</v>
      </c>
      <c r="B6" s="383"/>
      <c r="C6" s="384" t="s">
        <v>10</v>
      </c>
      <c r="D6" s="384"/>
      <c r="E6" s="384"/>
      <c r="F6" s="385"/>
    </row>
    <row r="7" spans="1:11" ht="24.75" customHeight="1" x14ac:dyDescent="0.2">
      <c r="A7" s="371">
        <f>Timelister!I3</f>
        <v>0</v>
      </c>
      <c r="B7" s="372"/>
      <c r="C7" s="367">
        <f>Timelister!I4</f>
        <v>0</v>
      </c>
      <c r="D7" s="368"/>
      <c r="E7" s="368"/>
      <c r="F7" s="369"/>
    </row>
    <row r="8" spans="1:11" x14ac:dyDescent="0.2">
      <c r="A8" s="88" t="s">
        <v>111</v>
      </c>
      <c r="B8" s="373"/>
      <c r="C8" s="373"/>
      <c r="D8" s="373"/>
      <c r="E8" s="384" t="s">
        <v>112</v>
      </c>
      <c r="F8" s="385"/>
    </row>
    <row r="9" spans="1:11" ht="18.75" customHeight="1" thickBot="1" x14ac:dyDescent="0.25">
      <c r="A9" s="213">
        <f>Timelister!CI3</f>
        <v>0</v>
      </c>
      <c r="B9" s="215">
        <f>Timelister!CI4</f>
        <v>0</v>
      </c>
      <c r="C9" s="214"/>
      <c r="D9" s="217"/>
      <c r="E9" s="374" t="s">
        <v>142</v>
      </c>
      <c r="F9" s="375"/>
    </row>
    <row r="10" spans="1:11" ht="21" customHeight="1" thickBot="1" x14ac:dyDescent="0.25">
      <c r="A10" s="363" t="s">
        <v>114</v>
      </c>
      <c r="B10" s="364"/>
      <c r="C10" s="89" t="s">
        <v>115</v>
      </c>
      <c r="D10" s="89" t="s">
        <v>116</v>
      </c>
      <c r="E10" s="90" t="s">
        <v>117</v>
      </c>
      <c r="F10" s="91" t="s">
        <v>118</v>
      </c>
      <c r="K10" s="223" t="s">
        <v>119</v>
      </c>
    </row>
    <row r="11" spans="1:11" ht="13.5" customHeight="1" x14ac:dyDescent="0.2">
      <c r="A11" s="365" t="s">
        <v>120</v>
      </c>
      <c r="B11" s="92" t="s">
        <v>53</v>
      </c>
      <c r="C11" s="93">
        <v>2505</v>
      </c>
      <c r="D11" s="179">
        <f t="shared" ref="D11:D33" si="0">ROUND(K11,2)</f>
        <v>0</v>
      </c>
      <c r="E11" s="15">
        <v>354.26</v>
      </c>
      <c r="F11" s="94">
        <f>SUM(K11*E11)</f>
        <v>0</v>
      </c>
      <c r="K11" s="224">
        <f>Timelister!BM1</f>
        <v>0</v>
      </c>
    </row>
    <row r="12" spans="1:11" ht="13.5" customHeight="1" x14ac:dyDescent="0.2">
      <c r="A12" s="366"/>
      <c r="B12" s="25" t="s">
        <v>54</v>
      </c>
      <c r="C12" s="13">
        <v>2505</v>
      </c>
      <c r="D12" s="180">
        <f t="shared" si="0"/>
        <v>0</v>
      </c>
      <c r="E12" s="95">
        <v>442.83</v>
      </c>
      <c r="F12" s="96">
        <f>SUM(K12*E12)</f>
        <v>0</v>
      </c>
      <c r="K12" s="224">
        <f>Timelister!BN1</f>
        <v>0</v>
      </c>
    </row>
    <row r="13" spans="1:11" ht="14.25" customHeight="1" x14ac:dyDescent="0.2">
      <c r="A13" s="366"/>
      <c r="B13" s="25" t="s">
        <v>121</v>
      </c>
      <c r="C13" s="13">
        <v>2505</v>
      </c>
      <c r="D13" s="180">
        <f t="shared" si="0"/>
        <v>0</v>
      </c>
      <c r="E13" s="95">
        <v>170.04</v>
      </c>
      <c r="F13" s="96">
        <f>SUM(K13*E13)</f>
        <v>0</v>
      </c>
      <c r="K13" s="224">
        <f>Timelister!BL1</f>
        <v>0</v>
      </c>
    </row>
    <row r="14" spans="1:11" ht="14.25" customHeight="1" thickBot="1" x14ac:dyDescent="0.25">
      <c r="A14" s="370"/>
      <c r="B14" s="97" t="s">
        <v>122</v>
      </c>
      <c r="C14" s="98">
        <v>2525</v>
      </c>
      <c r="D14" s="186">
        <f t="shared" si="0"/>
        <v>0</v>
      </c>
      <c r="E14" s="95" t="s">
        <v>143</v>
      </c>
      <c r="F14" s="99">
        <f>'Kost natt og reiseutlegg'!CY2</f>
        <v>0</v>
      </c>
      <c r="K14" s="225"/>
    </row>
    <row r="15" spans="1:11" ht="13.5" customHeight="1" x14ac:dyDescent="0.2">
      <c r="A15" s="365" t="s">
        <v>123</v>
      </c>
      <c r="B15" s="92" t="s">
        <v>53</v>
      </c>
      <c r="C15" s="93">
        <v>2506</v>
      </c>
      <c r="D15" s="179">
        <f t="shared" si="0"/>
        <v>0</v>
      </c>
      <c r="E15" s="15">
        <v>354.26</v>
      </c>
      <c r="F15" s="94">
        <f>SUM(K15*E15)</f>
        <v>0</v>
      </c>
      <c r="K15" s="224">
        <f>Timelister!BP1</f>
        <v>0</v>
      </c>
    </row>
    <row r="16" spans="1:11" ht="13.5" customHeight="1" x14ac:dyDescent="0.2">
      <c r="A16" s="366"/>
      <c r="B16" s="25" t="s">
        <v>54</v>
      </c>
      <c r="C16" s="13">
        <v>2506</v>
      </c>
      <c r="D16" s="180">
        <f t="shared" si="0"/>
        <v>0</v>
      </c>
      <c r="E16" s="95">
        <v>442.83</v>
      </c>
      <c r="F16" s="96">
        <f>SUM(K16*E16)</f>
        <v>0</v>
      </c>
      <c r="K16" s="224">
        <f>Timelister!BQ1</f>
        <v>0</v>
      </c>
    </row>
    <row r="17" spans="1:11" ht="14.25" customHeight="1" x14ac:dyDescent="0.2">
      <c r="A17" s="366"/>
      <c r="B17" s="25" t="s">
        <v>121</v>
      </c>
      <c r="C17" s="13">
        <v>2506</v>
      </c>
      <c r="D17" s="180">
        <f t="shared" si="0"/>
        <v>0</v>
      </c>
      <c r="E17" s="95">
        <v>170.04</v>
      </c>
      <c r="F17" s="96">
        <f>SUM(K17*E17)</f>
        <v>0</v>
      </c>
      <c r="K17" s="224">
        <f>Timelister!BO1</f>
        <v>0</v>
      </c>
    </row>
    <row r="18" spans="1:11" ht="14.25" customHeight="1" thickBot="1" x14ac:dyDescent="0.25">
      <c r="A18" s="370"/>
      <c r="B18" s="97" t="s">
        <v>122</v>
      </c>
      <c r="C18" s="98">
        <v>2526</v>
      </c>
      <c r="D18" s="186">
        <f t="shared" si="0"/>
        <v>0</v>
      </c>
      <c r="E18" s="95"/>
      <c r="F18" s="99">
        <f>'Kost natt og reiseutlegg'!CZ2</f>
        <v>0</v>
      </c>
      <c r="K18" s="225"/>
    </row>
    <row r="19" spans="1:11" ht="13.5" customHeight="1" x14ac:dyDescent="0.2">
      <c r="A19" s="365" t="s">
        <v>124</v>
      </c>
      <c r="B19" s="92" t="s">
        <v>53</v>
      </c>
      <c r="C19" s="93">
        <v>2508</v>
      </c>
      <c r="D19" s="179">
        <f t="shared" si="0"/>
        <v>0</v>
      </c>
      <c r="E19" s="15">
        <v>354.26</v>
      </c>
      <c r="F19" s="94">
        <f>SUM(K19*E19)</f>
        <v>0</v>
      </c>
      <c r="K19" s="224">
        <f>Timelister!BS1</f>
        <v>0</v>
      </c>
    </row>
    <row r="20" spans="1:11" ht="14.25" customHeight="1" x14ac:dyDescent="0.2">
      <c r="A20" s="366"/>
      <c r="B20" s="25" t="s">
        <v>54</v>
      </c>
      <c r="C20" s="13">
        <v>2508</v>
      </c>
      <c r="D20" s="180">
        <f t="shared" si="0"/>
        <v>0</v>
      </c>
      <c r="E20" s="95">
        <v>442.83</v>
      </c>
      <c r="F20" s="96">
        <f>SUM(K20*E20)</f>
        <v>0</v>
      </c>
      <c r="K20" s="224">
        <f>Timelister!BT1</f>
        <v>0</v>
      </c>
    </row>
    <row r="21" spans="1:11" ht="14.25" customHeight="1" x14ac:dyDescent="0.2">
      <c r="A21" s="366"/>
      <c r="B21" s="25" t="s">
        <v>121</v>
      </c>
      <c r="C21" s="13">
        <v>2508</v>
      </c>
      <c r="D21" s="180">
        <f t="shared" si="0"/>
        <v>0</v>
      </c>
      <c r="E21" s="95">
        <v>170.04</v>
      </c>
      <c r="F21" s="96">
        <f>SUM(K21*E21)</f>
        <v>0</v>
      </c>
      <c r="K21" s="224">
        <f>Timelister!BR1</f>
        <v>0</v>
      </c>
    </row>
    <row r="22" spans="1:11" ht="15" customHeight="1" thickBot="1" x14ac:dyDescent="0.25">
      <c r="A22" s="370"/>
      <c r="B22" s="97" t="s">
        <v>122</v>
      </c>
      <c r="C22" s="98">
        <v>2528</v>
      </c>
      <c r="D22" s="186">
        <f t="shared" si="0"/>
        <v>0</v>
      </c>
      <c r="E22" s="95"/>
      <c r="F22" s="99">
        <f>'Kost natt og reiseutlegg'!DA2</f>
        <v>0</v>
      </c>
      <c r="K22" s="225"/>
    </row>
    <row r="23" spans="1:11" ht="14.25" customHeight="1" x14ac:dyDescent="0.2">
      <c r="A23" s="365" t="s">
        <v>125</v>
      </c>
      <c r="B23" s="92" t="s">
        <v>53</v>
      </c>
      <c r="C23" s="93">
        <v>2509</v>
      </c>
      <c r="D23" s="179">
        <f t="shared" si="0"/>
        <v>0</v>
      </c>
      <c r="E23" s="15">
        <v>354.26</v>
      </c>
      <c r="F23" s="94">
        <f>SUM(K23*E23)</f>
        <v>0</v>
      </c>
      <c r="K23" s="224">
        <f>Timelister!BV1</f>
        <v>0</v>
      </c>
    </row>
    <row r="24" spans="1:11" ht="14.25" customHeight="1" x14ac:dyDescent="0.2">
      <c r="A24" s="366"/>
      <c r="B24" s="25" t="s">
        <v>54</v>
      </c>
      <c r="C24" s="13">
        <v>2509</v>
      </c>
      <c r="D24" s="180">
        <f t="shared" si="0"/>
        <v>0</v>
      </c>
      <c r="E24" s="95">
        <v>442.83</v>
      </c>
      <c r="F24" s="96">
        <f>SUM(K24*E24)</f>
        <v>0</v>
      </c>
      <c r="K24" s="224">
        <f>Timelister!BW1</f>
        <v>0</v>
      </c>
    </row>
    <row r="25" spans="1:11" ht="14.25" customHeight="1" x14ac:dyDescent="0.2">
      <c r="A25" s="366"/>
      <c r="B25" s="25" t="s">
        <v>121</v>
      </c>
      <c r="C25" s="13">
        <v>2509</v>
      </c>
      <c r="D25" s="180">
        <f t="shared" si="0"/>
        <v>0</v>
      </c>
      <c r="E25" s="95">
        <v>170.04</v>
      </c>
      <c r="F25" s="96">
        <f>SUM(K25*E25)</f>
        <v>0</v>
      </c>
      <c r="K25" s="224">
        <f>Timelister!BU1</f>
        <v>0</v>
      </c>
    </row>
    <row r="26" spans="1:11" ht="15.75" customHeight="1" thickBot="1" x14ac:dyDescent="0.25">
      <c r="A26" s="370"/>
      <c r="B26" s="97" t="s">
        <v>122</v>
      </c>
      <c r="C26" s="98">
        <v>2529</v>
      </c>
      <c r="D26" s="186">
        <f t="shared" si="0"/>
        <v>0</v>
      </c>
      <c r="E26" s="100"/>
      <c r="F26" s="99">
        <f>'Kost natt og reiseutlegg'!DB2</f>
        <v>0</v>
      </c>
      <c r="K26" s="225"/>
    </row>
    <row r="27" spans="1:11" ht="13.5" customHeight="1" x14ac:dyDescent="0.2">
      <c r="A27" s="365" t="s">
        <v>21</v>
      </c>
      <c r="B27" s="92" t="s">
        <v>53</v>
      </c>
      <c r="C27" s="93">
        <v>2500</v>
      </c>
      <c r="D27" s="286">
        <f t="shared" si="0"/>
        <v>0</v>
      </c>
      <c r="E27" s="15">
        <v>354.26</v>
      </c>
      <c r="F27" s="94">
        <f>K27*E27</f>
        <v>0</v>
      </c>
      <c r="K27" s="287">
        <f>Timelister!BY1</f>
        <v>0</v>
      </c>
    </row>
    <row r="28" spans="1:11" ht="13.5" customHeight="1" x14ac:dyDescent="0.2">
      <c r="A28" s="366"/>
      <c r="B28" s="25" t="s">
        <v>54</v>
      </c>
      <c r="C28" s="13">
        <v>2500</v>
      </c>
      <c r="D28" s="288">
        <f t="shared" si="0"/>
        <v>0</v>
      </c>
      <c r="E28" s="95">
        <v>442.83</v>
      </c>
      <c r="F28" s="96">
        <f>K28*E28</f>
        <v>0</v>
      </c>
      <c r="K28" s="287">
        <f>Timelister!BZ1</f>
        <v>0</v>
      </c>
    </row>
    <row r="29" spans="1:11" ht="14.25" customHeight="1" x14ac:dyDescent="0.2">
      <c r="A29" s="366"/>
      <c r="B29" s="25" t="s">
        <v>121</v>
      </c>
      <c r="C29" s="13">
        <v>2500</v>
      </c>
      <c r="D29" s="288">
        <f t="shared" si="0"/>
        <v>0</v>
      </c>
      <c r="E29" s="95">
        <v>170.04</v>
      </c>
      <c r="F29" s="96">
        <f>K29*E29</f>
        <v>0</v>
      </c>
      <c r="K29" s="287">
        <f>Timelister!BX1</f>
        <v>0</v>
      </c>
    </row>
    <row r="30" spans="1:11" ht="14.25" customHeight="1" thickBot="1" x14ac:dyDescent="0.25">
      <c r="A30" s="366"/>
      <c r="B30" s="188" t="s">
        <v>122</v>
      </c>
      <c r="C30" s="29">
        <v>2520</v>
      </c>
      <c r="D30" s="289">
        <f t="shared" si="0"/>
        <v>0</v>
      </c>
      <c r="E30" s="218"/>
      <c r="F30" s="190">
        <f>'Kost natt og reiseutlegg'!DC2</f>
        <v>0</v>
      </c>
      <c r="K30" s="290"/>
    </row>
    <row r="31" spans="1:11" ht="14.25" customHeight="1" x14ac:dyDescent="0.2">
      <c r="A31" s="399" t="s">
        <v>22</v>
      </c>
      <c r="B31" s="92" t="s">
        <v>53</v>
      </c>
      <c r="C31" s="229">
        <v>2500</v>
      </c>
      <c r="D31" s="179">
        <f t="shared" si="0"/>
        <v>0</v>
      </c>
      <c r="E31" s="237">
        <v>1052</v>
      </c>
      <c r="F31" s="94">
        <f>D31*E31</f>
        <v>0</v>
      </c>
      <c r="K31" s="287">
        <f>Timelister!CB1</f>
        <v>0</v>
      </c>
    </row>
    <row r="32" spans="1:11" ht="14.25" customHeight="1" x14ac:dyDescent="0.2">
      <c r="A32" s="400"/>
      <c r="B32" s="25" t="s">
        <v>121</v>
      </c>
      <c r="C32" s="230">
        <v>2500</v>
      </c>
      <c r="D32" s="180">
        <f t="shared" si="0"/>
        <v>0</v>
      </c>
      <c r="E32" s="95">
        <v>920.5</v>
      </c>
      <c r="F32" s="96">
        <f>D32*E32</f>
        <v>0</v>
      </c>
      <c r="K32" s="287">
        <f>Timelister!CA1</f>
        <v>0</v>
      </c>
    </row>
    <row r="33" spans="1:11" ht="14.25" customHeight="1" thickBot="1" x14ac:dyDescent="0.25">
      <c r="A33" s="401"/>
      <c r="B33" s="97" t="s">
        <v>122</v>
      </c>
      <c r="C33" s="231">
        <v>2520</v>
      </c>
      <c r="D33" s="291">
        <f t="shared" si="0"/>
        <v>0</v>
      </c>
      <c r="E33" s="100"/>
      <c r="F33" s="99">
        <f>'Kost natt og reiseutlegg'!DD2</f>
        <v>0</v>
      </c>
      <c r="K33" s="290"/>
    </row>
    <row r="34" spans="1:11" ht="16" thickBot="1" x14ac:dyDescent="0.25">
      <c r="A34" s="390"/>
      <c r="B34" s="391"/>
      <c r="C34" s="391"/>
      <c r="D34" s="391"/>
      <c r="E34" s="391"/>
      <c r="F34" s="392"/>
      <c r="K34" s="226"/>
    </row>
    <row r="35" spans="1:11" ht="13.5" customHeight="1" x14ac:dyDescent="0.2">
      <c r="A35" s="396" t="s">
        <v>144</v>
      </c>
      <c r="B35" s="92" t="s">
        <v>80</v>
      </c>
      <c r="C35" s="292">
        <v>259970</v>
      </c>
      <c r="D35" s="14">
        <f t="shared" ref="D35:D62" si="1">ROUND(K35,2)</f>
        <v>0</v>
      </c>
      <c r="E35" s="101">
        <v>0</v>
      </c>
      <c r="F35" s="94">
        <f>SUM(K35*E35)</f>
        <v>0</v>
      </c>
      <c r="K35" s="224">
        <f>'Kost natt og reiseutlegg'!BW2</f>
        <v>0</v>
      </c>
    </row>
    <row r="36" spans="1:11" ht="13.5" customHeight="1" x14ac:dyDescent="0.2">
      <c r="A36" s="397"/>
      <c r="B36" s="25" t="s">
        <v>127</v>
      </c>
      <c r="C36" s="232">
        <v>259973</v>
      </c>
      <c r="D36" s="12">
        <f t="shared" si="1"/>
        <v>0</v>
      </c>
      <c r="E36" s="103">
        <v>0</v>
      </c>
      <c r="F36" s="107">
        <f>SUM(K36*-E36)</f>
        <v>0</v>
      </c>
      <c r="K36" s="224">
        <f>'Kost natt og reiseutlegg'!BX2</f>
        <v>0</v>
      </c>
    </row>
    <row r="37" spans="1:11" ht="14.25" customHeight="1" x14ac:dyDescent="0.2">
      <c r="A37" s="397"/>
      <c r="B37" s="102" t="s">
        <v>97</v>
      </c>
      <c r="C37" s="230">
        <v>259976</v>
      </c>
      <c r="D37" s="12">
        <f t="shared" si="1"/>
        <v>0</v>
      </c>
      <c r="E37" s="103">
        <v>0</v>
      </c>
      <c r="F37" s="107">
        <f>SUM(K37*-E37)</f>
        <v>0</v>
      </c>
      <c r="K37" s="224">
        <f>'Kost natt og reiseutlegg'!BY2</f>
        <v>0</v>
      </c>
    </row>
    <row r="38" spans="1:11" ht="14.25" customHeight="1" thickBot="1" x14ac:dyDescent="0.25">
      <c r="A38" s="398"/>
      <c r="B38" s="97" t="s">
        <v>98</v>
      </c>
      <c r="C38" s="231">
        <v>259979</v>
      </c>
      <c r="D38" s="1">
        <f t="shared" si="1"/>
        <v>0</v>
      </c>
      <c r="E38" s="105">
        <v>0</v>
      </c>
      <c r="F38" s="108">
        <f>SUM(K38*-E38)</f>
        <v>0</v>
      </c>
      <c r="K38" s="224">
        <f>'Kost natt og reiseutlegg'!BZ2</f>
        <v>0</v>
      </c>
    </row>
    <row r="39" spans="1:11" ht="15.75" customHeight="1" x14ac:dyDescent="0.2">
      <c r="A39" s="396" t="s">
        <v>145</v>
      </c>
      <c r="B39" s="188" t="s">
        <v>84</v>
      </c>
      <c r="C39" s="230">
        <v>259982</v>
      </c>
      <c r="D39" s="191">
        <f t="shared" si="1"/>
        <v>0</v>
      </c>
      <c r="E39" s="189">
        <v>0</v>
      </c>
      <c r="F39" s="190">
        <f>SUM(K39*E39)</f>
        <v>0</v>
      </c>
      <c r="K39" s="224">
        <f>'Kost natt og reiseutlegg'!CA2</f>
        <v>0</v>
      </c>
    </row>
    <row r="40" spans="1:11" ht="15.75" customHeight="1" x14ac:dyDescent="0.2">
      <c r="A40" s="397"/>
      <c r="B40" s="25" t="s">
        <v>127</v>
      </c>
      <c r="C40" s="230">
        <v>259985</v>
      </c>
      <c r="D40" s="13">
        <f t="shared" si="1"/>
        <v>0</v>
      </c>
      <c r="E40" s="189">
        <v>0</v>
      </c>
      <c r="F40" s="109">
        <f>SUM(K40*-E40)</f>
        <v>0</v>
      </c>
      <c r="K40" s="224">
        <f>'Kost natt og reiseutlegg'!CB2</f>
        <v>0</v>
      </c>
    </row>
    <row r="41" spans="1:11" ht="14.25" customHeight="1" x14ac:dyDescent="0.2">
      <c r="A41" s="397"/>
      <c r="B41" s="25" t="s">
        <v>97</v>
      </c>
      <c r="C41" s="230">
        <v>259988</v>
      </c>
      <c r="D41" s="13">
        <f t="shared" si="1"/>
        <v>0</v>
      </c>
      <c r="E41" s="104">
        <v>0</v>
      </c>
      <c r="F41" s="109">
        <f>SUM(K41*-E41)</f>
        <v>0</v>
      </c>
      <c r="K41" s="224">
        <f>'Kost natt og reiseutlegg'!CC2</f>
        <v>0</v>
      </c>
    </row>
    <row r="42" spans="1:11" ht="14.25" customHeight="1" thickBot="1" x14ac:dyDescent="0.25">
      <c r="A42" s="398"/>
      <c r="B42" s="97" t="s">
        <v>98</v>
      </c>
      <c r="C42" s="231">
        <v>259991</v>
      </c>
      <c r="D42" s="1">
        <f t="shared" si="1"/>
        <v>0</v>
      </c>
      <c r="E42" s="105">
        <v>0</v>
      </c>
      <c r="F42" s="108">
        <f>SUM(K42*-E42)</f>
        <v>0</v>
      </c>
      <c r="K42" s="224">
        <f>'Kost natt og reiseutlegg'!CD2</f>
        <v>0</v>
      </c>
    </row>
    <row r="43" spans="1:11" ht="21" customHeight="1" x14ac:dyDescent="0.2">
      <c r="A43" s="365" t="s">
        <v>129</v>
      </c>
      <c r="B43" s="192" t="s">
        <v>130</v>
      </c>
      <c r="C43" s="232">
        <v>25991</v>
      </c>
      <c r="D43" s="14">
        <f t="shared" si="1"/>
        <v>0</v>
      </c>
      <c r="E43" s="101">
        <v>0</v>
      </c>
      <c r="F43" s="94">
        <f>SUM(K43*E43)</f>
        <v>0</v>
      </c>
      <c r="K43" s="224">
        <f>'Kost natt og reiseutlegg'!CE2</f>
        <v>0</v>
      </c>
    </row>
    <row r="44" spans="1:11" ht="20.25" customHeight="1" x14ac:dyDescent="0.2">
      <c r="A44" s="366"/>
      <c r="B44" s="25" t="s">
        <v>127</v>
      </c>
      <c r="C44" s="230">
        <v>25994</v>
      </c>
      <c r="D44" s="12">
        <f t="shared" si="1"/>
        <v>0</v>
      </c>
      <c r="E44" s="103">
        <v>0</v>
      </c>
      <c r="F44" s="109">
        <f>SUM(K44*-E44)</f>
        <v>0</v>
      </c>
      <c r="K44" s="224">
        <f>'Kost natt og reiseutlegg'!CF2</f>
        <v>0</v>
      </c>
    </row>
    <row r="45" spans="1:11" ht="20.25" customHeight="1" x14ac:dyDescent="0.2">
      <c r="A45" s="366"/>
      <c r="B45" s="25" t="s">
        <v>97</v>
      </c>
      <c r="C45" s="232">
        <v>25997</v>
      </c>
      <c r="D45" s="13">
        <f t="shared" si="1"/>
        <v>0</v>
      </c>
      <c r="E45" s="104">
        <v>0</v>
      </c>
      <c r="F45" s="109">
        <f>SUM(K45*-E45)</f>
        <v>0</v>
      </c>
      <c r="K45" s="224">
        <f>'Kost natt og reiseutlegg'!CG2</f>
        <v>0</v>
      </c>
    </row>
    <row r="46" spans="1:11" ht="21.75" customHeight="1" thickBot="1" x14ac:dyDescent="0.25">
      <c r="A46" s="366"/>
      <c r="B46" s="97" t="s">
        <v>98</v>
      </c>
      <c r="C46" s="233">
        <v>259910</v>
      </c>
      <c r="D46" s="1">
        <f t="shared" si="1"/>
        <v>0</v>
      </c>
      <c r="E46" s="105">
        <v>0</v>
      </c>
      <c r="F46" s="110">
        <f>SUM(K46*-E46)</f>
        <v>0</v>
      </c>
      <c r="K46" s="224">
        <f>'Kost natt og reiseutlegg'!CH2</f>
        <v>0</v>
      </c>
    </row>
    <row r="47" spans="1:11" ht="21" customHeight="1" x14ac:dyDescent="0.2">
      <c r="A47" s="366"/>
      <c r="B47" s="102" t="s">
        <v>131</v>
      </c>
      <c r="C47" s="234">
        <v>259925</v>
      </c>
      <c r="D47" s="191">
        <f t="shared" si="1"/>
        <v>0</v>
      </c>
      <c r="E47" s="189">
        <v>0</v>
      </c>
      <c r="F47" s="190">
        <f>SUM(K47*E47)</f>
        <v>0</v>
      </c>
      <c r="K47" s="224">
        <f>'Kost natt og reiseutlegg'!CI2</f>
        <v>0</v>
      </c>
    </row>
    <row r="48" spans="1:11" ht="21" customHeight="1" x14ac:dyDescent="0.2">
      <c r="A48" s="366"/>
      <c r="B48" s="25" t="s">
        <v>127</v>
      </c>
      <c r="C48" s="235">
        <v>259928</v>
      </c>
      <c r="D48" s="191">
        <f t="shared" si="1"/>
        <v>0</v>
      </c>
      <c r="E48" s="189">
        <v>0</v>
      </c>
      <c r="F48" s="203">
        <f>SUM(K48*-E48)</f>
        <v>0</v>
      </c>
      <c r="K48" s="224">
        <f>'Kost natt og reiseutlegg'!CJ2</f>
        <v>0</v>
      </c>
    </row>
    <row r="49" spans="1:11" ht="21" customHeight="1" x14ac:dyDescent="0.2">
      <c r="A49" s="366"/>
      <c r="B49" s="25" t="s">
        <v>97</v>
      </c>
      <c r="C49" s="235">
        <v>259931</v>
      </c>
      <c r="D49" s="191">
        <f t="shared" si="1"/>
        <v>0</v>
      </c>
      <c r="E49" s="189">
        <v>0</v>
      </c>
      <c r="F49" s="203">
        <f>SUM(K49*-E49)</f>
        <v>0</v>
      </c>
      <c r="K49" s="224">
        <f>'Kost natt og reiseutlegg'!CK2</f>
        <v>0</v>
      </c>
    </row>
    <row r="50" spans="1:11" ht="21" customHeight="1" thickBot="1" x14ac:dyDescent="0.25">
      <c r="A50" s="370"/>
      <c r="B50" s="188" t="s">
        <v>98</v>
      </c>
      <c r="C50" s="236">
        <v>259934</v>
      </c>
      <c r="D50" s="191">
        <f t="shared" si="1"/>
        <v>0</v>
      </c>
      <c r="E50" s="189">
        <v>0</v>
      </c>
      <c r="F50" s="203">
        <f>SUM(K50*-E50)</f>
        <v>0</v>
      </c>
      <c r="K50" s="224">
        <f>'Kost natt og reiseutlegg'!CL2</f>
        <v>0</v>
      </c>
    </row>
    <row r="51" spans="1:11" ht="20.25" customHeight="1" x14ac:dyDescent="0.2">
      <c r="A51" s="365" t="s">
        <v>132</v>
      </c>
      <c r="B51" s="92" t="s">
        <v>99</v>
      </c>
      <c r="C51" s="14">
        <v>258710</v>
      </c>
      <c r="D51" s="14">
        <f t="shared" si="1"/>
        <v>0</v>
      </c>
      <c r="E51" s="101">
        <v>0</v>
      </c>
      <c r="F51" s="94">
        <f>K51*E51</f>
        <v>0</v>
      </c>
      <c r="K51" s="224">
        <f>'Kost natt og reiseutlegg'!CM2</f>
        <v>0</v>
      </c>
    </row>
    <row r="52" spans="1:11" ht="14.25" customHeight="1" x14ac:dyDescent="0.2">
      <c r="A52" s="366"/>
      <c r="B52" s="25" t="s">
        <v>127</v>
      </c>
      <c r="C52" s="13" t="s">
        <v>133</v>
      </c>
      <c r="D52" s="13">
        <f t="shared" si="1"/>
        <v>0</v>
      </c>
      <c r="E52" s="104">
        <f>'Kost natt og reiseutlegg'!Y10</f>
        <v>0</v>
      </c>
      <c r="F52" s="109">
        <f>SUM(K52*-E52)</f>
        <v>0</v>
      </c>
      <c r="K52" s="224">
        <f>'Kost natt og reiseutlegg'!CO2</f>
        <v>0</v>
      </c>
    </row>
    <row r="53" spans="1:11" ht="14.25" customHeight="1" x14ac:dyDescent="0.2">
      <c r="A53" s="366"/>
      <c r="B53" s="25" t="s">
        <v>97</v>
      </c>
      <c r="C53" s="13" t="s">
        <v>133</v>
      </c>
      <c r="D53" s="13">
        <f t="shared" si="1"/>
        <v>0</v>
      </c>
      <c r="E53" s="104">
        <f>'Kost natt og reiseutlegg'!Z10</f>
        <v>0</v>
      </c>
      <c r="F53" s="109">
        <f>SUM(K53*-E53)</f>
        <v>0</v>
      </c>
      <c r="K53" s="224">
        <f>'Kost natt og reiseutlegg'!CP2</f>
        <v>0</v>
      </c>
    </row>
    <row r="54" spans="1:11" ht="14.25" customHeight="1" x14ac:dyDescent="0.2">
      <c r="A54" s="366"/>
      <c r="B54" s="25" t="s">
        <v>98</v>
      </c>
      <c r="C54" s="13" t="s">
        <v>133</v>
      </c>
      <c r="D54" s="13">
        <f t="shared" si="1"/>
        <v>0</v>
      </c>
      <c r="E54" s="104">
        <f>'Kost natt og reiseutlegg'!AA10</f>
        <v>0</v>
      </c>
      <c r="F54" s="109">
        <f>SUM(K54*-E54)</f>
        <v>0</v>
      </c>
      <c r="K54" s="224">
        <f>'Kost natt og reiseutlegg'!CQ2</f>
        <v>0</v>
      </c>
    </row>
    <row r="55" spans="1:11" ht="18.75" customHeight="1" thickBot="1" x14ac:dyDescent="0.25">
      <c r="A55" s="370"/>
      <c r="B55" s="97" t="s">
        <v>134</v>
      </c>
      <c r="C55" s="1" t="s">
        <v>135</v>
      </c>
      <c r="D55" s="1">
        <f t="shared" si="1"/>
        <v>0</v>
      </c>
      <c r="E55" s="105">
        <v>0</v>
      </c>
      <c r="F55" s="99">
        <f t="shared" ref="F55:F62" si="2">SUM(K55*E55)</f>
        <v>0</v>
      </c>
      <c r="K55" s="224">
        <f>'Kost natt og reiseutlegg'!CN2</f>
        <v>0</v>
      </c>
    </row>
    <row r="56" spans="1:11" ht="14.25" customHeight="1" x14ac:dyDescent="0.2">
      <c r="A56" s="366" t="s">
        <v>136</v>
      </c>
      <c r="B56" s="102" t="s">
        <v>91</v>
      </c>
      <c r="C56" s="12">
        <v>2541</v>
      </c>
      <c r="D56" s="219">
        <f t="shared" si="1"/>
        <v>0</v>
      </c>
      <c r="E56" s="220">
        <v>0</v>
      </c>
      <c r="F56" s="221">
        <f t="shared" si="2"/>
        <v>0</v>
      </c>
      <c r="K56" s="224">
        <f>'Kost natt og reiseutlegg'!CT2</f>
        <v>0</v>
      </c>
    </row>
    <row r="57" spans="1:11" ht="14.25" customHeight="1" x14ac:dyDescent="0.2">
      <c r="A57" s="366"/>
      <c r="B57" s="25" t="s">
        <v>137</v>
      </c>
      <c r="C57" s="106">
        <v>2542</v>
      </c>
      <c r="D57" s="181">
        <f t="shared" si="1"/>
        <v>0</v>
      </c>
      <c r="E57" s="95">
        <v>0</v>
      </c>
      <c r="F57" s="96">
        <f t="shared" si="2"/>
        <v>0</v>
      </c>
      <c r="K57" s="224">
        <f>'Kost natt og reiseutlegg'!CU2</f>
        <v>0</v>
      </c>
    </row>
    <row r="58" spans="1:11" ht="14.25" customHeight="1" x14ac:dyDescent="0.2">
      <c r="A58" s="366"/>
      <c r="B58" s="102" t="s">
        <v>93</v>
      </c>
      <c r="C58" s="12">
        <v>2543</v>
      </c>
      <c r="D58" s="181">
        <f t="shared" si="1"/>
        <v>0</v>
      </c>
      <c r="E58" s="95">
        <v>0</v>
      </c>
      <c r="F58" s="96">
        <f t="shared" si="2"/>
        <v>0</v>
      </c>
      <c r="K58" s="224">
        <f>'Kost natt og reiseutlegg'!CV2</f>
        <v>0</v>
      </c>
    </row>
    <row r="59" spans="1:11" ht="13.5" customHeight="1" x14ac:dyDescent="0.2">
      <c r="A59" s="366"/>
      <c r="B59" s="188" t="s">
        <v>94</v>
      </c>
      <c r="C59" s="29">
        <v>2537</v>
      </c>
      <c r="D59" s="208">
        <f t="shared" si="1"/>
        <v>0</v>
      </c>
      <c r="E59" s="112">
        <v>0</v>
      </c>
      <c r="F59" s="209">
        <f t="shared" si="2"/>
        <v>0</v>
      </c>
      <c r="K59" s="224">
        <f>'Kost natt og reiseutlegg'!CX2</f>
        <v>0</v>
      </c>
    </row>
    <row r="60" spans="1:11" ht="14.25" customHeight="1" thickBot="1" x14ac:dyDescent="0.25">
      <c r="A60" s="370"/>
      <c r="B60" s="97" t="s">
        <v>104</v>
      </c>
      <c r="C60" s="1">
        <v>2534</v>
      </c>
      <c r="D60" s="210">
        <f t="shared" si="1"/>
        <v>0</v>
      </c>
      <c r="E60" s="100">
        <v>0</v>
      </c>
      <c r="F60" s="99">
        <f t="shared" si="2"/>
        <v>0</v>
      </c>
      <c r="K60" s="224">
        <f>'Kost natt og reiseutlegg'!CW2</f>
        <v>0</v>
      </c>
    </row>
    <row r="61" spans="1:11" ht="20.25" customHeight="1" x14ac:dyDescent="0.2">
      <c r="A61" s="387" t="s">
        <v>70</v>
      </c>
      <c r="B61" s="92" t="s">
        <v>89</v>
      </c>
      <c r="C61" s="14">
        <v>2538</v>
      </c>
      <c r="D61" s="14">
        <f t="shared" si="1"/>
        <v>0</v>
      </c>
      <c r="E61" s="15">
        <v>0</v>
      </c>
      <c r="F61" s="94">
        <f t="shared" si="2"/>
        <v>0</v>
      </c>
      <c r="K61" s="224">
        <f>'Kost natt og reiseutlegg'!CR2</f>
        <v>0</v>
      </c>
    </row>
    <row r="62" spans="1:11" ht="21" customHeight="1" x14ac:dyDescent="0.2">
      <c r="A62" s="388"/>
      <c r="B62" s="25" t="s">
        <v>138</v>
      </c>
      <c r="C62" s="29">
        <v>2540</v>
      </c>
      <c r="D62" s="13">
        <f t="shared" si="1"/>
        <v>0</v>
      </c>
      <c r="E62" s="95">
        <v>0</v>
      </c>
      <c r="F62" s="96">
        <f t="shared" si="2"/>
        <v>0</v>
      </c>
      <c r="K62" s="224">
        <f>'Kost natt og reiseutlegg'!CS2</f>
        <v>0</v>
      </c>
    </row>
    <row r="63" spans="1:11" ht="15" customHeight="1" thickBot="1" x14ac:dyDescent="0.25">
      <c r="A63" s="389"/>
      <c r="B63" s="97"/>
      <c r="C63" s="1"/>
      <c r="D63" s="1"/>
      <c r="E63" s="100"/>
      <c r="F63" s="99">
        <f t="shared" ref="F63" si="3">SUM(D63*E63)</f>
        <v>0</v>
      </c>
    </row>
    <row r="64" spans="1:11" ht="24" customHeight="1" thickBot="1" x14ac:dyDescent="0.25">
      <c r="A64" s="113" t="s">
        <v>139</v>
      </c>
      <c r="B64" s="114"/>
      <c r="C64" s="115"/>
      <c r="D64" s="115"/>
      <c r="E64" s="78"/>
      <c r="F64" s="116">
        <f>SUM(F11:F63)</f>
        <v>0</v>
      </c>
    </row>
    <row r="65" spans="1:6" ht="16" thickBot="1" x14ac:dyDescent="0.25">
      <c r="A65" s="117"/>
      <c r="B65" s="118"/>
      <c r="C65" s="93"/>
      <c r="D65" s="93"/>
      <c r="E65" s="118"/>
      <c r="F65" s="117"/>
    </row>
    <row r="66" spans="1:6" x14ac:dyDescent="0.2">
      <c r="A66" s="2" t="s">
        <v>140</v>
      </c>
      <c r="B66" s="118" t="s">
        <v>141</v>
      </c>
      <c r="C66" s="93"/>
      <c r="D66" s="93"/>
      <c r="E66" s="118"/>
      <c r="F66" s="3"/>
    </row>
    <row r="67" spans="1:6" x14ac:dyDescent="0.2">
      <c r="A67" s="140"/>
      <c r="B67" s="141"/>
      <c r="C67" s="142"/>
      <c r="D67" s="142"/>
      <c r="E67" s="141"/>
      <c r="F67" s="143"/>
    </row>
    <row r="68" spans="1:6" ht="15.75" customHeight="1" thickBot="1" x14ac:dyDescent="0.25">
      <c r="A68" s="144"/>
      <c r="B68" s="145"/>
      <c r="C68" s="145"/>
      <c r="D68" s="145"/>
      <c r="E68" s="145"/>
      <c r="F68" s="146"/>
    </row>
    <row r="69" spans="1:6" x14ac:dyDescent="0.2">
      <c r="C69"/>
      <c r="D69"/>
    </row>
    <row r="70" spans="1:6" ht="14.25" customHeight="1" x14ac:dyDescent="0.2">
      <c r="A70" s="141"/>
      <c r="B70" s="141"/>
      <c r="C70" s="141"/>
      <c r="D70" s="141"/>
      <c r="E70" s="141"/>
      <c r="F70" s="141"/>
    </row>
    <row r="71" spans="1:6" x14ac:dyDescent="0.2">
      <c r="A71" s="141"/>
      <c r="B71" s="141"/>
      <c r="C71" s="141"/>
      <c r="D71" s="141"/>
      <c r="E71" s="141"/>
      <c r="F71" s="141"/>
    </row>
    <row r="72" spans="1:6" x14ac:dyDescent="0.2">
      <c r="A72" s="141"/>
      <c r="B72" s="141"/>
      <c r="C72" s="142"/>
      <c r="D72" s="142"/>
      <c r="E72" s="141"/>
      <c r="F72" s="141"/>
    </row>
  </sheetData>
  <sheetProtection algorithmName="SHA-512" hashValue="J8GB3oc+f2H5WyMRlGbZqa0f6RU9b16441ebRppdOm/2vqphwX7PZh2WQ8IdkTYvTeTXqsmaIYKubwEnhLYNrg==" saltValue="84iyOJHCS5Pz7ugYOqKEew==" spinCount="100000" sheet="1" objects="1" scenarios="1"/>
  <mergeCells count="28">
    <mergeCell ref="A10:B10"/>
    <mergeCell ref="C6:F6"/>
    <mergeCell ref="A7:B7"/>
    <mergeCell ref="C7:F7"/>
    <mergeCell ref="E8:F8"/>
    <mergeCell ref="E9:F9"/>
    <mergeCell ref="A6:B6"/>
    <mergeCell ref="B1:F1"/>
    <mergeCell ref="A2:B2"/>
    <mergeCell ref="C2:F2"/>
    <mergeCell ref="A3:B3"/>
    <mergeCell ref="C3:F3"/>
    <mergeCell ref="A4:F4"/>
    <mergeCell ref="A61:A63"/>
    <mergeCell ref="A15:A18"/>
    <mergeCell ref="A19:A22"/>
    <mergeCell ref="A23:A26"/>
    <mergeCell ref="A34:F34"/>
    <mergeCell ref="A56:A60"/>
    <mergeCell ref="A35:A38"/>
    <mergeCell ref="A39:A42"/>
    <mergeCell ref="A51:A55"/>
    <mergeCell ref="A5:F5"/>
    <mergeCell ref="A31:A33"/>
    <mergeCell ref="A11:A14"/>
    <mergeCell ref="B8:D8"/>
    <mergeCell ref="A43:A50"/>
    <mergeCell ref="A27:A30"/>
  </mergeCells>
  <phoneticPr fontId="22" type="noConversion"/>
  <dataValidations count="2">
    <dataValidation allowBlank="1" showInputMessage="1" sqref="A9:D9 A7:F7 A3:B3" xr:uid="{00000000-0002-0000-0400-000000000000}"/>
    <dataValidation type="textLength" operator="equal" allowBlank="1" showInputMessage="1" errorTitle="Feil!" error="Elleve siffer i fødselsnummeret!" sqref="C3:F3" xr:uid="{00000000-0002-0000-0400-000001000000}">
      <formula1>11</formula1>
    </dataValidation>
  </dataValidations>
  <pageMargins left="0.7" right="0.7" top="0.75" bottom="0.75" header="0.3" footer="0.3"/>
  <pageSetup paperSize="9" scale="68" orientation="portrait" r:id="rId1"/>
  <ignoredErrors>
    <ignoredError sqref="F39 F43 F47"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3"/>
  <dimension ref="A1:I26"/>
  <sheetViews>
    <sheetView workbookViewId="0">
      <selection activeCell="C15" sqref="C15"/>
    </sheetView>
  </sheetViews>
  <sheetFormatPr baseColWidth="10" defaultColWidth="11" defaultRowHeight="15" x14ac:dyDescent="0.2"/>
  <cols>
    <col min="1" max="1" width="11" customWidth="1"/>
    <col min="2" max="2" width="16.33203125" bestFit="1" customWidth="1"/>
    <col min="9" max="9" width="12.5" customWidth="1"/>
  </cols>
  <sheetData>
    <row r="1" spans="1:9" ht="16" thickBot="1" x14ac:dyDescent="0.25"/>
    <row r="2" spans="1:9" x14ac:dyDescent="0.2">
      <c r="E2" s="2">
        <v>1</v>
      </c>
      <c r="F2" s="3" t="s">
        <v>146</v>
      </c>
    </row>
    <row r="3" spans="1:9" x14ac:dyDescent="0.2">
      <c r="A3" s="8"/>
      <c r="E3" s="4">
        <v>2</v>
      </c>
      <c r="F3" s="5" t="s">
        <v>146</v>
      </c>
    </row>
    <row r="4" spans="1:9" x14ac:dyDescent="0.2">
      <c r="E4" s="4">
        <v>3</v>
      </c>
      <c r="F4" s="5" t="s">
        <v>146</v>
      </c>
    </row>
    <row r="5" spans="1:9" x14ac:dyDescent="0.2">
      <c r="A5" t="s">
        <v>147</v>
      </c>
      <c r="B5" t="s">
        <v>148</v>
      </c>
      <c r="C5" t="s">
        <v>149</v>
      </c>
      <c r="E5" s="4">
        <v>4</v>
      </c>
      <c r="F5" s="5" t="s">
        <v>146</v>
      </c>
    </row>
    <row r="6" spans="1:9" x14ac:dyDescent="0.2">
      <c r="B6" t="s">
        <v>150</v>
      </c>
      <c r="C6" t="s">
        <v>151</v>
      </c>
      <c r="E6" s="4">
        <v>5</v>
      </c>
      <c r="F6" s="5" t="s">
        <v>146</v>
      </c>
    </row>
    <row r="7" spans="1:9" x14ac:dyDescent="0.2">
      <c r="E7" s="4">
        <v>6</v>
      </c>
      <c r="F7" s="5" t="s">
        <v>152</v>
      </c>
    </row>
    <row r="8" spans="1:9" ht="16" thickBot="1" x14ac:dyDescent="0.25">
      <c r="A8" t="s">
        <v>153</v>
      </c>
      <c r="B8" t="s">
        <v>148</v>
      </c>
      <c r="C8" t="s">
        <v>154</v>
      </c>
      <c r="E8" s="6">
        <v>7</v>
      </c>
      <c r="F8" s="7" t="s">
        <v>24</v>
      </c>
    </row>
    <row r="9" spans="1:9" x14ac:dyDescent="0.2">
      <c r="B9" t="s">
        <v>155</v>
      </c>
      <c r="C9" t="s">
        <v>156</v>
      </c>
    </row>
    <row r="11" spans="1:9" x14ac:dyDescent="0.2">
      <c r="A11" t="s">
        <v>25</v>
      </c>
      <c r="B11" t="s">
        <v>157</v>
      </c>
      <c r="C11" s="9">
        <v>0.6</v>
      </c>
    </row>
    <row r="14" spans="1:9" ht="16" thickBot="1" x14ac:dyDescent="0.25"/>
    <row r="15" spans="1:9" x14ac:dyDescent="0.2">
      <c r="A15" s="2">
        <v>1</v>
      </c>
      <c r="B15" s="3" t="s">
        <v>158</v>
      </c>
      <c r="F15" s="2" t="s">
        <v>159</v>
      </c>
      <c r="G15" s="118" t="s">
        <v>120</v>
      </c>
      <c r="H15" s="118"/>
      <c r="I15" s="3"/>
    </row>
    <row r="16" spans="1:9" x14ac:dyDescent="0.2">
      <c r="A16" s="4">
        <v>2</v>
      </c>
      <c r="B16" s="5" t="s">
        <v>160</v>
      </c>
      <c r="F16" s="4" t="s">
        <v>161</v>
      </c>
      <c r="G16" t="s">
        <v>123</v>
      </c>
      <c r="I16" s="5"/>
    </row>
    <row r="17" spans="1:9" x14ac:dyDescent="0.2">
      <c r="A17" s="4">
        <v>3</v>
      </c>
      <c r="B17" s="5" t="s">
        <v>162</v>
      </c>
      <c r="F17" s="4" t="s">
        <v>163</v>
      </c>
      <c r="G17" t="s">
        <v>124</v>
      </c>
      <c r="I17" s="5"/>
    </row>
    <row r="18" spans="1:9" x14ac:dyDescent="0.2">
      <c r="A18" s="4">
        <v>4</v>
      </c>
      <c r="B18" s="5" t="s">
        <v>164</v>
      </c>
      <c r="F18" s="4" t="s">
        <v>165</v>
      </c>
      <c r="G18" t="s">
        <v>125</v>
      </c>
      <c r="I18" s="5"/>
    </row>
    <row r="19" spans="1:9" ht="16" thickBot="1" x14ac:dyDescent="0.25">
      <c r="A19" s="4">
        <v>5</v>
      </c>
      <c r="B19" s="5" t="s">
        <v>166</v>
      </c>
      <c r="F19" s="6" t="s">
        <v>167</v>
      </c>
      <c r="G19" s="171" t="s">
        <v>22</v>
      </c>
      <c r="H19" s="171"/>
      <c r="I19" s="7"/>
    </row>
    <row r="20" spans="1:9" ht="16" thickBot="1" x14ac:dyDescent="0.25">
      <c r="A20" s="4">
        <v>6</v>
      </c>
      <c r="B20" s="5" t="s">
        <v>152</v>
      </c>
    </row>
    <row r="21" spans="1:9" ht="16" thickBot="1" x14ac:dyDescent="0.25">
      <c r="A21" s="6">
        <v>7</v>
      </c>
      <c r="B21" s="7" t="s">
        <v>24</v>
      </c>
      <c r="F21" s="10" t="s">
        <v>168</v>
      </c>
    </row>
    <row r="22" spans="1:9" ht="16" thickBot="1" x14ac:dyDescent="0.25">
      <c r="F22" s="11" t="s">
        <v>41</v>
      </c>
    </row>
    <row r="26" spans="1:9" x14ac:dyDescent="0.2">
      <c r="B26" s="176" t="e">
        <f>Timelister!#REF!</f>
        <v>#REF!</v>
      </c>
      <c r="C26" s="177" t="e">
        <f>B26*100</f>
        <v>#REF!</v>
      </c>
      <c r="D26" s="79" t="e">
        <f>ROUND(C26,2)</f>
        <v>#REF!</v>
      </c>
      <c r="E26" t="e">
        <f>D26&amp;"%"</f>
        <v>#REF!</v>
      </c>
    </row>
  </sheetData>
  <sheetProtection algorithmName="SHA-512" hashValue="qIUsP5msDCk0mDs4BFOLdFytSiR/0QjIn87VKKl1rJ8i0Pdyk+axfu84qVeKle15nYWCPFKLxy9zh8f+9rLgZQ==" saltValue="T3RI4XDJ2VstUU092TrBQQ==" spinCount="100000" sheet="1" objects="1" scenarios="1"/>
  <phoneticPr fontId="2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73eeac-0527-46ce-b240-deb54efaeddd">
      <Terms xmlns="http://schemas.microsoft.com/office/infopath/2007/PartnerControls"/>
    </lcf76f155ced4ddcb4097134ff3c332f>
    <TaxCatchAll xmlns="bda6c9db-e234-45b1-b876-3becb6099e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7A9FFE19C1404ABB880631B38D434C" ma:contentTypeVersion="17" ma:contentTypeDescription="Create a new document." ma:contentTypeScope="" ma:versionID="34ecb261ccb3bc74fdb0f5dca941e8b5">
  <xsd:schema xmlns:xsd="http://www.w3.org/2001/XMLSchema" xmlns:xs="http://www.w3.org/2001/XMLSchema" xmlns:p="http://schemas.microsoft.com/office/2006/metadata/properties" xmlns:ns2="8d73eeac-0527-46ce-b240-deb54efaeddd" xmlns:ns3="bda6c9db-e234-45b1-b876-3becb6099e40" targetNamespace="http://schemas.microsoft.com/office/2006/metadata/properties" ma:root="true" ma:fieldsID="06fc32bdb8a897123e4bbb0cd31a6a9f" ns2:_="" ns3:_="">
    <xsd:import namespace="8d73eeac-0527-46ce-b240-deb54efaeddd"/>
    <xsd:import namespace="bda6c9db-e234-45b1-b876-3becb6099e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3eeac-0527-46ce-b240-deb54efae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28493a-ba9a-494e-af97-f05f01d29c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6c9db-e234-45b1-b876-3becb6099e4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7d12f9-9a69-47fb-9134-f6477edadbf0}" ma:internalName="TaxCatchAll" ma:showField="CatchAllData" ma:web="bda6c9db-e234-45b1-b876-3becb6099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9387A3-1848-4DAE-97D6-9E9D28A482A2}">
  <ds:schemaRefs>
    <ds:schemaRef ds:uri="bda6c9db-e234-45b1-b876-3becb6099e40"/>
    <ds:schemaRef ds:uri="http://purl.org/dc/elements/1.1/"/>
    <ds:schemaRef ds:uri="8d73eeac-0527-46ce-b240-deb54efaeddd"/>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F8703BB-1A71-4251-A4BE-5F8B31AAAC8C}">
  <ds:schemaRefs>
    <ds:schemaRef ds:uri="http://schemas.microsoft.com/sharepoint/v3/contenttype/forms"/>
  </ds:schemaRefs>
</ds:datastoreItem>
</file>

<file path=customXml/itemProps3.xml><?xml version="1.0" encoding="utf-8"?>
<ds:datastoreItem xmlns:ds="http://schemas.openxmlformats.org/officeDocument/2006/customXml" ds:itemID="{1B37FF9C-FBE6-424D-A02D-D93434ADE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3eeac-0527-46ce-b240-deb54efaeddd"/>
    <ds:schemaRef ds:uri="bda6c9db-e234-45b1-b876-3becb6099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491420-1ae2-4120-89e6-e6f668f067e2}" enabled="1" method="Standar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6</vt:i4>
      </vt:variant>
      <vt:variant>
        <vt:lpstr>Navngitte områder</vt:lpstr>
      </vt:variant>
      <vt:variant>
        <vt:i4>9</vt:i4>
      </vt:variant>
    </vt:vector>
  </HeadingPairs>
  <TitlesOfParts>
    <vt:vector size="15" baseType="lpstr">
      <vt:lpstr>Veiledning med eksempler</vt:lpstr>
      <vt:lpstr>Timelister</vt:lpstr>
      <vt:lpstr>Kost natt og reiseutlegg</vt:lpstr>
      <vt:lpstr>Døve - Ufaglært-Refsskjema</vt:lpstr>
      <vt:lpstr>Døvblinde -Ufaglært-Refsskjema</vt:lpstr>
      <vt:lpstr>Parametre</vt:lpstr>
      <vt:lpstr>Kode1</vt:lpstr>
      <vt:lpstr>Kode2</vt:lpstr>
      <vt:lpstr>Liste3</vt:lpstr>
      <vt:lpstr>Liste4</vt:lpstr>
      <vt:lpstr>'Veiledning med eksempler'!OLE_LINK1</vt:lpstr>
      <vt:lpstr>'Døvblinde -Ufaglært-Refsskjema'!Utskriftsområde</vt:lpstr>
      <vt:lpstr>'Døve - Ufaglært-Refsskjema'!Utskriftsområde</vt:lpstr>
      <vt:lpstr>'Kost natt og reiseutlegg'!Utskriftsområde</vt:lpstr>
      <vt:lpstr>Timelister!Utskriftsområde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Tone</dc:creator>
  <cp:keywords/>
  <dc:description/>
  <cp:lastModifiedBy>Norendal, Signy</cp:lastModifiedBy>
  <cp:revision/>
  <dcterms:created xsi:type="dcterms:W3CDTF">2012-09-03T20:16:25Z</dcterms:created>
  <dcterms:modified xsi:type="dcterms:W3CDTF">2025-03-21T12:13:21Z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0x0101000E7A9FFE19C1404ABB880631B38D434C</vt:lpwstr>
  </property>
  <property fmtid="{D5CDD505-2E9C-101B-9397-08002B2CF9AE}" pid="3" name="MSIP_Label_d3491420-1ae2-4120-89e6-e6f668f067e2_Enabled">
    <vt:lpwstr>true</vt:lpwstr>
  </property>
  <property fmtid="{D5CDD505-2E9C-101B-9397-08002B2CF9AE}" pid="4" name="MSIP_Label_d3491420-1ae2-4120-89e6-e6f668f067e2_SetDate">
    <vt:lpwstr>2022-06-02T12:29:02Z</vt:lpwstr>
  </property>
  <property fmtid="{D5CDD505-2E9C-101B-9397-08002B2CF9AE}" pid="5" name="MSIP_Label_d3491420-1ae2-4120-89e6-e6f668f067e2_Method">
    <vt:lpwstr>Standard</vt:lpwstr>
  </property>
  <property fmtid="{D5CDD505-2E9C-101B-9397-08002B2CF9AE}" pid="6" name="MSIP_Label_d3491420-1ae2-4120-89e6-e6f668f067e2_Name">
    <vt:lpwstr>d3491420-1ae2-4120-89e6-e6f668f067e2</vt:lpwstr>
  </property>
  <property fmtid="{D5CDD505-2E9C-101B-9397-08002B2CF9AE}" pid="7" name="MSIP_Label_d3491420-1ae2-4120-89e6-e6f668f067e2_SiteId">
    <vt:lpwstr>62366534-1ec3-4962-8869-9b5535279d0b</vt:lpwstr>
  </property>
  <property fmtid="{D5CDD505-2E9C-101B-9397-08002B2CF9AE}" pid="8" name="MSIP_Label_d3491420-1ae2-4120-89e6-e6f668f067e2_ActionId">
    <vt:lpwstr>6d58987d-b0ed-412d-89b1-b87ea1c8e0ee</vt:lpwstr>
  </property>
  <property fmtid="{D5CDD505-2E9C-101B-9397-08002B2CF9AE}" pid="9" name="MSIP_Label_d3491420-1ae2-4120-89e6-e6f668f067e2_ContentBits">
    <vt:lpwstr>0</vt:lpwstr>
  </property>
  <property fmtid="{D5CDD505-2E9C-101B-9397-08002B2CF9AE}" pid="10" name="MediaServiceImageTags">
    <vt:lpwstr/>
  </property>
</Properties>
</file>